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06\OneDrive\Desktop\MGTA 455 Customer Analytics\HW1\"/>
    </mc:Choice>
  </mc:AlternateContent>
  <xr:revisionPtr revIDLastSave="668" documentId="8_{6B59FEDE-BB74-4D77-8AB7-085DB64010B9}" xr6:coauthVersionLast="41" xr6:coauthVersionMax="41" xr10:uidLastSave="{7D0270B2-D40A-41B3-9C29-FCBD7BCFA0C4}"/>
  <bookViews>
    <workbookView xWindow="-110" yWindow="-110" windowWidth="19420" windowHeight="10420" xr2:uid="{C464F015-30C4-4D32-8DC8-992311815265}"/>
  </bookViews>
  <sheets>
    <sheet name="CLV with auto-pay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63" i="1" l="1"/>
  <c r="P63" i="1"/>
  <c r="Q63" i="1"/>
  <c r="R63" i="1"/>
  <c r="S63" i="1"/>
  <c r="T63" i="1"/>
  <c r="U63" i="1"/>
  <c r="V63" i="1"/>
  <c r="V66" i="1"/>
  <c r="W63" i="1"/>
  <c r="W66" i="1"/>
  <c r="X63" i="1"/>
  <c r="Y63" i="1"/>
  <c r="Z63" i="1"/>
  <c r="AA63" i="1"/>
  <c r="AB63" i="1"/>
  <c r="AC63" i="1"/>
  <c r="AD63" i="1"/>
  <c r="AD66" i="1"/>
  <c r="AE63" i="1"/>
  <c r="AF63" i="1"/>
  <c r="AG63" i="1"/>
  <c r="AH63" i="1"/>
  <c r="AI63" i="1"/>
  <c r="AJ63" i="1"/>
  <c r="AK63" i="1"/>
  <c r="AL63" i="1"/>
  <c r="AL66" i="1"/>
  <c r="AM63" i="1"/>
  <c r="AN63" i="1"/>
  <c r="AO63" i="1"/>
  <c r="AP63" i="1"/>
  <c r="AQ63" i="1"/>
  <c r="AR63" i="1"/>
  <c r="AR66" i="1"/>
  <c r="AS63" i="1"/>
  <c r="AT63" i="1"/>
  <c r="AT66" i="1"/>
  <c r="AU63" i="1"/>
  <c r="AV63" i="1"/>
  <c r="AW63" i="1"/>
  <c r="AX63" i="1"/>
  <c r="AY63" i="1"/>
  <c r="AZ63" i="1"/>
  <c r="BA63" i="1"/>
  <c r="BB63" i="1"/>
  <c r="BB66" i="1"/>
  <c r="BC63" i="1"/>
  <c r="BD63" i="1"/>
  <c r="BE63" i="1"/>
  <c r="BF63" i="1"/>
  <c r="BG63" i="1"/>
  <c r="BH63" i="1"/>
  <c r="BI63" i="1"/>
  <c r="BJ63" i="1"/>
  <c r="BK63" i="1"/>
  <c r="BL63" i="1"/>
  <c r="BM63" i="1"/>
  <c r="BM66" i="1"/>
  <c r="BN63" i="1"/>
  <c r="BO63" i="1"/>
  <c r="BP63" i="1"/>
  <c r="BQ63" i="1"/>
  <c r="BR63" i="1"/>
  <c r="BR66" i="1"/>
  <c r="BS63" i="1"/>
  <c r="BT63" i="1"/>
  <c r="BU63" i="1"/>
  <c r="BV63" i="1"/>
  <c r="BW63" i="1"/>
  <c r="BX63" i="1"/>
  <c r="BY63" i="1"/>
  <c r="BZ63" i="1"/>
  <c r="BZ66" i="1"/>
  <c r="CA63" i="1"/>
  <c r="CB63" i="1"/>
  <c r="CC63" i="1"/>
  <c r="CD63" i="1"/>
  <c r="CE63" i="1"/>
  <c r="CF63" i="1"/>
  <c r="CG63" i="1"/>
  <c r="CH63" i="1"/>
  <c r="CH66" i="1"/>
  <c r="CI63" i="1"/>
  <c r="CJ63" i="1"/>
  <c r="CK63" i="1"/>
  <c r="CL63" i="1"/>
  <c r="CM63" i="1"/>
  <c r="CM66" i="1"/>
  <c r="CN63" i="1"/>
  <c r="CO63" i="1"/>
  <c r="CP63" i="1"/>
  <c r="CQ63" i="1"/>
  <c r="CR63" i="1"/>
  <c r="CS63" i="1"/>
  <c r="CT63" i="1"/>
  <c r="Q66" i="1"/>
  <c r="X66" i="1"/>
  <c r="AA66" i="1"/>
  <c r="AA69" i="1"/>
  <c r="AA71" i="1"/>
  <c r="AV66" i="1"/>
  <c r="AW66" i="1"/>
  <c r="BC66" i="1"/>
  <c r="BD66" i="1"/>
  <c r="BE66" i="1"/>
  <c r="BG66" i="1"/>
  <c r="BL66" i="1"/>
  <c r="BX66" i="1"/>
  <c r="CB66" i="1"/>
  <c r="CC66" i="1"/>
  <c r="CI66" i="1"/>
  <c r="CJ66" i="1"/>
  <c r="CK66" i="1"/>
  <c r="CR66" i="1"/>
  <c r="CS66" i="1"/>
  <c r="O66" i="1"/>
  <c r="T66" i="1"/>
  <c r="T69" i="1"/>
  <c r="T71" i="1"/>
  <c r="AB66" i="1"/>
  <c r="AE66" i="1"/>
  <c r="AJ66" i="1"/>
  <c r="AM66" i="1"/>
  <c r="AU66" i="1"/>
  <c r="AZ66" i="1"/>
  <c r="BH66" i="1"/>
  <c r="BK66" i="1"/>
  <c r="BP66" i="1"/>
  <c r="BS66" i="1"/>
  <c r="CA66" i="1"/>
  <c r="CF66" i="1"/>
  <c r="CN66" i="1"/>
  <c r="CQ66" i="1"/>
  <c r="CI67" i="1"/>
  <c r="BW67" i="1"/>
  <c r="BK67" i="1"/>
  <c r="AY67" i="1"/>
  <c r="AM67" i="1"/>
  <c r="AA67" i="1"/>
  <c r="O67" i="1"/>
  <c r="B69" i="1"/>
  <c r="B71" i="1"/>
  <c r="B72" i="1"/>
  <c r="C68" i="1"/>
  <c r="D68" i="1"/>
  <c r="E68" i="1"/>
  <c r="F68" i="1"/>
  <c r="G68" i="1"/>
  <c r="H68" i="1"/>
  <c r="I68" i="1"/>
  <c r="J68" i="1"/>
  <c r="K68" i="1"/>
  <c r="L68" i="1"/>
  <c r="M68" i="1"/>
  <c r="N68" i="1"/>
  <c r="O68" i="1"/>
  <c r="P68" i="1"/>
  <c r="Q68" i="1"/>
  <c r="R68" i="1"/>
  <c r="S68" i="1"/>
  <c r="T68" i="1"/>
  <c r="U68" i="1"/>
  <c r="V68" i="1"/>
  <c r="W68" i="1"/>
  <c r="X68" i="1"/>
  <c r="Y68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AV68" i="1"/>
  <c r="AW68" i="1"/>
  <c r="AX68" i="1"/>
  <c r="B66" i="1"/>
  <c r="CT65" i="1"/>
  <c r="CS65" i="1"/>
  <c r="CR65" i="1"/>
  <c r="CQ65" i="1"/>
  <c r="CP65" i="1"/>
  <c r="CO65" i="1"/>
  <c r="CN65" i="1"/>
  <c r="CM65" i="1"/>
  <c r="CL65" i="1"/>
  <c r="CK65" i="1"/>
  <c r="CJ65" i="1"/>
  <c r="CI65" i="1"/>
  <c r="CH65" i="1"/>
  <c r="CG65" i="1"/>
  <c r="CF65" i="1"/>
  <c r="CE65" i="1"/>
  <c r="CD65" i="1"/>
  <c r="CC65" i="1"/>
  <c r="CB65" i="1"/>
  <c r="CA65" i="1"/>
  <c r="BZ65" i="1"/>
  <c r="BY65" i="1"/>
  <c r="BX65" i="1"/>
  <c r="BW65" i="1"/>
  <c r="BV65" i="1"/>
  <c r="BU65" i="1"/>
  <c r="BT65" i="1"/>
  <c r="BS65" i="1"/>
  <c r="BR65" i="1"/>
  <c r="BQ65" i="1"/>
  <c r="BP65" i="1"/>
  <c r="BO65" i="1"/>
  <c r="BN65" i="1"/>
  <c r="BM65" i="1"/>
  <c r="BL65" i="1"/>
  <c r="BK65" i="1"/>
  <c r="BJ65" i="1"/>
  <c r="BI65" i="1"/>
  <c r="BH65" i="1"/>
  <c r="BG65" i="1"/>
  <c r="BF65" i="1"/>
  <c r="BE65" i="1"/>
  <c r="BD65" i="1"/>
  <c r="BC65" i="1"/>
  <c r="BB65" i="1"/>
  <c r="BA65" i="1"/>
  <c r="AZ65" i="1"/>
  <c r="AY65" i="1"/>
  <c r="AX65" i="1"/>
  <c r="AW65" i="1"/>
  <c r="AV65" i="1"/>
  <c r="AU65" i="1"/>
  <c r="AT65" i="1"/>
  <c r="AS65" i="1"/>
  <c r="AR65" i="1"/>
  <c r="AQ65" i="1"/>
  <c r="AP65" i="1"/>
  <c r="AO65" i="1"/>
  <c r="AN65" i="1"/>
  <c r="AM65" i="1"/>
  <c r="AL65" i="1"/>
  <c r="AK65" i="1"/>
  <c r="AJ65" i="1"/>
  <c r="AI65" i="1"/>
  <c r="AH65" i="1"/>
  <c r="AG65" i="1"/>
  <c r="AF65" i="1"/>
  <c r="AE65" i="1"/>
  <c r="AD65" i="1"/>
  <c r="AC65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O65" i="1"/>
  <c r="CT64" i="1"/>
  <c r="CS64" i="1"/>
  <c r="CR64" i="1"/>
  <c r="CQ64" i="1"/>
  <c r="CP64" i="1"/>
  <c r="CO64" i="1"/>
  <c r="CN64" i="1"/>
  <c r="CM64" i="1"/>
  <c r="CL64" i="1"/>
  <c r="CK64" i="1"/>
  <c r="CJ64" i="1"/>
  <c r="CI64" i="1"/>
  <c r="CH64" i="1"/>
  <c r="CG64" i="1"/>
  <c r="CF64" i="1"/>
  <c r="CE64" i="1"/>
  <c r="CD64" i="1"/>
  <c r="CC64" i="1"/>
  <c r="CB64" i="1"/>
  <c r="CA64" i="1"/>
  <c r="BZ64" i="1"/>
  <c r="BY64" i="1"/>
  <c r="BX64" i="1"/>
  <c r="BW64" i="1"/>
  <c r="BV64" i="1"/>
  <c r="BU64" i="1"/>
  <c r="BT64" i="1"/>
  <c r="BS64" i="1"/>
  <c r="BR64" i="1"/>
  <c r="BQ64" i="1"/>
  <c r="BP64" i="1"/>
  <c r="BO64" i="1"/>
  <c r="BN64" i="1"/>
  <c r="BM64" i="1"/>
  <c r="BL64" i="1"/>
  <c r="BK64" i="1"/>
  <c r="BJ64" i="1"/>
  <c r="BI64" i="1"/>
  <c r="BH64" i="1"/>
  <c r="BG64" i="1"/>
  <c r="BF64" i="1"/>
  <c r="BE64" i="1"/>
  <c r="BD64" i="1"/>
  <c r="BC64" i="1"/>
  <c r="BB64" i="1"/>
  <c r="BA64" i="1"/>
  <c r="AZ64" i="1"/>
  <c r="AY64" i="1"/>
  <c r="AX64" i="1"/>
  <c r="AW64" i="1"/>
  <c r="AV64" i="1"/>
  <c r="AU64" i="1"/>
  <c r="AT64" i="1"/>
  <c r="AS64" i="1"/>
  <c r="AR64" i="1"/>
  <c r="AQ64" i="1"/>
  <c r="AP64" i="1"/>
  <c r="AO64" i="1"/>
  <c r="AN64" i="1"/>
  <c r="AM64" i="1"/>
  <c r="AL64" i="1"/>
  <c r="AK64" i="1"/>
  <c r="AJ64" i="1"/>
  <c r="AI64" i="1"/>
  <c r="AH64" i="1"/>
  <c r="AG64" i="1"/>
  <c r="AF64" i="1"/>
  <c r="AE64" i="1"/>
  <c r="AD64" i="1"/>
  <c r="AC64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O64" i="1"/>
  <c r="CT66" i="1"/>
  <c r="CP66" i="1"/>
  <c r="CO66" i="1"/>
  <c r="CL66" i="1"/>
  <c r="CG66" i="1"/>
  <c r="CE66" i="1"/>
  <c r="CD66" i="1"/>
  <c r="BY66" i="1"/>
  <c r="BW66" i="1"/>
  <c r="BV66" i="1"/>
  <c r="BU66" i="1"/>
  <c r="BT66" i="1"/>
  <c r="BQ66" i="1"/>
  <c r="BO66" i="1"/>
  <c r="BN66" i="1"/>
  <c r="BJ66" i="1"/>
  <c r="BI66" i="1"/>
  <c r="BF66" i="1"/>
  <c r="BA66" i="1"/>
  <c r="AY66" i="1"/>
  <c r="AX66" i="1"/>
  <c r="AS66" i="1"/>
  <c r="AQ66" i="1"/>
  <c r="AP66" i="1"/>
  <c r="AO66" i="1"/>
  <c r="AN66" i="1"/>
  <c r="AK66" i="1"/>
  <c r="AI66" i="1"/>
  <c r="AH66" i="1"/>
  <c r="AG66" i="1"/>
  <c r="AF66" i="1"/>
  <c r="AC66" i="1"/>
  <c r="Z66" i="1"/>
  <c r="Y66" i="1"/>
  <c r="U66" i="1"/>
  <c r="S66" i="1"/>
  <c r="S69" i="1"/>
  <c r="S71" i="1"/>
  <c r="R66" i="1"/>
  <c r="P66" i="1"/>
  <c r="N63" i="1"/>
  <c r="M63" i="1"/>
  <c r="L63" i="1"/>
  <c r="L64" i="1"/>
  <c r="K63" i="1"/>
  <c r="J63" i="1"/>
  <c r="J64" i="1"/>
  <c r="I63" i="1"/>
  <c r="I64" i="1"/>
  <c r="H63" i="1"/>
  <c r="H64" i="1"/>
  <c r="G63" i="1"/>
  <c r="F63" i="1"/>
  <c r="E63" i="1"/>
  <c r="D63" i="1"/>
  <c r="D64" i="1"/>
  <c r="C63" i="1"/>
  <c r="C64" i="1"/>
  <c r="C45" i="1"/>
  <c r="B45" i="1"/>
  <c r="AY68" i="1"/>
  <c r="AZ68" i="1"/>
  <c r="BA68" i="1"/>
  <c r="BB68" i="1"/>
  <c r="BC68" i="1"/>
  <c r="BD68" i="1"/>
  <c r="BE68" i="1"/>
  <c r="BF68" i="1"/>
  <c r="BG68" i="1"/>
  <c r="BH68" i="1"/>
  <c r="BI68" i="1"/>
  <c r="BJ68" i="1"/>
  <c r="BK68" i="1"/>
  <c r="BL68" i="1"/>
  <c r="BM68" i="1"/>
  <c r="BN68" i="1"/>
  <c r="BO68" i="1"/>
  <c r="BP68" i="1"/>
  <c r="BQ68" i="1"/>
  <c r="BR68" i="1"/>
  <c r="BS68" i="1"/>
  <c r="BT68" i="1"/>
  <c r="BU68" i="1"/>
  <c r="BV68" i="1"/>
  <c r="BW68" i="1"/>
  <c r="BX68" i="1"/>
  <c r="BY68" i="1"/>
  <c r="BZ68" i="1"/>
  <c r="CA68" i="1"/>
  <c r="CB68" i="1"/>
  <c r="CC68" i="1"/>
  <c r="CD68" i="1"/>
  <c r="CE68" i="1"/>
  <c r="CF68" i="1"/>
  <c r="CG68" i="1"/>
  <c r="CH68" i="1"/>
  <c r="CI68" i="1"/>
  <c r="CJ68" i="1"/>
  <c r="CK68" i="1"/>
  <c r="CL68" i="1"/>
  <c r="CM68" i="1"/>
  <c r="CN68" i="1"/>
  <c r="CO68" i="1"/>
  <c r="CP68" i="1"/>
  <c r="CQ68" i="1"/>
  <c r="CR68" i="1"/>
  <c r="CS68" i="1"/>
  <c r="CT68" i="1"/>
  <c r="CT69" i="1"/>
  <c r="CT71" i="1"/>
  <c r="AD69" i="1"/>
  <c r="AD71" i="1"/>
  <c r="AT69" i="1"/>
  <c r="AT71" i="1"/>
  <c r="W69" i="1"/>
  <c r="W71" i="1"/>
  <c r="AE69" i="1"/>
  <c r="AE71" i="1"/>
  <c r="P69" i="1"/>
  <c r="P71" i="1"/>
  <c r="X69" i="1"/>
  <c r="X71" i="1"/>
  <c r="AF69" i="1"/>
  <c r="AF71" i="1"/>
  <c r="AN69" i="1"/>
  <c r="AN71" i="1"/>
  <c r="AV69" i="1"/>
  <c r="AV71" i="1"/>
  <c r="U69" i="1"/>
  <c r="U71" i="1"/>
  <c r="AC69" i="1"/>
  <c r="AC71" i="1"/>
  <c r="AK69" i="1"/>
  <c r="AK71" i="1"/>
  <c r="V69" i="1"/>
  <c r="V71" i="1"/>
  <c r="AL69" i="1"/>
  <c r="AL71" i="1"/>
  <c r="O69" i="1"/>
  <c r="O71" i="1"/>
  <c r="AM69" i="1"/>
  <c r="AM71" i="1"/>
  <c r="Q69" i="1"/>
  <c r="Q71" i="1"/>
  <c r="Y69" i="1"/>
  <c r="Y71" i="1"/>
  <c r="R69" i="1"/>
  <c r="R71" i="1"/>
  <c r="Z69" i="1"/>
  <c r="Z71" i="1"/>
  <c r="BD69" i="1"/>
  <c r="BD71" i="1"/>
  <c r="AG69" i="1"/>
  <c r="AG71" i="1"/>
  <c r="AO69" i="1"/>
  <c r="AO71" i="1"/>
  <c r="AW69" i="1"/>
  <c r="AW71" i="1"/>
  <c r="AH69" i="1"/>
  <c r="AH71" i="1"/>
  <c r="AP69" i="1"/>
  <c r="AP71" i="1"/>
  <c r="AX69" i="1"/>
  <c r="AX71" i="1"/>
  <c r="BF69" i="1"/>
  <c r="BF71" i="1"/>
  <c r="AI69" i="1"/>
  <c r="AI71" i="1"/>
  <c r="AQ69" i="1"/>
  <c r="AQ71" i="1"/>
  <c r="BL69" i="1"/>
  <c r="BL71" i="1"/>
  <c r="AB69" i="1"/>
  <c r="AB71" i="1"/>
  <c r="AJ69" i="1"/>
  <c r="AJ71" i="1"/>
  <c r="AR69" i="1"/>
  <c r="AR71" i="1"/>
  <c r="AZ69" i="1"/>
  <c r="AZ71" i="1"/>
  <c r="E66" i="1"/>
  <c r="E69" i="1"/>
  <c r="E71" i="1"/>
  <c r="AS69" i="1"/>
  <c r="AS71" i="1"/>
  <c r="BA69" i="1"/>
  <c r="BA71" i="1"/>
  <c r="AU69" i="1"/>
  <c r="AU71" i="1"/>
  <c r="BC69" i="1"/>
  <c r="BC71" i="1"/>
  <c r="C72" i="1"/>
  <c r="E64" i="1"/>
  <c r="M64" i="1"/>
  <c r="M66" i="1"/>
  <c r="M69" i="1"/>
  <c r="M71" i="1"/>
  <c r="H66" i="1"/>
  <c r="H69" i="1"/>
  <c r="H71" i="1"/>
  <c r="K64" i="1"/>
  <c r="K66" i="1"/>
  <c r="K69" i="1"/>
  <c r="K71" i="1"/>
  <c r="F64" i="1"/>
  <c r="F66" i="1"/>
  <c r="F69" i="1"/>
  <c r="F71" i="1"/>
  <c r="N64" i="1"/>
  <c r="N66" i="1"/>
  <c r="N69" i="1"/>
  <c r="N71" i="1"/>
  <c r="I66" i="1"/>
  <c r="I69" i="1"/>
  <c r="I71" i="1"/>
  <c r="J66" i="1"/>
  <c r="J69" i="1"/>
  <c r="J71" i="1"/>
  <c r="C66" i="1"/>
  <c r="C69" i="1"/>
  <c r="C71" i="1"/>
  <c r="G64" i="1"/>
  <c r="G66" i="1"/>
  <c r="G69" i="1"/>
  <c r="G71" i="1"/>
  <c r="D66" i="1"/>
  <c r="D69" i="1"/>
  <c r="D71" i="1"/>
  <c r="L66" i="1"/>
  <c r="L69" i="1"/>
  <c r="L71" i="1"/>
  <c r="AY54" i="1"/>
  <c r="D37" i="1"/>
  <c r="E37" i="1"/>
  <c r="F37" i="1"/>
  <c r="G37" i="1"/>
  <c r="H37" i="1"/>
  <c r="I37" i="1"/>
  <c r="J37" i="1"/>
  <c r="K37" i="1"/>
  <c r="L37" i="1"/>
  <c r="M37" i="1"/>
  <c r="N37" i="1"/>
  <c r="C37" i="1"/>
  <c r="D51" i="1"/>
  <c r="E51" i="1"/>
  <c r="F51" i="1"/>
  <c r="G51" i="1"/>
  <c r="H51" i="1"/>
  <c r="I51" i="1"/>
  <c r="J51" i="1"/>
  <c r="K51" i="1"/>
  <c r="L51" i="1"/>
  <c r="M51" i="1"/>
  <c r="N51" i="1"/>
  <c r="C51" i="1"/>
  <c r="CI54" i="1"/>
  <c r="BW54" i="1"/>
  <c r="BK54" i="1"/>
  <c r="AM54" i="1"/>
  <c r="AA54" i="1"/>
  <c r="O54" i="1"/>
  <c r="CI40" i="1"/>
  <c r="BX40" i="1"/>
  <c r="BY40" i="1"/>
  <c r="BZ40" i="1"/>
  <c r="CA40" i="1"/>
  <c r="CB40" i="1"/>
  <c r="CC40" i="1"/>
  <c r="CD40" i="1"/>
  <c r="CE40" i="1"/>
  <c r="CF40" i="1"/>
  <c r="CG40" i="1"/>
  <c r="CH40" i="1"/>
  <c r="BW40" i="1"/>
  <c r="BK40" i="1"/>
  <c r="AY40" i="1"/>
  <c r="AM40" i="1"/>
  <c r="AA40" i="1"/>
  <c r="O40" i="1"/>
  <c r="C55" i="1"/>
  <c r="D55" i="1"/>
  <c r="E55" i="1"/>
  <c r="F55" i="1"/>
  <c r="G55" i="1"/>
  <c r="H55" i="1"/>
  <c r="I55" i="1"/>
  <c r="J55" i="1"/>
  <c r="K55" i="1"/>
  <c r="L55" i="1"/>
  <c r="M55" i="1"/>
  <c r="N55" i="1"/>
  <c r="BS53" i="1"/>
  <c r="G53" i="1"/>
  <c r="B53" i="1"/>
  <c r="B56" i="1"/>
  <c r="B58" i="1"/>
  <c r="B59" i="1"/>
  <c r="CT52" i="1"/>
  <c r="CS52" i="1"/>
  <c r="CR52" i="1"/>
  <c r="CQ52" i="1"/>
  <c r="CP52" i="1"/>
  <c r="CO52" i="1"/>
  <c r="CN52" i="1"/>
  <c r="CM52" i="1"/>
  <c r="CL52" i="1"/>
  <c r="CL53" i="1"/>
  <c r="CK52" i="1"/>
  <c r="CJ52" i="1"/>
  <c r="CI52" i="1"/>
  <c r="CH52" i="1"/>
  <c r="CG52" i="1"/>
  <c r="CF52" i="1"/>
  <c r="CE52" i="1"/>
  <c r="CD52" i="1"/>
  <c r="CD53" i="1"/>
  <c r="CC52" i="1"/>
  <c r="CB52" i="1"/>
  <c r="CA52" i="1"/>
  <c r="BZ52" i="1"/>
  <c r="BY52" i="1"/>
  <c r="BX52" i="1"/>
  <c r="BW52" i="1"/>
  <c r="BV52" i="1"/>
  <c r="BU52" i="1"/>
  <c r="BT52" i="1"/>
  <c r="BS52" i="1"/>
  <c r="BR52" i="1"/>
  <c r="BQ52" i="1"/>
  <c r="BP52" i="1"/>
  <c r="BO52" i="1"/>
  <c r="BN52" i="1"/>
  <c r="BN53" i="1"/>
  <c r="BM52" i="1"/>
  <c r="BL52" i="1"/>
  <c r="BK52" i="1"/>
  <c r="BJ52" i="1"/>
  <c r="BI52" i="1"/>
  <c r="BH52" i="1"/>
  <c r="BG52" i="1"/>
  <c r="BF52" i="1"/>
  <c r="BE52" i="1"/>
  <c r="BD52" i="1"/>
  <c r="BC52" i="1"/>
  <c r="BB52" i="1"/>
  <c r="BA52" i="1"/>
  <c r="AZ52" i="1"/>
  <c r="AY52" i="1"/>
  <c r="AX52" i="1"/>
  <c r="AX53" i="1"/>
  <c r="AW52" i="1"/>
  <c r="AV52" i="1"/>
  <c r="AU52" i="1"/>
  <c r="AT52" i="1"/>
  <c r="AS52" i="1"/>
  <c r="AR52" i="1"/>
  <c r="AQ52" i="1"/>
  <c r="AP52" i="1"/>
  <c r="AO52" i="1"/>
  <c r="AN52" i="1"/>
  <c r="AM52" i="1"/>
  <c r="AL52" i="1"/>
  <c r="AK52" i="1"/>
  <c r="AJ52" i="1"/>
  <c r="AI52" i="1"/>
  <c r="AH52" i="1"/>
  <c r="AH53" i="1"/>
  <c r="AG52" i="1"/>
  <c r="AF52" i="1"/>
  <c r="AE52" i="1"/>
  <c r="AD52" i="1"/>
  <c r="AC52" i="1"/>
  <c r="AB52" i="1"/>
  <c r="AA52" i="1"/>
  <c r="Z52" i="1"/>
  <c r="Z53" i="1"/>
  <c r="Y52" i="1"/>
  <c r="X52" i="1"/>
  <c r="W52" i="1"/>
  <c r="V52" i="1"/>
  <c r="U52" i="1"/>
  <c r="T52" i="1"/>
  <c r="S52" i="1"/>
  <c r="R52" i="1"/>
  <c r="Q52" i="1"/>
  <c r="P52" i="1"/>
  <c r="O52" i="1"/>
  <c r="CT51" i="1"/>
  <c r="CS51" i="1"/>
  <c r="CR51" i="1"/>
  <c r="CQ51" i="1"/>
  <c r="CP51" i="1"/>
  <c r="CO51" i="1"/>
  <c r="CN51" i="1"/>
  <c r="CM51" i="1"/>
  <c r="CL51" i="1"/>
  <c r="CK51" i="1"/>
  <c r="CJ51" i="1"/>
  <c r="CI51" i="1"/>
  <c r="CH51" i="1"/>
  <c r="CG51" i="1"/>
  <c r="CF51" i="1"/>
  <c r="CE51" i="1"/>
  <c r="CD51" i="1"/>
  <c r="CC51" i="1"/>
  <c r="CB51" i="1"/>
  <c r="CA51" i="1"/>
  <c r="BZ51" i="1"/>
  <c r="BY51" i="1"/>
  <c r="BX51" i="1"/>
  <c r="BW51" i="1"/>
  <c r="BV51" i="1"/>
  <c r="BU51" i="1"/>
  <c r="BT51" i="1"/>
  <c r="BS51" i="1"/>
  <c r="BR51" i="1"/>
  <c r="BQ51" i="1"/>
  <c r="BP51" i="1"/>
  <c r="BO51" i="1"/>
  <c r="BN51" i="1"/>
  <c r="BM51" i="1"/>
  <c r="BL51" i="1"/>
  <c r="BK51" i="1"/>
  <c r="BJ51" i="1"/>
  <c r="BI51" i="1"/>
  <c r="BH51" i="1"/>
  <c r="BG51" i="1"/>
  <c r="BF51" i="1"/>
  <c r="BE51" i="1"/>
  <c r="BD51" i="1"/>
  <c r="BC51" i="1"/>
  <c r="BB51" i="1"/>
  <c r="BA51" i="1"/>
  <c r="AZ51" i="1"/>
  <c r="AY51" i="1"/>
  <c r="AX51" i="1"/>
  <c r="AW51" i="1"/>
  <c r="AV51" i="1"/>
  <c r="AU51" i="1"/>
  <c r="AT51" i="1"/>
  <c r="AS51" i="1"/>
  <c r="AR51" i="1"/>
  <c r="AQ51" i="1"/>
  <c r="AP51" i="1"/>
  <c r="AO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P51" i="1"/>
  <c r="O51" i="1"/>
  <c r="CT50" i="1"/>
  <c r="CT53" i="1"/>
  <c r="CS50" i="1"/>
  <c r="CR50" i="1"/>
  <c r="CR53" i="1"/>
  <c r="CQ50" i="1"/>
  <c r="CP50" i="1"/>
  <c r="CP53" i="1"/>
  <c r="CO50" i="1"/>
  <c r="CN50" i="1"/>
  <c r="CN53" i="1"/>
  <c r="CM50" i="1"/>
  <c r="CL50" i="1"/>
  <c r="CK50" i="1"/>
  <c r="CJ50" i="1"/>
  <c r="CJ53" i="1"/>
  <c r="CI50" i="1"/>
  <c r="CH50" i="1"/>
  <c r="CH53" i="1"/>
  <c r="CG50" i="1"/>
  <c r="CF50" i="1"/>
  <c r="CF53" i="1"/>
  <c r="CE50" i="1"/>
  <c r="CD50" i="1"/>
  <c r="CC50" i="1"/>
  <c r="CB50" i="1"/>
  <c r="CB53" i="1"/>
  <c r="CA50" i="1"/>
  <c r="BZ50" i="1"/>
  <c r="BZ53" i="1"/>
  <c r="BY50" i="1"/>
  <c r="BX50" i="1"/>
  <c r="BX53" i="1"/>
  <c r="BW50" i="1"/>
  <c r="BV50" i="1"/>
  <c r="BV53" i="1"/>
  <c r="BU50" i="1"/>
  <c r="BT50" i="1"/>
  <c r="BT53" i="1"/>
  <c r="BS50" i="1"/>
  <c r="BR50" i="1"/>
  <c r="BR53" i="1"/>
  <c r="BQ50" i="1"/>
  <c r="BP50" i="1"/>
  <c r="BP53" i="1"/>
  <c r="BO50" i="1"/>
  <c r="BN50" i="1"/>
  <c r="BM50" i="1"/>
  <c r="BL50" i="1"/>
  <c r="BL53" i="1"/>
  <c r="BK50" i="1"/>
  <c r="BJ50" i="1"/>
  <c r="BJ53" i="1"/>
  <c r="BI50" i="1"/>
  <c r="BH50" i="1"/>
  <c r="BH53" i="1"/>
  <c r="BG50" i="1"/>
  <c r="BF50" i="1"/>
  <c r="BF53" i="1"/>
  <c r="BE50" i="1"/>
  <c r="BD50" i="1"/>
  <c r="BD53" i="1"/>
  <c r="BC50" i="1"/>
  <c r="BB50" i="1"/>
  <c r="BB53" i="1"/>
  <c r="BA50" i="1"/>
  <c r="AZ50" i="1"/>
  <c r="AZ53" i="1"/>
  <c r="AY50" i="1"/>
  <c r="AX50" i="1"/>
  <c r="AW50" i="1"/>
  <c r="AV50" i="1"/>
  <c r="AV53" i="1"/>
  <c r="AU50" i="1"/>
  <c r="AU53" i="1"/>
  <c r="AT50" i="1"/>
  <c r="AT53" i="1"/>
  <c r="AS50" i="1"/>
  <c r="AR50" i="1"/>
  <c r="AR53" i="1"/>
  <c r="AQ50" i="1"/>
  <c r="AP50" i="1"/>
  <c r="AP53" i="1"/>
  <c r="AO50" i="1"/>
  <c r="AN50" i="1"/>
  <c r="AN53" i="1"/>
  <c r="AM50" i="1"/>
  <c r="AL50" i="1"/>
  <c r="AL53" i="1"/>
  <c r="AK50" i="1"/>
  <c r="AJ50" i="1"/>
  <c r="AJ53" i="1"/>
  <c r="AI50" i="1"/>
  <c r="AH50" i="1"/>
  <c r="AG50" i="1"/>
  <c r="AF50" i="1"/>
  <c r="AF53" i="1"/>
  <c r="AE50" i="1"/>
  <c r="AD50" i="1"/>
  <c r="AD53" i="1"/>
  <c r="AC50" i="1"/>
  <c r="AB50" i="1"/>
  <c r="AB53" i="1"/>
  <c r="AA50" i="1"/>
  <c r="Z50" i="1"/>
  <c r="Y50" i="1"/>
  <c r="X50" i="1"/>
  <c r="X53" i="1"/>
  <c r="W50" i="1"/>
  <c r="V50" i="1"/>
  <c r="V53" i="1"/>
  <c r="U50" i="1"/>
  <c r="T50" i="1"/>
  <c r="T53" i="1"/>
  <c r="S50" i="1"/>
  <c r="R50" i="1"/>
  <c r="R53" i="1"/>
  <c r="Q50" i="1"/>
  <c r="P50" i="1"/>
  <c r="P53" i="1"/>
  <c r="O50" i="1"/>
  <c r="N50" i="1"/>
  <c r="N53" i="1"/>
  <c r="M50" i="1"/>
  <c r="L50" i="1"/>
  <c r="K50" i="1"/>
  <c r="J50" i="1"/>
  <c r="J53" i="1"/>
  <c r="I50" i="1"/>
  <c r="H50" i="1"/>
  <c r="G50" i="1"/>
  <c r="F50" i="1"/>
  <c r="E50" i="1"/>
  <c r="D50" i="1"/>
  <c r="C50" i="1"/>
  <c r="AN36" i="1"/>
  <c r="AO36" i="1"/>
  <c r="AP36" i="1"/>
  <c r="AQ36" i="1"/>
  <c r="AR36" i="1"/>
  <c r="AS36" i="1"/>
  <c r="AT36" i="1"/>
  <c r="AU36" i="1"/>
  <c r="AV36" i="1"/>
  <c r="AW36" i="1"/>
  <c r="AX36" i="1"/>
  <c r="AM36" i="1"/>
  <c r="AB36" i="1"/>
  <c r="AC36" i="1"/>
  <c r="AD36" i="1"/>
  <c r="AE36" i="1"/>
  <c r="AF36" i="1"/>
  <c r="AG36" i="1"/>
  <c r="AH36" i="1"/>
  <c r="AI36" i="1"/>
  <c r="AJ36" i="1"/>
  <c r="AK36" i="1"/>
  <c r="AL36" i="1"/>
  <c r="AA36" i="1"/>
  <c r="P36" i="1"/>
  <c r="Q36" i="1"/>
  <c r="R36" i="1"/>
  <c r="S36" i="1"/>
  <c r="T36" i="1"/>
  <c r="U36" i="1"/>
  <c r="V36" i="1"/>
  <c r="W36" i="1"/>
  <c r="X36" i="1"/>
  <c r="Y36" i="1"/>
  <c r="Z36" i="1"/>
  <c r="O36" i="1"/>
  <c r="D36" i="1"/>
  <c r="E36" i="1"/>
  <c r="F36" i="1"/>
  <c r="G36" i="1"/>
  <c r="H36" i="1"/>
  <c r="I36" i="1"/>
  <c r="J36" i="1"/>
  <c r="K36" i="1"/>
  <c r="L36" i="1"/>
  <c r="M36" i="1"/>
  <c r="N36" i="1"/>
  <c r="C36" i="1"/>
  <c r="CJ69" i="1"/>
  <c r="CJ71" i="1"/>
  <c r="BN69" i="1"/>
  <c r="BN71" i="1"/>
  <c r="CK69" i="1"/>
  <c r="CK71" i="1"/>
  <c r="CA69" i="1"/>
  <c r="CA71" i="1"/>
  <c r="CF69" i="1"/>
  <c r="CF71" i="1"/>
  <c r="BX69" i="1"/>
  <c r="BX71" i="1"/>
  <c r="CG69" i="1"/>
  <c r="CG71" i="1"/>
  <c r="CI69" i="1"/>
  <c r="CI71" i="1"/>
  <c r="BY69" i="1"/>
  <c r="BY71" i="1"/>
  <c r="BS69" i="1"/>
  <c r="BS71" i="1"/>
  <c r="BQ69" i="1"/>
  <c r="BQ71" i="1"/>
  <c r="BP69" i="1"/>
  <c r="BP71" i="1"/>
  <c r="CM69" i="1"/>
  <c r="CM71" i="1"/>
  <c r="CB69" i="1"/>
  <c r="CB71" i="1"/>
  <c r="BU69" i="1"/>
  <c r="BU71" i="1"/>
  <c r="BR69" i="1"/>
  <c r="BR71" i="1"/>
  <c r="BK69" i="1"/>
  <c r="BK71" i="1"/>
  <c r="BI69" i="1"/>
  <c r="BI71" i="1"/>
  <c r="BH69" i="1"/>
  <c r="BH71" i="1"/>
  <c r="CE69" i="1"/>
  <c r="CE71" i="1"/>
  <c r="BZ69" i="1"/>
  <c r="BZ71" i="1"/>
  <c r="BM69" i="1"/>
  <c r="BM71" i="1"/>
  <c r="CP69" i="1"/>
  <c r="CP71" i="1"/>
  <c r="BG69" i="1"/>
  <c r="BG71" i="1"/>
  <c r="CD69" i="1"/>
  <c r="CD71" i="1"/>
  <c r="CH69" i="1"/>
  <c r="CH71" i="1"/>
  <c r="BB69" i="1"/>
  <c r="BB71" i="1"/>
  <c r="BW69" i="1"/>
  <c r="BW71" i="1"/>
  <c r="BE69" i="1"/>
  <c r="BE71" i="1"/>
  <c r="BO69" i="1"/>
  <c r="BO71" i="1"/>
  <c r="CL69" i="1"/>
  <c r="CL71" i="1"/>
  <c r="BT69" i="1"/>
  <c r="BT71" i="1"/>
  <c r="CQ69" i="1"/>
  <c r="CQ71" i="1"/>
  <c r="CO69" i="1"/>
  <c r="CO71" i="1"/>
  <c r="CN69" i="1"/>
  <c r="CN71" i="1"/>
  <c r="AY69" i="1"/>
  <c r="AY71" i="1"/>
  <c r="BV69" i="1"/>
  <c r="BV71" i="1"/>
  <c r="CS69" i="1"/>
  <c r="CS71" i="1"/>
  <c r="CR69" i="1"/>
  <c r="CR71" i="1"/>
  <c r="CC69" i="1"/>
  <c r="CC71" i="1"/>
  <c r="BJ69" i="1"/>
  <c r="BJ71" i="1"/>
  <c r="D72" i="1"/>
  <c r="E72" i="1"/>
  <c r="F72" i="1"/>
  <c r="G72" i="1"/>
  <c r="H72" i="1"/>
  <c r="I72" i="1"/>
  <c r="J72" i="1"/>
  <c r="K72" i="1"/>
  <c r="L72" i="1"/>
  <c r="M72" i="1"/>
  <c r="N72" i="1"/>
  <c r="O72" i="1"/>
  <c r="P72" i="1"/>
  <c r="Q72" i="1"/>
  <c r="R72" i="1"/>
  <c r="S72" i="1"/>
  <c r="T72" i="1"/>
  <c r="U72" i="1"/>
  <c r="V72" i="1"/>
  <c r="W72" i="1"/>
  <c r="X72" i="1"/>
  <c r="Y72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AV72" i="1"/>
  <c r="AW72" i="1"/>
  <c r="AX72" i="1"/>
  <c r="O55" i="1"/>
  <c r="P55" i="1"/>
  <c r="Q55" i="1"/>
  <c r="R55" i="1"/>
  <c r="S55" i="1"/>
  <c r="T55" i="1"/>
  <c r="U55" i="1"/>
  <c r="V55" i="1"/>
  <c r="V56" i="1"/>
  <c r="O53" i="1"/>
  <c r="W53" i="1"/>
  <c r="AE53" i="1"/>
  <c r="AM53" i="1"/>
  <c r="BC53" i="1"/>
  <c r="BK53" i="1"/>
  <c r="CA53" i="1"/>
  <c r="CI53" i="1"/>
  <c r="CQ53" i="1"/>
  <c r="N56" i="1"/>
  <c r="Y53" i="1"/>
  <c r="AW53" i="1"/>
  <c r="BM53" i="1"/>
  <c r="CK53" i="1"/>
  <c r="Q53" i="1"/>
  <c r="AG53" i="1"/>
  <c r="AO53" i="1"/>
  <c r="BE53" i="1"/>
  <c r="BU53" i="1"/>
  <c r="CC53" i="1"/>
  <c r="CS53" i="1"/>
  <c r="J56" i="1"/>
  <c r="U53" i="1"/>
  <c r="AC53" i="1"/>
  <c r="AK53" i="1"/>
  <c r="AS53" i="1"/>
  <c r="BA53" i="1"/>
  <c r="BI53" i="1"/>
  <c r="BQ53" i="1"/>
  <c r="BY53" i="1"/>
  <c r="CG53" i="1"/>
  <c r="CO53" i="1"/>
  <c r="F53" i="1"/>
  <c r="F56" i="1"/>
  <c r="S53" i="1"/>
  <c r="AA53" i="1"/>
  <c r="AI53" i="1"/>
  <c r="AQ53" i="1"/>
  <c r="AY53" i="1"/>
  <c r="BG53" i="1"/>
  <c r="BO53" i="1"/>
  <c r="BW53" i="1"/>
  <c r="CE53" i="1"/>
  <c r="CM53" i="1"/>
  <c r="C53" i="1"/>
  <c r="C56" i="1"/>
  <c r="C58" i="1"/>
  <c r="C59" i="1"/>
  <c r="G56" i="1"/>
  <c r="D53" i="1"/>
  <c r="D56" i="1"/>
  <c r="K53" i="1"/>
  <c r="K56" i="1"/>
  <c r="K58" i="1"/>
  <c r="E53" i="1"/>
  <c r="E56" i="1"/>
  <c r="L53" i="1"/>
  <c r="L56" i="1"/>
  <c r="L58" i="1"/>
  <c r="M53" i="1"/>
  <c r="M56" i="1"/>
  <c r="M58" i="1"/>
  <c r="H53" i="1"/>
  <c r="H56" i="1"/>
  <c r="I53" i="1"/>
  <c r="I56" i="1"/>
  <c r="CK38" i="1"/>
  <c r="CL38" i="1"/>
  <c r="CM38" i="1"/>
  <c r="CN38" i="1"/>
  <c r="CO38" i="1"/>
  <c r="CP38" i="1"/>
  <c r="CQ38" i="1"/>
  <c r="CR38" i="1"/>
  <c r="CS38" i="1"/>
  <c r="CT38" i="1"/>
  <c r="CJ38" i="1"/>
  <c r="CI38" i="1"/>
  <c r="BY38" i="1"/>
  <c r="BZ38" i="1"/>
  <c r="CA38" i="1"/>
  <c r="CB38" i="1"/>
  <c r="CC38" i="1"/>
  <c r="CD38" i="1"/>
  <c r="CE38" i="1"/>
  <c r="CF38" i="1"/>
  <c r="CG38" i="1"/>
  <c r="CH38" i="1"/>
  <c r="BX38" i="1"/>
  <c r="BW38" i="1"/>
  <c r="BM38" i="1"/>
  <c r="BN38" i="1"/>
  <c r="BO38" i="1"/>
  <c r="BP38" i="1"/>
  <c r="BQ38" i="1"/>
  <c r="BR38" i="1"/>
  <c r="BS38" i="1"/>
  <c r="BT38" i="1"/>
  <c r="BU38" i="1"/>
  <c r="BV38" i="1"/>
  <c r="BL38" i="1"/>
  <c r="BK38" i="1"/>
  <c r="BA38" i="1"/>
  <c r="BB38" i="1"/>
  <c r="BC38" i="1"/>
  <c r="BD38" i="1"/>
  <c r="BE38" i="1"/>
  <c r="BF38" i="1"/>
  <c r="BG38" i="1"/>
  <c r="BH38" i="1"/>
  <c r="BI38" i="1"/>
  <c r="BJ38" i="1"/>
  <c r="AZ38" i="1"/>
  <c r="AY38" i="1"/>
  <c r="AX38" i="1"/>
  <c r="AO38" i="1"/>
  <c r="AP38" i="1"/>
  <c r="AQ38" i="1"/>
  <c r="AR38" i="1"/>
  <c r="AS38" i="1"/>
  <c r="AT38" i="1"/>
  <c r="AU38" i="1"/>
  <c r="AV38" i="1"/>
  <c r="AW38" i="1"/>
  <c r="AW39" i="1"/>
  <c r="AN38" i="1"/>
  <c r="AM38" i="1"/>
  <c r="AB38" i="1"/>
  <c r="AC38" i="1"/>
  <c r="AD38" i="1"/>
  <c r="AE38" i="1"/>
  <c r="AF38" i="1"/>
  <c r="AG38" i="1"/>
  <c r="AG39" i="1"/>
  <c r="AH38" i="1"/>
  <c r="AI38" i="1"/>
  <c r="AJ38" i="1"/>
  <c r="AK38" i="1"/>
  <c r="AL38" i="1"/>
  <c r="AA38" i="1"/>
  <c r="Q38" i="1"/>
  <c r="R38" i="1"/>
  <c r="S38" i="1"/>
  <c r="T38" i="1"/>
  <c r="U38" i="1"/>
  <c r="V38" i="1"/>
  <c r="W38" i="1"/>
  <c r="X38" i="1"/>
  <c r="X39" i="1"/>
  <c r="Y38" i="1"/>
  <c r="Y39" i="1"/>
  <c r="Z38" i="1"/>
  <c r="Z39" i="1"/>
  <c r="P38" i="1"/>
  <c r="O38" i="1"/>
  <c r="CK37" i="1"/>
  <c r="CL37" i="1"/>
  <c r="CM37" i="1"/>
  <c r="CN37" i="1"/>
  <c r="CN39" i="1"/>
  <c r="CO37" i="1"/>
  <c r="CP37" i="1"/>
  <c r="CQ37" i="1"/>
  <c r="CR37" i="1"/>
  <c r="CS37" i="1"/>
  <c r="CT37" i="1"/>
  <c r="CJ37" i="1"/>
  <c r="CI37" i="1"/>
  <c r="BY37" i="1"/>
  <c r="BZ37" i="1"/>
  <c r="CA37" i="1"/>
  <c r="CB37" i="1"/>
  <c r="CC37" i="1"/>
  <c r="CD37" i="1"/>
  <c r="CE37" i="1"/>
  <c r="CF37" i="1"/>
  <c r="CG37" i="1"/>
  <c r="CH37" i="1"/>
  <c r="BX37" i="1"/>
  <c r="BW37" i="1"/>
  <c r="BM37" i="1"/>
  <c r="BN37" i="1"/>
  <c r="BO37" i="1"/>
  <c r="BP37" i="1"/>
  <c r="BQ37" i="1"/>
  <c r="BR37" i="1"/>
  <c r="BS37" i="1"/>
  <c r="BT37" i="1"/>
  <c r="BU37" i="1"/>
  <c r="BV37" i="1"/>
  <c r="BL37" i="1"/>
  <c r="BK37" i="1"/>
  <c r="BA37" i="1"/>
  <c r="BB37" i="1"/>
  <c r="BC37" i="1"/>
  <c r="BD37" i="1"/>
  <c r="BE37" i="1"/>
  <c r="BF37" i="1"/>
  <c r="BG37" i="1"/>
  <c r="BH37" i="1"/>
  <c r="BI37" i="1"/>
  <c r="BJ37" i="1"/>
  <c r="AZ37" i="1"/>
  <c r="AY37" i="1"/>
  <c r="AO37" i="1"/>
  <c r="AP37" i="1"/>
  <c r="AQ37" i="1"/>
  <c r="AR37" i="1"/>
  <c r="AR39" i="1"/>
  <c r="AS37" i="1"/>
  <c r="AS39" i="1"/>
  <c r="AT37" i="1"/>
  <c r="AT39" i="1"/>
  <c r="AU37" i="1"/>
  <c r="AU39" i="1"/>
  <c r="AV37" i="1"/>
  <c r="AV39" i="1"/>
  <c r="AW37" i="1"/>
  <c r="AX37" i="1"/>
  <c r="AN37" i="1"/>
  <c r="AM37" i="1"/>
  <c r="AL37" i="1"/>
  <c r="CK36" i="1"/>
  <c r="CK39" i="1"/>
  <c r="CL36" i="1"/>
  <c r="CM36" i="1"/>
  <c r="CM39" i="1"/>
  <c r="CN36" i="1"/>
  <c r="CO36" i="1"/>
  <c r="CP36" i="1"/>
  <c r="CQ36" i="1"/>
  <c r="CQ39" i="1"/>
  <c r="CR36" i="1"/>
  <c r="CS36" i="1"/>
  <c r="CS39" i="1"/>
  <c r="CT36" i="1"/>
  <c r="CJ36" i="1"/>
  <c r="CI36" i="1"/>
  <c r="BY36" i="1"/>
  <c r="BZ36" i="1"/>
  <c r="CA36" i="1"/>
  <c r="CA39" i="1"/>
  <c r="CB36" i="1"/>
  <c r="CC36" i="1"/>
  <c r="CC39" i="1"/>
  <c r="CD36" i="1"/>
  <c r="CE36" i="1"/>
  <c r="CE39" i="1"/>
  <c r="CF36" i="1"/>
  <c r="CF39" i="1"/>
  <c r="CG36" i="1"/>
  <c r="CH36" i="1"/>
  <c r="BX36" i="1"/>
  <c r="BX39" i="1"/>
  <c r="BW36" i="1"/>
  <c r="BM36" i="1"/>
  <c r="BM39" i="1"/>
  <c r="BN36" i="1"/>
  <c r="BO36" i="1"/>
  <c r="BO39" i="1"/>
  <c r="BP36" i="1"/>
  <c r="BP39" i="1"/>
  <c r="BQ36" i="1"/>
  <c r="BR36" i="1"/>
  <c r="BS36" i="1"/>
  <c r="BS39" i="1"/>
  <c r="BT36" i="1"/>
  <c r="BU36" i="1"/>
  <c r="BU39" i="1"/>
  <c r="BV36" i="1"/>
  <c r="BL36" i="1"/>
  <c r="BK36" i="1"/>
  <c r="BA36" i="1"/>
  <c r="BB36" i="1"/>
  <c r="BC36" i="1"/>
  <c r="BC39" i="1"/>
  <c r="BD36" i="1"/>
  <c r="BE36" i="1"/>
  <c r="BE39" i="1"/>
  <c r="BF36" i="1"/>
  <c r="BG36" i="1"/>
  <c r="BG39" i="1"/>
  <c r="BH36" i="1"/>
  <c r="BI36" i="1"/>
  <c r="BJ36" i="1"/>
  <c r="AZ36" i="1"/>
  <c r="AZ39" i="1"/>
  <c r="AY36" i="1"/>
  <c r="AO39" i="1"/>
  <c r="AP39" i="1"/>
  <c r="AQ39" i="1"/>
  <c r="AX39" i="1"/>
  <c r="AM39" i="1"/>
  <c r="AC37" i="1"/>
  <c r="AC39" i="1"/>
  <c r="AD37" i="1"/>
  <c r="AD39" i="1"/>
  <c r="AE37" i="1"/>
  <c r="AF37" i="1"/>
  <c r="AG37" i="1"/>
  <c r="AH37" i="1"/>
  <c r="AH39" i="1"/>
  <c r="AI37" i="1"/>
  <c r="AI39" i="1"/>
  <c r="AJ37" i="1"/>
  <c r="AJ39" i="1"/>
  <c r="AK37" i="1"/>
  <c r="AK39" i="1"/>
  <c r="AB37" i="1"/>
  <c r="AB39" i="1"/>
  <c r="AA37" i="1"/>
  <c r="Q37" i="1"/>
  <c r="Q39" i="1"/>
  <c r="R37" i="1"/>
  <c r="S37" i="1"/>
  <c r="T37" i="1"/>
  <c r="T39" i="1"/>
  <c r="U37" i="1"/>
  <c r="V37" i="1"/>
  <c r="V39" i="1"/>
  <c r="W37" i="1"/>
  <c r="W39" i="1"/>
  <c r="X37" i="1"/>
  <c r="Y37" i="1"/>
  <c r="Z37" i="1"/>
  <c r="P37" i="1"/>
  <c r="P39" i="1"/>
  <c r="O37" i="1"/>
  <c r="O39" i="1"/>
  <c r="AE39" i="1"/>
  <c r="AF39" i="1"/>
  <c r="AL39" i="1"/>
  <c r="AA39" i="1"/>
  <c r="C41" i="1"/>
  <c r="D41" i="1"/>
  <c r="B11" i="1"/>
  <c r="U39" i="1"/>
  <c r="S39" i="1"/>
  <c r="R39" i="1"/>
  <c r="N39" i="1"/>
  <c r="M39" i="1"/>
  <c r="L39" i="1"/>
  <c r="K39" i="1"/>
  <c r="J39" i="1"/>
  <c r="I39" i="1"/>
  <c r="H39" i="1"/>
  <c r="G39" i="1"/>
  <c r="F39" i="1"/>
  <c r="E39" i="1"/>
  <c r="D39" i="1"/>
  <c r="C39" i="1"/>
  <c r="B39" i="1"/>
  <c r="B42" i="1"/>
  <c r="B44" i="1"/>
  <c r="AY72" i="1"/>
  <c r="AZ72" i="1"/>
  <c r="BA72" i="1"/>
  <c r="BB72" i="1"/>
  <c r="BC72" i="1"/>
  <c r="BD72" i="1"/>
  <c r="BE72" i="1"/>
  <c r="BF72" i="1"/>
  <c r="BG72" i="1"/>
  <c r="BH72" i="1"/>
  <c r="BI72" i="1"/>
  <c r="BJ72" i="1"/>
  <c r="BK72" i="1"/>
  <c r="BL72" i="1"/>
  <c r="BM72" i="1"/>
  <c r="BN72" i="1"/>
  <c r="BO72" i="1"/>
  <c r="BP72" i="1"/>
  <c r="BQ72" i="1"/>
  <c r="BR72" i="1"/>
  <c r="BS72" i="1"/>
  <c r="BT72" i="1"/>
  <c r="BU72" i="1"/>
  <c r="BV72" i="1"/>
  <c r="BW72" i="1"/>
  <c r="BX72" i="1"/>
  <c r="BY72" i="1"/>
  <c r="BZ72" i="1"/>
  <c r="CA72" i="1"/>
  <c r="CB72" i="1"/>
  <c r="CC72" i="1"/>
  <c r="CD72" i="1"/>
  <c r="CE72" i="1"/>
  <c r="CF72" i="1"/>
  <c r="CG72" i="1"/>
  <c r="CH72" i="1"/>
  <c r="CI72" i="1"/>
  <c r="CJ72" i="1"/>
  <c r="CK72" i="1"/>
  <c r="CL72" i="1"/>
  <c r="CM72" i="1"/>
  <c r="CN72" i="1"/>
  <c r="CO72" i="1"/>
  <c r="CP72" i="1"/>
  <c r="CQ72" i="1"/>
  <c r="CR72" i="1"/>
  <c r="CS72" i="1"/>
  <c r="CT72" i="1"/>
  <c r="T56" i="1"/>
  <c r="W55" i="1"/>
  <c r="X55" i="1"/>
  <c r="P56" i="1"/>
  <c r="S56" i="1"/>
  <c r="S58" i="1"/>
  <c r="R56" i="1"/>
  <c r="R58" i="1"/>
  <c r="Q56" i="1"/>
  <c r="Q58" i="1"/>
  <c r="O56" i="1"/>
  <c r="U56" i="1"/>
  <c r="U58" i="1"/>
  <c r="BT39" i="1"/>
  <c r="CB39" i="1"/>
  <c r="CR39" i="1"/>
  <c r="BJ39" i="1"/>
  <c r="BB39" i="1"/>
  <c r="BR39" i="1"/>
  <c r="CH39" i="1"/>
  <c r="BZ39" i="1"/>
  <c r="CP39" i="1"/>
  <c r="AN39" i="1"/>
  <c r="BL39" i="1"/>
  <c r="CJ39" i="1"/>
  <c r="T58" i="1"/>
  <c r="BD39" i="1"/>
  <c r="BI39" i="1"/>
  <c r="BQ39" i="1"/>
  <c r="BY39" i="1"/>
  <c r="CO39" i="1"/>
  <c r="D58" i="1"/>
  <c r="D59" i="1"/>
  <c r="J58" i="1"/>
  <c r="BH39" i="1"/>
  <c r="BA39" i="1"/>
  <c r="CG39" i="1"/>
  <c r="BK39" i="1"/>
  <c r="CI39" i="1"/>
  <c r="P58" i="1"/>
  <c r="V58" i="1"/>
  <c r="G58" i="1"/>
  <c r="BF39" i="1"/>
  <c r="BV39" i="1"/>
  <c r="BN39" i="1"/>
  <c r="CD39" i="1"/>
  <c r="CT39" i="1"/>
  <c r="CL39" i="1"/>
  <c r="E58" i="1"/>
  <c r="O58" i="1"/>
  <c r="I58" i="1"/>
  <c r="N58" i="1"/>
  <c r="AY39" i="1"/>
  <c r="BW39" i="1"/>
  <c r="H58" i="1"/>
  <c r="F58" i="1"/>
  <c r="D42" i="1"/>
  <c r="D44" i="1"/>
  <c r="E41" i="1"/>
  <c r="C42" i="1"/>
  <c r="E59" i="1"/>
  <c r="F59" i="1"/>
  <c r="G59" i="1"/>
  <c r="H59" i="1"/>
  <c r="I59" i="1"/>
  <c r="J59" i="1"/>
  <c r="K59" i="1"/>
  <c r="L59" i="1"/>
  <c r="M59" i="1"/>
  <c r="N59" i="1"/>
  <c r="O59" i="1"/>
  <c r="P59" i="1"/>
  <c r="Q59" i="1"/>
  <c r="R59" i="1"/>
  <c r="S59" i="1"/>
  <c r="T59" i="1"/>
  <c r="U59" i="1"/>
  <c r="V59" i="1"/>
  <c r="W59" i="1"/>
  <c r="W56" i="1"/>
  <c r="W58" i="1"/>
  <c r="Y55" i="1"/>
  <c r="X56" i="1"/>
  <c r="X58" i="1"/>
  <c r="C44" i="1"/>
  <c r="D45" i="1"/>
  <c r="F41" i="1"/>
  <c r="E42" i="1"/>
  <c r="E44" i="1"/>
  <c r="Z55" i="1"/>
  <c r="Y56" i="1"/>
  <c r="Y58" i="1"/>
  <c r="X59" i="1"/>
  <c r="E45" i="1"/>
  <c r="G41" i="1"/>
  <c r="F42" i="1"/>
  <c r="F44" i="1"/>
  <c r="AA55" i="1"/>
  <c r="Z56" i="1"/>
  <c r="Z58" i="1"/>
  <c r="Y59" i="1"/>
  <c r="F45" i="1"/>
  <c r="H41" i="1"/>
  <c r="G42" i="1"/>
  <c r="G44" i="1"/>
  <c r="Z59" i="1"/>
  <c r="AB55" i="1"/>
  <c r="AA56" i="1"/>
  <c r="AA58" i="1"/>
  <c r="G45" i="1"/>
  <c r="I41" i="1"/>
  <c r="H42" i="1"/>
  <c r="H44" i="1"/>
  <c r="AC55" i="1"/>
  <c r="AB56" i="1"/>
  <c r="AB58" i="1"/>
  <c r="AA59" i="1"/>
  <c r="H45" i="1"/>
  <c r="J41" i="1"/>
  <c r="I42" i="1"/>
  <c r="I44" i="1"/>
  <c r="AB59" i="1"/>
  <c r="AD55" i="1"/>
  <c r="AC56" i="1"/>
  <c r="AC58" i="1"/>
  <c r="I45" i="1"/>
  <c r="K41" i="1"/>
  <c r="J42" i="1"/>
  <c r="J44" i="1"/>
  <c r="AE55" i="1"/>
  <c r="AD56" i="1"/>
  <c r="AD58" i="1"/>
  <c r="AC59" i="1"/>
  <c r="J45" i="1"/>
  <c r="L41" i="1"/>
  <c r="K42" i="1"/>
  <c r="K44" i="1"/>
  <c r="AD59" i="1"/>
  <c r="AF55" i="1"/>
  <c r="AE56" i="1"/>
  <c r="AE58" i="1"/>
  <c r="K45" i="1"/>
  <c r="M41" i="1"/>
  <c r="L42" i="1"/>
  <c r="L44" i="1"/>
  <c r="AE59" i="1"/>
  <c r="AG55" i="1"/>
  <c r="AF56" i="1"/>
  <c r="AF58" i="1"/>
  <c r="L45" i="1"/>
  <c r="N41" i="1"/>
  <c r="M42" i="1"/>
  <c r="M44" i="1"/>
  <c r="AF59" i="1"/>
  <c r="AH55" i="1"/>
  <c r="AG56" i="1"/>
  <c r="AG58" i="1"/>
  <c r="N42" i="1"/>
  <c r="N44" i="1"/>
  <c r="O41" i="1"/>
  <c r="M45" i="1"/>
  <c r="AG59" i="1"/>
  <c r="AI55" i="1"/>
  <c r="AH56" i="1"/>
  <c r="AH58" i="1"/>
  <c r="P41" i="1"/>
  <c r="O42" i="1"/>
  <c r="O44" i="1"/>
  <c r="N45" i="1"/>
  <c r="AH59" i="1"/>
  <c r="AI56" i="1"/>
  <c r="AI58" i="1"/>
  <c r="AI59" i="1"/>
  <c r="AJ55" i="1"/>
  <c r="O45" i="1"/>
  <c r="Q41" i="1"/>
  <c r="P42" i="1"/>
  <c r="P44" i="1"/>
  <c r="AK55" i="1"/>
  <c r="AJ56" i="1"/>
  <c r="AJ58" i="1"/>
  <c r="AJ59" i="1"/>
  <c r="P45" i="1"/>
  <c r="R41" i="1"/>
  <c r="Q42" i="1"/>
  <c r="Q44" i="1"/>
  <c r="AK56" i="1"/>
  <c r="AK58" i="1"/>
  <c r="AK59" i="1"/>
  <c r="AL55" i="1"/>
  <c r="Q45" i="1"/>
  <c r="S41" i="1"/>
  <c r="R42" i="1"/>
  <c r="R44" i="1"/>
  <c r="AL56" i="1"/>
  <c r="AL58" i="1"/>
  <c r="AL59" i="1"/>
  <c r="AM55" i="1"/>
  <c r="R45" i="1"/>
  <c r="T41" i="1"/>
  <c r="S42" i="1"/>
  <c r="S44" i="1"/>
  <c r="S45" i="1"/>
  <c r="AN55" i="1"/>
  <c r="AM56" i="1"/>
  <c r="AM58" i="1"/>
  <c r="AM59" i="1"/>
  <c r="U41" i="1"/>
  <c r="T42" i="1"/>
  <c r="T44" i="1"/>
  <c r="T45" i="1"/>
  <c r="AO55" i="1"/>
  <c r="AN56" i="1"/>
  <c r="AN58" i="1"/>
  <c r="AN59" i="1"/>
  <c r="V41" i="1"/>
  <c r="U42" i="1"/>
  <c r="U44" i="1"/>
  <c r="U45" i="1"/>
  <c r="AP55" i="1"/>
  <c r="AO56" i="1"/>
  <c r="AO58" i="1"/>
  <c r="AO59" i="1"/>
  <c r="W41" i="1"/>
  <c r="V42" i="1"/>
  <c r="V44" i="1"/>
  <c r="V45" i="1"/>
  <c r="AP56" i="1"/>
  <c r="AP58" i="1"/>
  <c r="AP59" i="1"/>
  <c r="AQ55" i="1"/>
  <c r="X41" i="1"/>
  <c r="W42" i="1"/>
  <c r="W44" i="1"/>
  <c r="W45" i="1"/>
  <c r="AR55" i="1"/>
  <c r="AQ56" i="1"/>
  <c r="AQ58" i="1"/>
  <c r="AQ59" i="1"/>
  <c r="Y41" i="1"/>
  <c r="X42" i="1"/>
  <c r="X44" i="1"/>
  <c r="X45" i="1"/>
  <c r="AS55" i="1"/>
  <c r="AR56" i="1"/>
  <c r="AR58" i="1"/>
  <c r="AR59" i="1"/>
  <c r="Z41" i="1"/>
  <c r="Y42" i="1"/>
  <c r="Y44" i="1"/>
  <c r="Y45" i="1"/>
  <c r="AS56" i="1"/>
  <c r="AS58" i="1"/>
  <c r="AS59" i="1"/>
  <c r="AT55" i="1"/>
  <c r="AA41" i="1"/>
  <c r="Z42" i="1"/>
  <c r="Z44" i="1"/>
  <c r="Z45" i="1"/>
  <c r="AU55" i="1"/>
  <c r="AT56" i="1"/>
  <c r="AT58" i="1"/>
  <c r="AT59" i="1"/>
  <c r="AB41" i="1"/>
  <c r="AA42" i="1"/>
  <c r="AA44" i="1"/>
  <c r="AA45" i="1"/>
  <c r="AV55" i="1"/>
  <c r="AU56" i="1"/>
  <c r="AU58" i="1"/>
  <c r="AU59" i="1"/>
  <c r="AC41" i="1"/>
  <c r="AB42" i="1"/>
  <c r="AB44" i="1"/>
  <c r="AB45" i="1"/>
  <c r="AW55" i="1"/>
  <c r="AV56" i="1"/>
  <c r="AV58" i="1"/>
  <c r="AV59" i="1"/>
  <c r="AD41" i="1"/>
  <c r="AC42" i="1"/>
  <c r="AC44" i="1"/>
  <c r="AC45" i="1"/>
  <c r="AX55" i="1"/>
  <c r="AW56" i="1"/>
  <c r="AW58" i="1"/>
  <c r="AW59" i="1"/>
  <c r="AE41" i="1"/>
  <c r="AD42" i="1"/>
  <c r="AD44" i="1"/>
  <c r="AD45" i="1"/>
  <c r="AY55" i="1"/>
  <c r="AX56" i="1"/>
  <c r="AX58" i="1"/>
  <c r="AX59" i="1"/>
  <c r="AF41" i="1"/>
  <c r="AE42" i="1"/>
  <c r="AE44" i="1"/>
  <c r="AE45" i="1"/>
  <c r="AZ55" i="1"/>
  <c r="AY56" i="1"/>
  <c r="AY58" i="1"/>
  <c r="AY59" i="1"/>
  <c r="AG41" i="1"/>
  <c r="AF42" i="1"/>
  <c r="AF44" i="1"/>
  <c r="AF45" i="1"/>
  <c r="BA55" i="1"/>
  <c r="AZ56" i="1"/>
  <c r="AZ58" i="1"/>
  <c r="AZ59" i="1"/>
  <c r="AH41" i="1"/>
  <c r="AG42" i="1"/>
  <c r="AG44" i="1"/>
  <c r="AG45" i="1"/>
  <c r="BA56" i="1"/>
  <c r="BA58" i="1"/>
  <c r="BA59" i="1"/>
  <c r="BB55" i="1"/>
  <c r="AI41" i="1"/>
  <c r="AH42" i="1"/>
  <c r="AH44" i="1"/>
  <c r="AH45" i="1"/>
  <c r="BB56" i="1"/>
  <c r="BB58" i="1"/>
  <c r="BB59" i="1"/>
  <c r="BC55" i="1"/>
  <c r="AJ41" i="1"/>
  <c r="AI42" i="1"/>
  <c r="AI44" i="1"/>
  <c r="AI45" i="1"/>
  <c r="BD55" i="1"/>
  <c r="BC56" i="1"/>
  <c r="BC58" i="1"/>
  <c r="BC59" i="1"/>
  <c r="AK41" i="1"/>
  <c r="AJ42" i="1"/>
  <c r="AJ44" i="1"/>
  <c r="AJ45" i="1"/>
  <c r="BD56" i="1"/>
  <c r="BD58" i="1"/>
  <c r="BD59" i="1"/>
  <c r="BE55" i="1"/>
  <c r="AL41" i="1"/>
  <c r="AK42" i="1"/>
  <c r="AK44" i="1"/>
  <c r="AK45" i="1"/>
  <c r="BE56" i="1"/>
  <c r="BE58" i="1"/>
  <c r="BE59" i="1"/>
  <c r="BF55" i="1"/>
  <c r="AM41" i="1"/>
  <c r="AL42" i="1"/>
  <c r="AL44" i="1"/>
  <c r="AL45" i="1"/>
  <c r="BF56" i="1"/>
  <c r="BF58" i="1"/>
  <c r="BF59" i="1"/>
  <c r="BG55" i="1"/>
  <c r="AN41" i="1"/>
  <c r="AM42" i="1"/>
  <c r="AM44" i="1"/>
  <c r="AM45" i="1"/>
  <c r="BH55" i="1"/>
  <c r="BG56" i="1"/>
  <c r="BG58" i="1"/>
  <c r="BG59" i="1"/>
  <c r="AO41" i="1"/>
  <c r="AN42" i="1"/>
  <c r="AN44" i="1"/>
  <c r="AN45" i="1"/>
  <c r="BH56" i="1"/>
  <c r="BH58" i="1"/>
  <c r="BH59" i="1"/>
  <c r="BI55" i="1"/>
  <c r="AP41" i="1"/>
  <c r="AO42" i="1"/>
  <c r="AO44" i="1"/>
  <c r="AO45" i="1"/>
  <c r="BJ55" i="1"/>
  <c r="BI56" i="1"/>
  <c r="BI58" i="1"/>
  <c r="BI59" i="1"/>
  <c r="AQ41" i="1"/>
  <c r="AP42" i="1"/>
  <c r="AP44" i="1"/>
  <c r="AP45" i="1"/>
  <c r="BK55" i="1"/>
  <c r="BJ56" i="1"/>
  <c r="BJ58" i="1"/>
  <c r="BJ59" i="1"/>
  <c r="AR41" i="1"/>
  <c r="AQ42" i="1"/>
  <c r="AQ44" i="1"/>
  <c r="AQ45" i="1"/>
  <c r="BL55" i="1"/>
  <c r="BK56" i="1"/>
  <c r="BK58" i="1"/>
  <c r="BK59" i="1"/>
  <c r="AS41" i="1"/>
  <c r="AR42" i="1"/>
  <c r="AR44" i="1"/>
  <c r="AR45" i="1"/>
  <c r="BL56" i="1"/>
  <c r="BL58" i="1"/>
  <c r="BL59" i="1"/>
  <c r="BM55" i="1"/>
  <c r="AT41" i="1"/>
  <c r="AS42" i="1"/>
  <c r="AS44" i="1"/>
  <c r="AS45" i="1"/>
  <c r="BN55" i="1"/>
  <c r="BM56" i="1"/>
  <c r="BM58" i="1"/>
  <c r="BM59" i="1"/>
  <c r="AU41" i="1"/>
  <c r="AT42" i="1"/>
  <c r="AT44" i="1"/>
  <c r="AT45" i="1"/>
  <c r="BO55" i="1"/>
  <c r="BN56" i="1"/>
  <c r="BN58" i="1"/>
  <c r="BN59" i="1"/>
  <c r="AV41" i="1"/>
  <c r="AU42" i="1"/>
  <c r="AU44" i="1"/>
  <c r="AU45" i="1"/>
  <c r="BP55" i="1"/>
  <c r="BO56" i="1"/>
  <c r="BO58" i="1"/>
  <c r="BO59" i="1"/>
  <c r="AW41" i="1"/>
  <c r="AV42" i="1"/>
  <c r="AV44" i="1"/>
  <c r="AV45" i="1"/>
  <c r="BQ55" i="1"/>
  <c r="BP56" i="1"/>
  <c r="BP58" i="1"/>
  <c r="BP59" i="1"/>
  <c r="AX41" i="1"/>
  <c r="AW42" i="1"/>
  <c r="AW44" i="1"/>
  <c r="AW45" i="1"/>
  <c r="BQ56" i="1"/>
  <c r="BQ58" i="1"/>
  <c r="BQ59" i="1"/>
  <c r="BR55" i="1"/>
  <c r="AY41" i="1"/>
  <c r="AX42" i="1"/>
  <c r="AX44" i="1"/>
  <c r="AX45" i="1"/>
  <c r="BR56" i="1"/>
  <c r="BR58" i="1"/>
  <c r="BR59" i="1"/>
  <c r="BS55" i="1"/>
  <c r="AZ41" i="1"/>
  <c r="AY42" i="1"/>
  <c r="AY44" i="1"/>
  <c r="AY45" i="1"/>
  <c r="BT55" i="1"/>
  <c r="BS56" i="1"/>
  <c r="BS58" i="1"/>
  <c r="BS59" i="1"/>
  <c r="BA41" i="1"/>
  <c r="AZ42" i="1"/>
  <c r="AZ44" i="1"/>
  <c r="AZ45" i="1"/>
  <c r="BU55" i="1"/>
  <c r="BT56" i="1"/>
  <c r="BT58" i="1"/>
  <c r="BT59" i="1"/>
  <c r="BB41" i="1"/>
  <c r="BA42" i="1"/>
  <c r="BA44" i="1"/>
  <c r="BA45" i="1"/>
  <c r="BU56" i="1"/>
  <c r="BU58" i="1"/>
  <c r="BU59" i="1"/>
  <c r="BV55" i="1"/>
  <c r="BC41" i="1"/>
  <c r="BB42" i="1"/>
  <c r="BB44" i="1"/>
  <c r="BB45" i="1"/>
  <c r="BW55" i="1"/>
  <c r="BV56" i="1"/>
  <c r="BV58" i="1"/>
  <c r="BV59" i="1"/>
  <c r="BD41" i="1"/>
  <c r="BC42" i="1"/>
  <c r="BC44" i="1"/>
  <c r="BC45" i="1"/>
  <c r="BX55" i="1"/>
  <c r="BW56" i="1"/>
  <c r="BW58" i="1"/>
  <c r="BW59" i="1"/>
  <c r="BE41" i="1"/>
  <c r="BD42" i="1"/>
  <c r="BD44" i="1"/>
  <c r="BD45" i="1"/>
  <c r="BY55" i="1"/>
  <c r="BX56" i="1"/>
  <c r="BX58" i="1"/>
  <c r="BX59" i="1"/>
  <c r="BF41" i="1"/>
  <c r="BE42" i="1"/>
  <c r="BE44" i="1"/>
  <c r="BE45" i="1"/>
  <c r="BZ55" i="1"/>
  <c r="BY56" i="1"/>
  <c r="BY58" i="1"/>
  <c r="BY59" i="1"/>
  <c r="BG41" i="1"/>
  <c r="BF42" i="1"/>
  <c r="BF44" i="1"/>
  <c r="BF45" i="1"/>
  <c r="BZ56" i="1"/>
  <c r="BZ58" i="1"/>
  <c r="BZ59" i="1"/>
  <c r="CA55" i="1"/>
  <c r="BH41" i="1"/>
  <c r="BG42" i="1"/>
  <c r="BG44" i="1"/>
  <c r="BG45" i="1"/>
  <c r="CB55" i="1"/>
  <c r="CA56" i="1"/>
  <c r="CA58" i="1"/>
  <c r="CA59" i="1"/>
  <c r="BI41" i="1"/>
  <c r="BH42" i="1"/>
  <c r="BH44" i="1"/>
  <c r="BH45" i="1"/>
  <c r="CC55" i="1"/>
  <c r="CB56" i="1"/>
  <c r="CB58" i="1"/>
  <c r="CB59" i="1"/>
  <c r="BJ41" i="1"/>
  <c r="BI42" i="1"/>
  <c r="BI44" i="1"/>
  <c r="BI45" i="1"/>
  <c r="CD55" i="1"/>
  <c r="CC56" i="1"/>
  <c r="CC58" i="1"/>
  <c r="CC59" i="1"/>
  <c r="BK41" i="1"/>
  <c r="BJ42" i="1"/>
  <c r="BJ44" i="1"/>
  <c r="BJ45" i="1"/>
  <c r="CD56" i="1"/>
  <c r="CD58" i="1"/>
  <c r="CD59" i="1"/>
  <c r="CE55" i="1"/>
  <c r="BL41" i="1"/>
  <c r="BK42" i="1"/>
  <c r="BK44" i="1"/>
  <c r="BK45" i="1"/>
  <c r="CF55" i="1"/>
  <c r="CE56" i="1"/>
  <c r="CE58" i="1"/>
  <c r="CE59" i="1"/>
  <c r="BM41" i="1"/>
  <c r="BL42" i="1"/>
  <c r="BL44" i="1"/>
  <c r="BL45" i="1"/>
  <c r="CF56" i="1"/>
  <c r="CF58" i="1"/>
  <c r="CF59" i="1"/>
  <c r="CG55" i="1"/>
  <c r="BN41" i="1"/>
  <c r="BM42" i="1"/>
  <c r="BM44" i="1"/>
  <c r="BM45" i="1"/>
  <c r="CH55" i="1"/>
  <c r="CG56" i="1"/>
  <c r="CG58" i="1"/>
  <c r="CG59" i="1"/>
  <c r="BO41" i="1"/>
  <c r="BN42" i="1"/>
  <c r="BN44" i="1"/>
  <c r="BN45" i="1"/>
  <c r="CH56" i="1"/>
  <c r="CH58" i="1"/>
  <c r="CH59" i="1"/>
  <c r="CI55" i="1"/>
  <c r="BP41" i="1"/>
  <c r="BO42" i="1"/>
  <c r="BO44" i="1"/>
  <c r="BO45" i="1"/>
  <c r="CJ55" i="1"/>
  <c r="CI56" i="1"/>
  <c r="CI58" i="1"/>
  <c r="CI59" i="1"/>
  <c r="BQ41" i="1"/>
  <c r="BP42" i="1"/>
  <c r="BP44" i="1"/>
  <c r="BP45" i="1"/>
  <c r="CK55" i="1"/>
  <c r="CJ56" i="1"/>
  <c r="CJ58" i="1"/>
  <c r="CJ59" i="1"/>
  <c r="BR41" i="1"/>
  <c r="BQ42" i="1"/>
  <c r="BQ44" i="1"/>
  <c r="BQ45" i="1"/>
  <c r="CL55" i="1"/>
  <c r="CK56" i="1"/>
  <c r="CK58" i="1"/>
  <c r="CK59" i="1"/>
  <c r="BS41" i="1"/>
  <c r="BR42" i="1"/>
  <c r="BR44" i="1"/>
  <c r="BR45" i="1"/>
  <c r="CM55" i="1"/>
  <c r="CL56" i="1"/>
  <c r="CL58" i="1"/>
  <c r="CL59" i="1"/>
  <c r="BT41" i="1"/>
  <c r="BS42" i="1"/>
  <c r="BS44" i="1"/>
  <c r="BS45" i="1"/>
  <c r="CN55" i="1"/>
  <c r="CM56" i="1"/>
  <c r="CM58" i="1"/>
  <c r="CM59" i="1"/>
  <c r="BU41" i="1"/>
  <c r="BT42" i="1"/>
  <c r="BT44" i="1"/>
  <c r="BT45" i="1"/>
  <c r="CO55" i="1"/>
  <c r="CN56" i="1"/>
  <c r="CN58" i="1"/>
  <c r="CN59" i="1"/>
  <c r="BV41" i="1"/>
  <c r="BU42" i="1"/>
  <c r="BU44" i="1"/>
  <c r="BU45" i="1"/>
  <c r="CP55" i="1"/>
  <c r="CO56" i="1"/>
  <c r="CO58" i="1"/>
  <c r="CO59" i="1"/>
  <c r="BW41" i="1"/>
  <c r="BV42" i="1"/>
  <c r="BV44" i="1"/>
  <c r="BV45" i="1"/>
  <c r="CQ55" i="1"/>
  <c r="CP56" i="1"/>
  <c r="CP58" i="1"/>
  <c r="CP59" i="1"/>
  <c r="BX41" i="1"/>
  <c r="BW42" i="1"/>
  <c r="BW44" i="1"/>
  <c r="BW45" i="1"/>
  <c r="CR55" i="1"/>
  <c r="CQ56" i="1"/>
  <c r="CQ58" i="1"/>
  <c r="CQ59" i="1"/>
  <c r="BY41" i="1"/>
  <c r="BX42" i="1"/>
  <c r="BX44" i="1"/>
  <c r="BX45" i="1"/>
  <c r="CR56" i="1"/>
  <c r="CR58" i="1"/>
  <c r="CR59" i="1"/>
  <c r="CS55" i="1"/>
  <c r="BZ41" i="1"/>
  <c r="BY42" i="1"/>
  <c r="BY44" i="1"/>
  <c r="BY45" i="1"/>
  <c r="CS56" i="1"/>
  <c r="CS58" i="1"/>
  <c r="CS59" i="1"/>
  <c r="CT55" i="1"/>
  <c r="CT56" i="1"/>
  <c r="CT58" i="1"/>
  <c r="CA41" i="1"/>
  <c r="BZ42" i="1"/>
  <c r="BZ44" i="1"/>
  <c r="BZ45" i="1"/>
  <c r="CT59" i="1"/>
  <c r="CB41" i="1"/>
  <c r="CA42" i="1"/>
  <c r="CA44" i="1"/>
  <c r="CA45" i="1"/>
  <c r="CC41" i="1"/>
  <c r="CB42" i="1"/>
  <c r="CB44" i="1"/>
  <c r="CB45" i="1"/>
  <c r="CD41" i="1"/>
  <c r="CC42" i="1"/>
  <c r="CC44" i="1"/>
  <c r="CC45" i="1"/>
  <c r="CE41" i="1"/>
  <c r="CD42" i="1"/>
  <c r="CD44" i="1"/>
  <c r="CD45" i="1"/>
  <c r="CF41" i="1"/>
  <c r="CE42" i="1"/>
  <c r="CE44" i="1"/>
  <c r="CE45" i="1"/>
  <c r="CG41" i="1"/>
  <c r="CF42" i="1"/>
  <c r="CF44" i="1"/>
  <c r="CF45" i="1"/>
  <c r="CH41" i="1"/>
  <c r="CG42" i="1"/>
  <c r="CG44" i="1"/>
  <c r="CG45" i="1"/>
  <c r="CI41" i="1"/>
  <c r="CH42" i="1"/>
  <c r="CH44" i="1"/>
  <c r="CH45" i="1"/>
  <c r="CJ41" i="1"/>
  <c r="CI42" i="1"/>
  <c r="CI44" i="1"/>
  <c r="CI45" i="1"/>
  <c r="CK41" i="1"/>
  <c r="CJ42" i="1"/>
  <c r="CJ44" i="1"/>
  <c r="CJ45" i="1"/>
  <c r="CL41" i="1"/>
  <c r="CK42" i="1"/>
  <c r="CK44" i="1"/>
  <c r="CK45" i="1"/>
  <c r="CM41" i="1"/>
  <c r="CL42" i="1"/>
  <c r="CL44" i="1"/>
  <c r="CL45" i="1"/>
  <c r="CN41" i="1"/>
  <c r="CM42" i="1"/>
  <c r="CM44" i="1"/>
  <c r="CM45" i="1"/>
  <c r="CO41" i="1"/>
  <c r="CN42" i="1"/>
  <c r="CN44" i="1"/>
  <c r="CN45" i="1"/>
  <c r="CP41" i="1"/>
  <c r="CO42" i="1"/>
  <c r="CO44" i="1"/>
  <c r="CO45" i="1"/>
  <c r="CQ41" i="1"/>
  <c r="CP42" i="1"/>
  <c r="CP44" i="1"/>
  <c r="CP45" i="1"/>
  <c r="CR41" i="1"/>
  <c r="CQ42" i="1"/>
  <c r="CQ44" i="1"/>
  <c r="CQ45" i="1"/>
  <c r="CS41" i="1"/>
  <c r="CR42" i="1"/>
  <c r="CR44" i="1"/>
  <c r="CR45" i="1"/>
  <c r="CT41" i="1"/>
  <c r="CT42" i="1"/>
  <c r="CT44" i="1"/>
  <c r="CS42" i="1"/>
  <c r="CS44" i="1"/>
  <c r="CS45" i="1"/>
  <c r="CT45" i="1"/>
</calcChain>
</file>

<file path=xl/sharedStrings.xml><?xml version="1.0" encoding="utf-8"?>
<sst xmlns="http://schemas.openxmlformats.org/spreadsheetml/2006/main" count="372" uniqueCount="140">
  <si>
    <t>Annual Revenue Growth Rate</t>
  </si>
  <si>
    <t>Annual Discount Rate</t>
  </si>
  <si>
    <t>Marketing Cost on Each Existing Customer of RMR</t>
  </si>
  <si>
    <t>Annual Marketing Cost Growth Rate</t>
  </si>
  <si>
    <t>Attrition notifications during: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</si>
  <si>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</si>
  <si>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</si>
  <si>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</si>
  <si>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</si>
  <si>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</si>
  <si>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</si>
  <si>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</si>
  <si>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</si>
  <si>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</si>
  <si>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Not on auto-pay</t>
  </si>
  <si>
    <t>Initial RMR</t>
  </si>
  <si>
    <t>On auto-pay</t>
  </si>
  <si>
    <t>Service Cost of RMR(Recurring Monthly Revenue)</t>
  </si>
  <si>
    <t>Revenue</t>
  </si>
  <si>
    <t>Service Cost</t>
  </si>
  <si>
    <t>Marketing Cost</t>
  </si>
  <si>
    <t>Customer Profit</t>
  </si>
  <si>
    <t>Profit expected on average</t>
  </si>
  <si>
    <t>Discount #</t>
  </si>
  <si>
    <t>CLV</t>
  </si>
  <si>
    <t>Average RMR for customer during the coming year</t>
  </si>
  <si>
    <t>$6/month for year 1, $72 for year 1</t>
  </si>
  <si>
    <t>$2/month for year 1, $24 for year 1</t>
  </si>
  <si>
    <t>Autopay CLV</t>
  </si>
  <si>
    <t>Churn/Attrition Rate</t>
  </si>
  <si>
    <t>Assumptions:</t>
  </si>
  <si>
    <t>1. Both auto-pay and non auto-pay clients pay at the end of each month (pessimistic)</t>
  </si>
  <si>
    <t>Calc.</t>
  </si>
  <si>
    <t>Month 1</t>
  </si>
  <si>
    <t>Month 2</t>
  </si>
  <si>
    <t>Prob. of being active at the end of period</t>
  </si>
  <si>
    <t>Present Value of Expected Profits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</si>
  <si>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</si>
  <si>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</si>
  <si>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</si>
  <si>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</si>
  <si>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</si>
  <si>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</si>
  <si>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</si>
  <si>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</si>
  <si>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</si>
  <si>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</si>
  <si>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</si>
  <si>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</si>
  <si>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</si>
  <si>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</si>
  <si>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</si>
  <si>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</si>
  <si>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</si>
  <si>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</si>
  <si>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</si>
  <si>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</si>
  <si>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</si>
  <si>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</si>
  <si>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</si>
  <si>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</si>
  <si>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</si>
  <si>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</si>
  <si>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</si>
  <si>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</si>
  <si>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</si>
  <si>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</si>
  <si>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</si>
  <si>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</si>
  <si>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</si>
  <si>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</si>
  <si>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</si>
  <si>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</si>
  <si>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</si>
  <si>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</si>
  <si>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</si>
  <si>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</si>
  <si>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</si>
  <si>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</si>
  <si>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</si>
  <si>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</si>
  <si>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</si>
  <si>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</si>
  <si>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Month 49</t>
  </si>
  <si>
    <t>Month 50</t>
  </si>
  <si>
    <t>Month 51</t>
  </si>
  <si>
    <t>Month 52</t>
  </si>
  <si>
    <t>Month 53</t>
  </si>
  <si>
    <t>Month 54</t>
  </si>
  <si>
    <t>Month 55</t>
  </si>
  <si>
    <t>Month 56</t>
  </si>
  <si>
    <t>Month 57</t>
  </si>
  <si>
    <t>Month 58</t>
  </si>
  <si>
    <t>Month 59</t>
  </si>
  <si>
    <t>Month 60</t>
  </si>
  <si>
    <t>Month 61</t>
  </si>
  <si>
    <t>Month 62</t>
  </si>
  <si>
    <t>Month 63</t>
  </si>
  <si>
    <t>Month 64</t>
  </si>
  <si>
    <t>Month 65</t>
  </si>
  <si>
    <t>Month 66</t>
  </si>
  <si>
    <t>Month 67</t>
  </si>
  <si>
    <t>Month 68</t>
  </si>
  <si>
    <t>Month 69</t>
  </si>
  <si>
    <t>Month 70</t>
  </si>
  <si>
    <t>Month 71</t>
  </si>
  <si>
    <t>Month 72</t>
  </si>
  <si>
    <t>Month 73</t>
  </si>
  <si>
    <t>Month 74</t>
  </si>
  <si>
    <t>Month 75</t>
  </si>
  <si>
    <t>Month 76</t>
  </si>
  <si>
    <t>Month 77</t>
  </si>
  <si>
    <t>Month 78</t>
  </si>
  <si>
    <t>Month 79</t>
  </si>
  <si>
    <t>Month 80</t>
  </si>
  <si>
    <t>Month 81</t>
  </si>
  <si>
    <t>Month 82</t>
  </si>
  <si>
    <t>Month 83</t>
  </si>
  <si>
    <t>Month 84</t>
  </si>
  <si>
    <t>Month 85</t>
  </si>
  <si>
    <t>Month 86</t>
  </si>
  <si>
    <t>Month 87</t>
  </si>
  <si>
    <t>Month 88</t>
  </si>
  <si>
    <t>Month 89</t>
  </si>
  <si>
    <t>Month 90</t>
  </si>
  <si>
    <t>Month 91</t>
  </si>
  <si>
    <t>Month 92</t>
  </si>
  <si>
    <t>Month 93</t>
  </si>
  <si>
    <t>Month 94</t>
  </si>
  <si>
    <t>Month 95</t>
  </si>
  <si>
    <t>Month 96</t>
  </si>
  <si>
    <r>
      <rPr>
        <b/>
        <sz val="11"/>
        <color rgb="FFFF0000"/>
        <rFont val="Calibri"/>
        <family val="2"/>
        <scheme val="minor"/>
      </rPr>
      <t>Monthly</t>
    </r>
    <r>
      <rPr>
        <b/>
        <sz val="11"/>
        <color theme="1"/>
        <rFont val="Calibri"/>
        <family val="2"/>
        <scheme val="minor"/>
      </rPr>
      <t xml:space="preserve"> Discount Rate</t>
    </r>
  </si>
  <si>
    <t xml:space="preserve">5. Initial RMR for the coming year is $40. </t>
  </si>
  <si>
    <t>2. Contracts for residential customers were renewed or canceled annually, thus revenue, service cost and marketing cost changes annually.</t>
  </si>
  <si>
    <t xml:space="preserve">3. Discount Rate changes annually. In the table we are using monthly discount rate converted from annully discount rate. </t>
  </si>
  <si>
    <t>Annual Service Cost Growth Rate</t>
  </si>
  <si>
    <t>not used</t>
  </si>
  <si>
    <t>Non Autopay CLV</t>
  </si>
  <si>
    <t>Interpretation: 3.2% of auto-pay customers active in year 1 did not revew for year 2</t>
  </si>
  <si>
    <t>4. Churn Rate changes annually.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</si>
</sst>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9" fontId="0" fillId="0" borderId="0" xfId="0" applyNumberFormat="1"/>
    <xf numFmtId="10" fontId="0" fillId="0" borderId="0" xfId="0" applyNumberFormat="1"/>
    <xf numFmtId="8" fontId="0" fillId="0" borderId="0" xfId="0" applyNumberFormat="1"/>
    <xf numFmtId="10" fontId="0" fillId="0" borderId="1" xfId="0" applyNumberFormat="1" applyBorder="1"/>
    <xf numFmtId="10" fontId="0" fillId="0" borderId="3" xfId="0" applyNumberFormat="1" applyBorder="1"/>
    <xf numFmtId="10" fontId="0" fillId="0" borderId="4" xfId="0" applyNumberFormat="1" applyBorder="1"/>
    <xf numFmtId="8" fontId="0" fillId="0" borderId="3" xfId="0" applyNumberFormat="1" applyBorder="1"/>
    <xf numFmtId="6" fontId="0" fillId="0" borderId="0" xfId="0" applyNumberFormat="1"/>
    <xf numFmtId="0" fontId="1" fillId="0" borderId="0" xfId="0" applyFont="1"/>
    <xf numFmtId="0" fontId="1" fillId="0" borderId="1" xfId="0" applyFont="1" applyBorder="1"/>
    <xf numFmtId="0" fontId="1" fillId="0" borderId="4" xfId="0" applyFont="1" applyBorder="1"/>
    <xf numFmtId="164" fontId="0" fillId="0" borderId="0" xfId="0" applyNumberFormat="1"/>
    <xf numFmtId="8" fontId="0" fillId="0" borderId="0" xfId="0" applyNumberFormat="1" applyBorder="1"/>
    <xf numFmtId="0" fontId="2" fillId="0" borderId="6" xfId="0" applyFont="1" applyBorder="1"/>
    <xf numFmtId="8" fontId="3" fillId="0" borderId="0" xfId="0" applyNumberFormat="1" applyFont="1"/>
    <xf numFmtId="0" fontId="2" fillId="0" borderId="5" xfId="0" applyFont="1" applyBorder="1"/>
    <xf numFmtId="10" fontId="0" fillId="0" borderId="0" xfId="0" applyNumberFormat="1" applyFont="1"/>
    <xf numFmtId="0" fontId="1" fillId="0" borderId="6" xfId="0" applyFont="1" applyBorder="1"/>
    <xf numFmtId="10" fontId="2" fillId="0" borderId="0" xfId="0" applyNumberFormat="1" applyFo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B3B6F-392C-428D-A035-342E1408CBC8}">
  <dimension ref="A1:CV72"/>
  <sheetViews>
    <sheetView tabSelected="1" topLeftCell="A31" zoomScale="108" zoomScaleNormal="108" workbookViewId="0">
      <selection activeCell="B39" sqref="B39"/>
    </sheetView>
  </sheetViews>
  <sheetFormatPr defaultRowHeight="14.5" x14ac:dyDescent="0.35"/>
  <cols>
    <col min="1" max="1" width="43.90625" bestFit="1" customWidth="1"/>
    <col min="2" max="2" width="14.6328125" bestFit="1" customWidth="1"/>
    <col min="3" max="3" width="11.26953125" bestFit="1" customWidth="1"/>
    <col min="4" max="4" width="8.6328125" customWidth="1"/>
    <col min="5" max="11" width="8.36328125" bestFit="1" customWidth="1"/>
    <col min="12" max="39" width="9.36328125" bestFit="1" customWidth="1"/>
    <col min="40" max="98" width="9.6328125" bestFit="1" customWidth="1"/>
  </cols>
  <sheetData>
    <row r="1" spans="1:4" x14ac:dyDescent="0.35">
      <c r="A1" s="9" t="s">
        <v>30</v>
      </c>
    </row>
    <row r="2" spans="1:4" x14ac:dyDescent="0.35">
      <c r="A2" t="s">
        <v>31</v>
      </c>
    </row>
    <row r="3" spans="1:4" x14ac:dyDescent="0.35">
      <c r="A3" t="s">
        <v>133</v>
      </c>
    </row>
    <row r="4" spans="1:4" x14ac:dyDescent="0.35">
      <c r="A4" t="s">
        <v>134</v>
      </c>
    </row>
    <row r="5" spans="1:4" x14ac:dyDescent="0.35">
      <c r="A5" t="s">
        <v>139</v>
      </c>
    </row>
    <row r="6" spans="1:4" x14ac:dyDescent="0.35">
      <c r="A6" t="s">
        <v>132</v>
      </c>
    </row>
    <row r="9" spans="1:4" x14ac:dyDescent="0.35">
      <c r="A9" s="9" t="s">
        <v>0</v>
      </c>
      <c r="B9" s="1">
        <v>0.03</v>
      </c>
    </row>
    <row r="10" spans="1:4" x14ac:dyDescent="0.35">
      <c r="A10" s="9" t="s">
        <v>1</v>
      </c>
      <c r="B10" s="1">
        <v>0.1</v>
      </c>
      <c r="D10" s="9"/>
    </row>
    <row r="11" spans="1:4" x14ac:dyDescent="0.35">
      <c r="A11" s="9" t="s">
        <v>131</v>
      </c>
      <c r="B11" s="1">
        <f>(1+B10)^(1/12)-1</f>
        <v>7.9741404289037643E-3</v>
      </c>
      <c r="D11" s="9"/>
    </row>
    <row r="12" spans="1:4" x14ac:dyDescent="0.35">
      <c r="A12" s="9" t="s">
        <v>17</v>
      </c>
      <c r="B12" s="1">
        <v>0.15</v>
      </c>
    </row>
    <row r="13" spans="1:4" x14ac:dyDescent="0.35">
      <c r="A13" s="9"/>
      <c r="B13" t="s">
        <v>26</v>
      </c>
    </row>
    <row r="14" spans="1:4" x14ac:dyDescent="0.35">
      <c r="A14" s="9" t="s">
        <v>135</v>
      </c>
      <c r="B14" s="1">
        <v>0.03</v>
      </c>
    </row>
    <row r="15" spans="1:4" x14ac:dyDescent="0.35">
      <c r="A15" s="9" t="s">
        <v>2</v>
      </c>
      <c r="B15" s="1">
        <v>0.05</v>
      </c>
    </row>
    <row r="16" spans="1:4" x14ac:dyDescent="0.35">
      <c r="A16" s="9"/>
      <c r="B16" s="1" t="s">
        <v>27</v>
      </c>
    </row>
    <row r="17" spans="1:5" x14ac:dyDescent="0.35">
      <c r="A17" s="9" t="s">
        <v>3</v>
      </c>
      <c r="B17" s="1">
        <v>0.03</v>
      </c>
    </row>
    <row r="18" spans="1:5" x14ac:dyDescent="0.35">
      <c r="A18" s="9" t="s">
        <v>25</v>
      </c>
      <c r="B18" s="8">
        <v>40</v>
      </c>
    </row>
    <row r="19" spans="1:5" x14ac:dyDescent="0.35">
      <c r="A19" s="9"/>
      <c r="B19" s="8"/>
    </row>
    <row r="20" spans="1:5" x14ac:dyDescent="0.35">
      <c r="B20" s="8"/>
    </row>
    <row r="21" spans="1:5" x14ac:dyDescent="0.35">
      <c r="A21" s="10" t="s">
        <v>4</v>
      </c>
      <c r="B21" s="11" t="s">
        <v>14</v>
      </c>
      <c r="C21" s="10" t="s">
        <v>16</v>
      </c>
    </row>
    <row r="22" spans="1:5" x14ac:dyDescent="0.35">
      <c r="A22" s="9" t="s">
        <v>5</v>
      </c>
      <c r="B22" s="5">
        <v>8.4000000000000005E-2</v>
      </c>
      <c r="C22" s="2">
        <v>3.2000000000000001E-2</v>
      </c>
      <c r="D22" t="s">
        <v>136</v>
      </c>
      <c r="E22" t="s">
        <v>138</v>
      </c>
    </row>
    <row r="23" spans="1:5" x14ac:dyDescent="0.35">
      <c r="A23" s="9" t="s">
        <v>6</v>
      </c>
      <c r="B23" s="5">
        <v>0.122</v>
      </c>
      <c r="C23" s="1">
        <v>7.0000000000000007E-2</v>
      </c>
    </row>
    <row r="24" spans="1:5" x14ac:dyDescent="0.35">
      <c r="A24" s="9" t="s">
        <v>7</v>
      </c>
      <c r="B24" s="5">
        <v>0.16200000000000001</v>
      </c>
      <c r="C24" s="2">
        <v>9.7000000000000003E-2</v>
      </c>
    </row>
    <row r="25" spans="1:5" x14ac:dyDescent="0.35">
      <c r="A25" s="9" t="s">
        <v>8</v>
      </c>
      <c r="B25" s="5">
        <v>0.154</v>
      </c>
      <c r="C25" s="2">
        <v>0.10299999999999999</v>
      </c>
    </row>
    <row r="26" spans="1:5" x14ac:dyDescent="0.35">
      <c r="A26" s="9" t="s">
        <v>9</v>
      </c>
      <c r="B26" s="5">
        <v>0.13400000000000001</v>
      </c>
      <c r="C26" s="2">
        <v>9.5000000000000001E-2</v>
      </c>
    </row>
    <row r="27" spans="1:5" x14ac:dyDescent="0.35">
      <c r="A27" s="9" t="s">
        <v>10</v>
      </c>
      <c r="B27" s="5">
        <v>0.12</v>
      </c>
      <c r="C27" s="2">
        <v>7.8E-2</v>
      </c>
    </row>
    <row r="28" spans="1:5" x14ac:dyDescent="0.35">
      <c r="A28" s="9" t="s">
        <v>11</v>
      </c>
      <c r="B28" s="5">
        <v>0.111</v>
      </c>
      <c r="C28" s="2">
        <v>6.9000000000000006E-2</v>
      </c>
    </row>
    <row r="29" spans="1:5" x14ac:dyDescent="0.35">
      <c r="A29" s="9" t="s">
        <v>12</v>
      </c>
      <c r="B29" s="5">
        <v>9.6000000000000002E-2</v>
      </c>
      <c r="C29" s="2">
        <v>5.8999999999999997E-2</v>
      </c>
    </row>
    <row r="30" spans="1:5" x14ac:dyDescent="0.35">
      <c r="A30" s="10" t="s">
        <v>13</v>
      </c>
      <c r="B30" s="6">
        <v>8.5999999999999993E-2</v>
      </c>
      <c r="C30" s="4">
        <v>5.2999999999999999E-2</v>
      </c>
      <c r="D30" t="s">
        <v>136</v>
      </c>
    </row>
    <row r="31" spans="1:5" x14ac:dyDescent="0.35">
      <c r="A31" s="9" t="s">
        <v>15</v>
      </c>
      <c r="B31" s="7">
        <v>30.63</v>
      </c>
      <c r="C31" s="3">
        <v>30.14</v>
      </c>
    </row>
    <row r="32" spans="1:5" x14ac:dyDescent="0.35">
      <c r="A32" s="9"/>
      <c r="B32" s="13"/>
      <c r="C32" s="3"/>
    </row>
    <row r="33" spans="1:100" x14ac:dyDescent="0.35">
      <c r="A33" s="9"/>
      <c r="B33" s="13"/>
      <c r="C33" s="3"/>
    </row>
    <row r="34" spans="1:100" s="9" customFormat="1" x14ac:dyDescent="0.35">
      <c r="C34" s="21" t="s">
        <v>6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2"/>
      <c r="O34" s="20" t="s">
        <v>7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2"/>
      <c r="AA34" s="20" t="s">
        <v>8</v>
      </c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0" t="s">
        <v>9</v>
      </c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0" t="s">
        <v>10</v>
      </c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2"/>
      <c r="BK34" s="20" t="s">
        <v>11</v>
      </c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2"/>
      <c r="BW34" s="20" t="s">
        <v>12</v>
      </c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0" t="s">
        <v>13</v>
      </c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</row>
    <row r="35" spans="1:100" s="9" customFormat="1" x14ac:dyDescent="0.35">
      <c r="A35" s="16" t="s">
        <v>28</v>
      </c>
      <c r="B35" s="10" t="s">
        <v>32</v>
      </c>
      <c r="C35" s="10" t="s">
        <v>33</v>
      </c>
      <c r="D35" s="10" t="s">
        <v>34</v>
      </c>
      <c r="E35" s="10" t="s">
        <v>37</v>
      </c>
      <c r="F35" s="10" t="s">
        <v>38</v>
      </c>
      <c r="G35" s="10" t="s">
        <v>39</v>
      </c>
      <c r="H35" s="10" t="s">
        <v>40</v>
      </c>
      <c r="I35" s="10" t="s">
        <v>41</v>
      </c>
      <c r="J35" s="10" t="s">
        <v>42</v>
      </c>
      <c r="K35" s="10" t="s">
        <v>43</v>
      </c>
      <c r="L35" s="10" t="s">
        <v>44</v>
      </c>
      <c r="M35" s="10" t="s">
        <v>45</v>
      </c>
      <c r="N35" s="10" t="s">
        <v>46</v>
      </c>
      <c r="O35" s="10" t="s">
        <v>47</v>
      </c>
      <c r="P35" s="10" t="s">
        <v>48</v>
      </c>
      <c r="Q35" s="10" t="s">
        <v>49</v>
      </c>
      <c r="R35" s="10" t="s">
        <v>50</v>
      </c>
      <c r="S35" s="10" t="s">
        <v>51</v>
      </c>
      <c r="T35" s="10" t="s">
        <v>52</v>
      </c>
      <c r="U35" s="10" t="s">
        <v>53</v>
      </c>
      <c r="V35" s="10" t="s">
        <v>54</v>
      </c>
      <c r="W35" s="10" t="s">
        <v>55</v>
      </c>
      <c r="X35" s="10" t="s">
        <v>56</v>
      </c>
      <c r="Y35" s="10" t="s">
        <v>57</v>
      </c>
      <c r="Z35" s="10" t="s">
        <v>58</v>
      </c>
      <c r="AA35" s="10" t="s">
        <v>59</v>
      </c>
      <c r="AB35" s="10" t="s">
        <v>60</v>
      </c>
      <c r="AC35" s="10" t="s">
        <v>61</v>
      </c>
      <c r="AD35" s="10" t="s">
        <v>62</v>
      </c>
      <c r="AE35" s="10" t="s">
        <v>63</v>
      </c>
      <c r="AF35" s="10" t="s">
        <v>64</v>
      </c>
      <c r="AG35" s="10" t="s">
        <v>65</v>
      </c>
      <c r="AH35" s="10" t="s">
        <v>66</v>
      </c>
      <c r="AI35" s="10" t="s">
        <v>67</v>
      </c>
      <c r="AJ35" s="10" t="s">
        <v>68</v>
      </c>
      <c r="AK35" s="10" t="s">
        <v>69</v>
      </c>
      <c r="AL35" s="10" t="s">
        <v>70</v>
      </c>
      <c r="AM35" s="10" t="s">
        <v>71</v>
      </c>
      <c r="AN35" s="10" t="s">
        <v>72</v>
      </c>
      <c r="AO35" s="10" t="s">
        <v>73</v>
      </c>
      <c r="AP35" s="10" t="s">
        <v>74</v>
      </c>
      <c r="AQ35" s="10" t="s">
        <v>75</v>
      </c>
      <c r="AR35" s="10" t="s">
        <v>76</v>
      </c>
      <c r="AS35" s="10" t="s">
        <v>77</v>
      </c>
      <c r="AT35" s="10" t="s">
        <v>78</v>
      </c>
      <c r="AU35" s="10" t="s">
        <v>79</v>
      </c>
      <c r="AV35" s="10" t="s">
        <v>80</v>
      </c>
      <c r="AW35" s="10" t="s">
        <v>81</v>
      </c>
      <c r="AX35" s="10" t="s">
        <v>82</v>
      </c>
      <c r="AY35" s="10" t="s">
        <v>83</v>
      </c>
      <c r="AZ35" s="10" t="s">
        <v>84</v>
      </c>
      <c r="BA35" s="10" t="s">
        <v>85</v>
      </c>
      <c r="BB35" s="10" t="s">
        <v>86</v>
      </c>
      <c r="BC35" s="10" t="s">
        <v>87</v>
      </c>
      <c r="BD35" s="10" t="s">
        <v>88</v>
      </c>
      <c r="BE35" s="10" t="s">
        <v>89</v>
      </c>
      <c r="BF35" s="10" t="s">
        <v>90</v>
      </c>
      <c r="BG35" s="10" t="s">
        <v>91</v>
      </c>
      <c r="BH35" s="10" t="s">
        <v>92</v>
      </c>
      <c r="BI35" s="10" t="s">
        <v>93</v>
      </c>
      <c r="BJ35" s="10" t="s">
        <v>94</v>
      </c>
      <c r="BK35" s="10" t="s">
        <v>95</v>
      </c>
      <c r="BL35" s="10" t="s">
        <v>96</v>
      </c>
      <c r="BM35" s="10" t="s">
        <v>97</v>
      </c>
      <c r="BN35" s="10" t="s">
        <v>98</v>
      </c>
      <c r="BO35" s="10" t="s">
        <v>99</v>
      </c>
      <c r="BP35" s="10" t="s">
        <v>100</v>
      </c>
      <c r="BQ35" s="10" t="s">
        <v>101</v>
      </c>
      <c r="BR35" s="10" t="s">
        <v>102</v>
      </c>
      <c r="BS35" s="10" t="s">
        <v>103</v>
      </c>
      <c r="BT35" s="10" t="s">
        <v>104</v>
      </c>
      <c r="BU35" s="10" t="s">
        <v>105</v>
      </c>
      <c r="BV35" s="10" t="s">
        <v>106</v>
      </c>
      <c r="BW35" s="10" t="s">
        <v>107</v>
      </c>
      <c r="BX35" s="10" t="s">
        <v>108</v>
      </c>
      <c r="BY35" s="10" t="s">
        <v>109</v>
      </c>
      <c r="BZ35" s="10" t="s">
        <v>110</v>
      </c>
      <c r="CA35" s="10" t="s">
        <v>111</v>
      </c>
      <c r="CB35" s="10" t="s">
        <v>112</v>
      </c>
      <c r="CC35" s="10" t="s">
        <v>113</v>
      </c>
      <c r="CD35" s="10" t="s">
        <v>114</v>
      </c>
      <c r="CE35" s="10" t="s">
        <v>115</v>
      </c>
      <c r="CF35" s="10" t="s">
        <v>116</v>
      </c>
      <c r="CG35" s="10" t="s">
        <v>117</v>
      </c>
      <c r="CH35" s="10" t="s">
        <v>118</v>
      </c>
      <c r="CI35" s="10" t="s">
        <v>119</v>
      </c>
      <c r="CJ35" s="10" t="s">
        <v>120</v>
      </c>
      <c r="CK35" s="10" t="s">
        <v>121</v>
      </c>
      <c r="CL35" s="10" t="s">
        <v>122</v>
      </c>
      <c r="CM35" s="10" t="s">
        <v>123</v>
      </c>
      <c r="CN35" s="10" t="s">
        <v>124</v>
      </c>
      <c r="CO35" s="10" t="s">
        <v>125</v>
      </c>
      <c r="CP35" s="10" t="s">
        <v>126</v>
      </c>
      <c r="CQ35" s="10" t="s">
        <v>127</v>
      </c>
      <c r="CR35" s="10" t="s">
        <v>128</v>
      </c>
      <c r="CS35" s="10" t="s">
        <v>129</v>
      </c>
      <c r="CT35" s="10" t="s">
        <v>130</v>
      </c>
    </row>
    <row r="36" spans="1:100" x14ac:dyDescent="0.35">
      <c r="A36" s="18" t="s">
        <v>18</v>
      </c>
      <c r="B36" s="3">
        <v>0</v>
      </c>
      <c r="C36" s="8">
        <f>$B$18</f>
        <v>40</v>
      </c>
      <c r="D36" s="8">
        <f t="shared" ref="D36:N36" si="0">$B$18</f>
        <v>40</v>
      </c>
      <c r="E36" s="8">
        <f t="shared" si="0"/>
        <v>40</v>
      </c>
      <c r="F36" s="8">
        <f t="shared" si="0"/>
        <v>40</v>
      </c>
      <c r="G36" s="8">
        <f t="shared" si="0"/>
        <v>40</v>
      </c>
      <c r="H36" s="8">
        <f t="shared" si="0"/>
        <v>40</v>
      </c>
      <c r="I36" s="8">
        <f t="shared" si="0"/>
        <v>40</v>
      </c>
      <c r="J36" s="8">
        <f t="shared" si="0"/>
        <v>40</v>
      </c>
      <c r="K36" s="8">
        <f t="shared" si="0"/>
        <v>40</v>
      </c>
      <c r="L36" s="8">
        <f t="shared" si="0"/>
        <v>40</v>
      </c>
      <c r="M36" s="8">
        <f t="shared" si="0"/>
        <v>40</v>
      </c>
      <c r="N36" s="8">
        <f t="shared" si="0"/>
        <v>40</v>
      </c>
      <c r="O36" s="12">
        <f>$B$18*(1+$B$9)</f>
        <v>41.2</v>
      </c>
      <c r="P36" s="12">
        <f t="shared" ref="P36:Z36" si="1">$B$18*(1+$B$9)</f>
        <v>41.2</v>
      </c>
      <c r="Q36" s="12">
        <f t="shared" si="1"/>
        <v>41.2</v>
      </c>
      <c r="R36" s="12">
        <f t="shared" si="1"/>
        <v>41.2</v>
      </c>
      <c r="S36" s="12">
        <f t="shared" si="1"/>
        <v>41.2</v>
      </c>
      <c r="T36" s="12">
        <f t="shared" si="1"/>
        <v>41.2</v>
      </c>
      <c r="U36" s="12">
        <f t="shared" si="1"/>
        <v>41.2</v>
      </c>
      <c r="V36" s="12">
        <f t="shared" si="1"/>
        <v>41.2</v>
      </c>
      <c r="W36" s="12">
        <f t="shared" si="1"/>
        <v>41.2</v>
      </c>
      <c r="X36" s="12">
        <f t="shared" si="1"/>
        <v>41.2</v>
      </c>
      <c r="Y36" s="12">
        <f t="shared" si="1"/>
        <v>41.2</v>
      </c>
      <c r="Z36" s="12">
        <f t="shared" si="1"/>
        <v>41.2</v>
      </c>
      <c r="AA36" s="12">
        <f>$B$18*(1+$B$9)^2</f>
        <v>42.436</v>
      </c>
      <c r="AB36" s="12">
        <f t="shared" ref="AB36:AL36" si="2">$B$18*(1+$B$9)^2</f>
        <v>42.436</v>
      </c>
      <c r="AC36" s="12">
        <f t="shared" si="2"/>
        <v>42.436</v>
      </c>
      <c r="AD36" s="12">
        <f t="shared" si="2"/>
        <v>42.436</v>
      </c>
      <c r="AE36" s="12">
        <f t="shared" si="2"/>
        <v>42.436</v>
      </c>
      <c r="AF36" s="12">
        <f t="shared" si="2"/>
        <v>42.436</v>
      </c>
      <c r="AG36" s="12">
        <f t="shared" si="2"/>
        <v>42.436</v>
      </c>
      <c r="AH36" s="12">
        <f t="shared" si="2"/>
        <v>42.436</v>
      </c>
      <c r="AI36" s="12">
        <f t="shared" si="2"/>
        <v>42.436</v>
      </c>
      <c r="AJ36" s="12">
        <f t="shared" si="2"/>
        <v>42.436</v>
      </c>
      <c r="AK36" s="12">
        <f t="shared" si="2"/>
        <v>42.436</v>
      </c>
      <c r="AL36" s="12">
        <f t="shared" si="2"/>
        <v>42.436</v>
      </c>
      <c r="AM36" s="12">
        <f>$B$18*(1+$B$9)^3</f>
        <v>43.70908</v>
      </c>
      <c r="AN36" s="12">
        <f t="shared" ref="AN36:AX36" si="3">$B$18*(1+$B$9)^3</f>
        <v>43.70908</v>
      </c>
      <c r="AO36" s="12">
        <f t="shared" si="3"/>
        <v>43.70908</v>
      </c>
      <c r="AP36" s="12">
        <f t="shared" si="3"/>
        <v>43.70908</v>
      </c>
      <c r="AQ36" s="12">
        <f t="shared" si="3"/>
        <v>43.70908</v>
      </c>
      <c r="AR36" s="12">
        <f t="shared" si="3"/>
        <v>43.70908</v>
      </c>
      <c r="AS36" s="12">
        <f t="shared" si="3"/>
        <v>43.70908</v>
      </c>
      <c r="AT36" s="12">
        <f t="shared" si="3"/>
        <v>43.70908</v>
      </c>
      <c r="AU36" s="12">
        <f t="shared" si="3"/>
        <v>43.70908</v>
      </c>
      <c r="AV36" s="12">
        <f t="shared" si="3"/>
        <v>43.70908</v>
      </c>
      <c r="AW36" s="12">
        <f t="shared" si="3"/>
        <v>43.70908</v>
      </c>
      <c r="AX36" s="12">
        <f t="shared" si="3"/>
        <v>43.70908</v>
      </c>
      <c r="AY36" s="12">
        <f>40*(1+3%)^4</f>
        <v>45.020352399999993</v>
      </c>
      <c r="AZ36" s="12">
        <f>40*(1+3%)^4</f>
        <v>45.020352399999993</v>
      </c>
      <c r="BA36" s="12">
        <f t="shared" ref="BA36:BJ36" si="4">40*(1+3%)^4</f>
        <v>45.020352399999993</v>
      </c>
      <c r="BB36" s="12">
        <f t="shared" si="4"/>
        <v>45.020352399999993</v>
      </c>
      <c r="BC36" s="12">
        <f t="shared" si="4"/>
        <v>45.020352399999993</v>
      </c>
      <c r="BD36" s="12">
        <f t="shared" si="4"/>
        <v>45.020352399999993</v>
      </c>
      <c r="BE36" s="12">
        <f t="shared" si="4"/>
        <v>45.020352399999993</v>
      </c>
      <c r="BF36" s="12">
        <f t="shared" si="4"/>
        <v>45.020352399999993</v>
      </c>
      <c r="BG36" s="12">
        <f t="shared" si="4"/>
        <v>45.020352399999993</v>
      </c>
      <c r="BH36" s="12">
        <f t="shared" si="4"/>
        <v>45.020352399999993</v>
      </c>
      <c r="BI36" s="12">
        <f t="shared" si="4"/>
        <v>45.020352399999993</v>
      </c>
      <c r="BJ36" s="12">
        <f t="shared" si="4"/>
        <v>45.020352399999993</v>
      </c>
      <c r="BK36" s="12">
        <f>40*(1+3%)^5</f>
        <v>46.370962971999994</v>
      </c>
      <c r="BL36" s="12">
        <f>40*(1+3%)^5</f>
        <v>46.370962971999994</v>
      </c>
      <c r="BM36" s="12">
        <f t="shared" ref="BM36:BV36" si="5">40*(1+3%)^5</f>
        <v>46.370962971999994</v>
      </c>
      <c r="BN36" s="12">
        <f t="shared" si="5"/>
        <v>46.370962971999994</v>
      </c>
      <c r="BO36" s="12">
        <f t="shared" si="5"/>
        <v>46.370962971999994</v>
      </c>
      <c r="BP36" s="12">
        <f t="shared" si="5"/>
        <v>46.370962971999994</v>
      </c>
      <c r="BQ36" s="12">
        <f t="shared" si="5"/>
        <v>46.370962971999994</v>
      </c>
      <c r="BR36" s="12">
        <f t="shared" si="5"/>
        <v>46.370962971999994</v>
      </c>
      <c r="BS36" s="12">
        <f t="shared" si="5"/>
        <v>46.370962971999994</v>
      </c>
      <c r="BT36" s="12">
        <f t="shared" si="5"/>
        <v>46.370962971999994</v>
      </c>
      <c r="BU36" s="12">
        <f t="shared" si="5"/>
        <v>46.370962971999994</v>
      </c>
      <c r="BV36" s="12">
        <f t="shared" si="5"/>
        <v>46.370962971999994</v>
      </c>
      <c r="BW36" s="12">
        <f>40*(1+3%)^6</f>
        <v>47.762091861159995</v>
      </c>
      <c r="BX36" s="12">
        <f>40*(1+3%)^6</f>
        <v>47.762091861159995</v>
      </c>
      <c r="BY36" s="12">
        <f t="shared" ref="BY36:CH36" si="6">40*(1+3%)^6</f>
        <v>47.762091861159995</v>
      </c>
      <c r="BZ36" s="12">
        <f t="shared" si="6"/>
        <v>47.762091861159995</v>
      </c>
      <c r="CA36" s="12">
        <f t="shared" si="6"/>
        <v>47.762091861159995</v>
      </c>
      <c r="CB36" s="12">
        <f t="shared" si="6"/>
        <v>47.762091861159995</v>
      </c>
      <c r="CC36" s="12">
        <f t="shared" si="6"/>
        <v>47.762091861159995</v>
      </c>
      <c r="CD36" s="12">
        <f t="shared" si="6"/>
        <v>47.762091861159995</v>
      </c>
      <c r="CE36" s="12">
        <f t="shared" si="6"/>
        <v>47.762091861159995</v>
      </c>
      <c r="CF36" s="12">
        <f t="shared" si="6"/>
        <v>47.762091861159995</v>
      </c>
      <c r="CG36" s="12">
        <f t="shared" si="6"/>
        <v>47.762091861159995</v>
      </c>
      <c r="CH36" s="12">
        <f t="shared" si="6"/>
        <v>47.762091861159995</v>
      </c>
      <c r="CI36" s="12">
        <f>40*(1+3%)^7</f>
        <v>49.194954616994799</v>
      </c>
      <c r="CJ36" s="12">
        <f>40*(1+3%)^7</f>
        <v>49.194954616994799</v>
      </c>
      <c r="CK36" s="12">
        <f t="shared" ref="CK36:CT36" si="7">40*(1+3%)^7</f>
        <v>49.194954616994799</v>
      </c>
      <c r="CL36" s="12">
        <f t="shared" si="7"/>
        <v>49.194954616994799</v>
      </c>
      <c r="CM36" s="12">
        <f t="shared" si="7"/>
        <v>49.194954616994799</v>
      </c>
      <c r="CN36" s="12">
        <f t="shared" si="7"/>
        <v>49.194954616994799</v>
      </c>
      <c r="CO36" s="12">
        <f t="shared" si="7"/>
        <v>49.194954616994799</v>
      </c>
      <c r="CP36" s="12">
        <f t="shared" si="7"/>
        <v>49.194954616994799</v>
      </c>
      <c r="CQ36" s="12">
        <f t="shared" si="7"/>
        <v>49.194954616994799</v>
      </c>
      <c r="CR36" s="12">
        <f t="shared" si="7"/>
        <v>49.194954616994799</v>
      </c>
      <c r="CS36" s="12">
        <f t="shared" si="7"/>
        <v>49.194954616994799</v>
      </c>
      <c r="CT36" s="12">
        <f t="shared" si="7"/>
        <v>49.194954616994799</v>
      </c>
    </row>
    <row r="37" spans="1:100" x14ac:dyDescent="0.35">
      <c r="A37" s="18" t="s">
        <v>19</v>
      </c>
      <c r="B37" s="3">
        <v>0</v>
      </c>
      <c r="C37" s="8">
        <f>C36*$B$12</f>
        <v>6</v>
      </c>
      <c r="D37" s="8">
        <f t="shared" ref="D37:N37" si="8">D36*$B$12</f>
        <v>6</v>
      </c>
      <c r="E37" s="8">
        <f t="shared" si="8"/>
        <v>6</v>
      </c>
      <c r="F37" s="8">
        <f t="shared" si="8"/>
        <v>6</v>
      </c>
      <c r="G37" s="8">
        <f t="shared" si="8"/>
        <v>6</v>
      </c>
      <c r="H37" s="8">
        <f t="shared" si="8"/>
        <v>6</v>
      </c>
      <c r="I37" s="8">
        <f t="shared" si="8"/>
        <v>6</v>
      </c>
      <c r="J37" s="8">
        <f t="shared" si="8"/>
        <v>6</v>
      </c>
      <c r="K37" s="8">
        <f t="shared" si="8"/>
        <v>6</v>
      </c>
      <c r="L37" s="8">
        <f t="shared" si="8"/>
        <v>6</v>
      </c>
      <c r="M37" s="8">
        <f t="shared" si="8"/>
        <v>6</v>
      </c>
      <c r="N37" s="8">
        <f t="shared" si="8"/>
        <v>6</v>
      </c>
      <c r="O37" s="12">
        <f>6*(1+3%)</f>
        <v>6.18</v>
      </c>
      <c r="P37" s="12">
        <f>6*(1+3%)</f>
        <v>6.18</v>
      </c>
      <c r="Q37" s="12">
        <f t="shared" ref="Q37:Z37" si="9">6*(1+3%)</f>
        <v>6.18</v>
      </c>
      <c r="R37" s="12">
        <f t="shared" si="9"/>
        <v>6.18</v>
      </c>
      <c r="S37" s="12">
        <f t="shared" si="9"/>
        <v>6.18</v>
      </c>
      <c r="T37" s="12">
        <f t="shared" si="9"/>
        <v>6.18</v>
      </c>
      <c r="U37" s="12">
        <f t="shared" si="9"/>
        <v>6.18</v>
      </c>
      <c r="V37" s="12">
        <f t="shared" si="9"/>
        <v>6.18</v>
      </c>
      <c r="W37" s="12">
        <f t="shared" si="9"/>
        <v>6.18</v>
      </c>
      <c r="X37" s="12">
        <f t="shared" si="9"/>
        <v>6.18</v>
      </c>
      <c r="Y37" s="12">
        <f t="shared" si="9"/>
        <v>6.18</v>
      </c>
      <c r="Z37" s="12">
        <f t="shared" si="9"/>
        <v>6.18</v>
      </c>
      <c r="AA37" s="12">
        <f>6*(1+3%)^2</f>
        <v>6.3653999999999993</v>
      </c>
      <c r="AB37" s="12">
        <f>6*(1+3%)^2</f>
        <v>6.3653999999999993</v>
      </c>
      <c r="AC37" s="12">
        <f t="shared" ref="AC37:AL37" si="10">6*(1+3%)^2</f>
        <v>6.3653999999999993</v>
      </c>
      <c r="AD37" s="12">
        <f t="shared" si="10"/>
        <v>6.3653999999999993</v>
      </c>
      <c r="AE37" s="12">
        <f t="shared" si="10"/>
        <v>6.3653999999999993</v>
      </c>
      <c r="AF37" s="12">
        <f t="shared" si="10"/>
        <v>6.3653999999999993</v>
      </c>
      <c r="AG37" s="12">
        <f t="shared" si="10"/>
        <v>6.3653999999999993</v>
      </c>
      <c r="AH37" s="12">
        <f t="shared" si="10"/>
        <v>6.3653999999999993</v>
      </c>
      <c r="AI37" s="12">
        <f t="shared" si="10"/>
        <v>6.3653999999999993</v>
      </c>
      <c r="AJ37" s="12">
        <f t="shared" si="10"/>
        <v>6.3653999999999993</v>
      </c>
      <c r="AK37" s="12">
        <f t="shared" si="10"/>
        <v>6.3653999999999993</v>
      </c>
      <c r="AL37" s="12">
        <f t="shared" si="10"/>
        <v>6.3653999999999993</v>
      </c>
      <c r="AM37" s="12">
        <f>6*(1+3%)^3</f>
        <v>6.556362</v>
      </c>
      <c r="AN37" s="12">
        <f>6*(1+3%)^3</f>
        <v>6.556362</v>
      </c>
      <c r="AO37" s="12">
        <f t="shared" ref="AO37:AX37" si="11">6*(1+3%)^3</f>
        <v>6.556362</v>
      </c>
      <c r="AP37" s="12">
        <f t="shared" si="11"/>
        <v>6.556362</v>
      </c>
      <c r="AQ37" s="12">
        <f t="shared" si="11"/>
        <v>6.556362</v>
      </c>
      <c r="AR37" s="12">
        <f t="shared" si="11"/>
        <v>6.556362</v>
      </c>
      <c r="AS37" s="12">
        <f t="shared" si="11"/>
        <v>6.556362</v>
      </c>
      <c r="AT37" s="12">
        <f t="shared" si="11"/>
        <v>6.556362</v>
      </c>
      <c r="AU37" s="12">
        <f t="shared" si="11"/>
        <v>6.556362</v>
      </c>
      <c r="AV37" s="12">
        <f t="shared" si="11"/>
        <v>6.556362</v>
      </c>
      <c r="AW37" s="12">
        <f t="shared" si="11"/>
        <v>6.556362</v>
      </c>
      <c r="AX37" s="12">
        <f t="shared" si="11"/>
        <v>6.556362</v>
      </c>
      <c r="AY37" s="12">
        <f>6*(1+3%)^4</f>
        <v>6.7530528599999995</v>
      </c>
      <c r="AZ37" s="12">
        <f>6*(1+3%)^4</f>
        <v>6.7530528599999995</v>
      </c>
      <c r="BA37" s="12">
        <f t="shared" ref="BA37:BJ37" si="12">6*(1+3%)^4</f>
        <v>6.7530528599999995</v>
      </c>
      <c r="BB37" s="12">
        <f t="shared" si="12"/>
        <v>6.7530528599999995</v>
      </c>
      <c r="BC37" s="12">
        <f t="shared" si="12"/>
        <v>6.7530528599999995</v>
      </c>
      <c r="BD37" s="12">
        <f t="shared" si="12"/>
        <v>6.7530528599999995</v>
      </c>
      <c r="BE37" s="12">
        <f t="shared" si="12"/>
        <v>6.7530528599999995</v>
      </c>
      <c r="BF37" s="12">
        <f t="shared" si="12"/>
        <v>6.7530528599999995</v>
      </c>
      <c r="BG37" s="12">
        <f t="shared" si="12"/>
        <v>6.7530528599999995</v>
      </c>
      <c r="BH37" s="12">
        <f t="shared" si="12"/>
        <v>6.7530528599999995</v>
      </c>
      <c r="BI37" s="12">
        <f t="shared" si="12"/>
        <v>6.7530528599999995</v>
      </c>
      <c r="BJ37" s="12">
        <f t="shared" si="12"/>
        <v>6.7530528599999995</v>
      </c>
      <c r="BK37" s="12">
        <f>6*(1+3%)^5</f>
        <v>6.9556444457999991</v>
      </c>
      <c r="BL37" s="12">
        <f>6*(1+3%)^5</f>
        <v>6.9556444457999991</v>
      </c>
      <c r="BM37" s="12">
        <f t="shared" ref="BM37:BV37" si="13">6*(1+3%)^5</f>
        <v>6.9556444457999991</v>
      </c>
      <c r="BN37" s="12">
        <f t="shared" si="13"/>
        <v>6.9556444457999991</v>
      </c>
      <c r="BO37" s="12">
        <f t="shared" si="13"/>
        <v>6.9556444457999991</v>
      </c>
      <c r="BP37" s="12">
        <f t="shared" si="13"/>
        <v>6.9556444457999991</v>
      </c>
      <c r="BQ37" s="12">
        <f t="shared" si="13"/>
        <v>6.9556444457999991</v>
      </c>
      <c r="BR37" s="12">
        <f t="shared" si="13"/>
        <v>6.9556444457999991</v>
      </c>
      <c r="BS37" s="12">
        <f t="shared" si="13"/>
        <v>6.9556444457999991</v>
      </c>
      <c r="BT37" s="12">
        <f t="shared" si="13"/>
        <v>6.9556444457999991</v>
      </c>
      <c r="BU37" s="12">
        <f t="shared" si="13"/>
        <v>6.9556444457999991</v>
      </c>
      <c r="BV37" s="12">
        <f t="shared" si="13"/>
        <v>6.9556444457999991</v>
      </c>
      <c r="BW37" s="12">
        <f>6*(1+3%)^6</f>
        <v>7.1643137791739999</v>
      </c>
      <c r="BX37" s="12">
        <f>6*(1+3%)^6</f>
        <v>7.1643137791739999</v>
      </c>
      <c r="BY37" s="12">
        <f t="shared" ref="BY37:CH37" si="14">6*(1+3%)^6</f>
        <v>7.1643137791739999</v>
      </c>
      <c r="BZ37" s="12">
        <f t="shared" si="14"/>
        <v>7.1643137791739999</v>
      </c>
      <c r="CA37" s="12">
        <f t="shared" si="14"/>
        <v>7.1643137791739999</v>
      </c>
      <c r="CB37" s="12">
        <f t="shared" si="14"/>
        <v>7.1643137791739999</v>
      </c>
      <c r="CC37" s="12">
        <f t="shared" si="14"/>
        <v>7.1643137791739999</v>
      </c>
      <c r="CD37" s="12">
        <f t="shared" si="14"/>
        <v>7.1643137791739999</v>
      </c>
      <c r="CE37" s="12">
        <f t="shared" si="14"/>
        <v>7.1643137791739999</v>
      </c>
      <c r="CF37" s="12">
        <f t="shared" si="14"/>
        <v>7.1643137791739999</v>
      </c>
      <c r="CG37" s="12">
        <f t="shared" si="14"/>
        <v>7.1643137791739999</v>
      </c>
      <c r="CH37" s="12">
        <f t="shared" si="14"/>
        <v>7.1643137791739999</v>
      </c>
      <c r="CI37" s="12">
        <f>6*(1+3%)^7</f>
        <v>7.3792431925492199</v>
      </c>
      <c r="CJ37" s="12">
        <f>6*(1+3%)^7</f>
        <v>7.3792431925492199</v>
      </c>
      <c r="CK37" s="12">
        <f t="shared" ref="CK37:CT37" si="15">6*(1+3%)^7</f>
        <v>7.3792431925492199</v>
      </c>
      <c r="CL37" s="12">
        <f t="shared" si="15"/>
        <v>7.3792431925492199</v>
      </c>
      <c r="CM37" s="12">
        <f t="shared" si="15"/>
        <v>7.3792431925492199</v>
      </c>
      <c r="CN37" s="12">
        <f t="shared" si="15"/>
        <v>7.3792431925492199</v>
      </c>
      <c r="CO37" s="12">
        <f t="shared" si="15"/>
        <v>7.3792431925492199</v>
      </c>
      <c r="CP37" s="12">
        <f t="shared" si="15"/>
        <v>7.3792431925492199</v>
      </c>
      <c r="CQ37" s="12">
        <f t="shared" si="15"/>
        <v>7.3792431925492199</v>
      </c>
      <c r="CR37" s="12">
        <f t="shared" si="15"/>
        <v>7.3792431925492199</v>
      </c>
      <c r="CS37" s="12">
        <f t="shared" si="15"/>
        <v>7.3792431925492199</v>
      </c>
      <c r="CT37" s="12">
        <f t="shared" si="15"/>
        <v>7.3792431925492199</v>
      </c>
    </row>
    <row r="38" spans="1:100" x14ac:dyDescent="0.35">
      <c r="A38" s="18" t="s">
        <v>20</v>
      </c>
      <c r="B38" s="3">
        <v>0</v>
      </c>
      <c r="C38" s="8">
        <v>2</v>
      </c>
      <c r="D38" s="8">
        <v>2</v>
      </c>
      <c r="E38" s="8">
        <v>2</v>
      </c>
      <c r="F38" s="8">
        <v>2</v>
      </c>
      <c r="G38" s="8">
        <v>2</v>
      </c>
      <c r="H38" s="8">
        <v>2</v>
      </c>
      <c r="I38" s="8">
        <v>2</v>
      </c>
      <c r="J38" s="8">
        <v>2</v>
      </c>
      <c r="K38" s="8">
        <v>2</v>
      </c>
      <c r="L38" s="8">
        <v>2</v>
      </c>
      <c r="M38" s="8">
        <v>2</v>
      </c>
      <c r="N38" s="8">
        <v>2</v>
      </c>
      <c r="O38" s="12">
        <f>2*(1+3%)</f>
        <v>2.06</v>
      </c>
      <c r="P38" s="12">
        <f>2*(1+3%)</f>
        <v>2.06</v>
      </c>
      <c r="Q38" s="12">
        <f t="shared" ref="Q38:Z38" si="16">2*(1+3%)</f>
        <v>2.06</v>
      </c>
      <c r="R38" s="12">
        <f t="shared" si="16"/>
        <v>2.06</v>
      </c>
      <c r="S38" s="12">
        <f t="shared" si="16"/>
        <v>2.06</v>
      </c>
      <c r="T38" s="12">
        <f t="shared" si="16"/>
        <v>2.06</v>
      </c>
      <c r="U38" s="12">
        <f t="shared" si="16"/>
        <v>2.06</v>
      </c>
      <c r="V38" s="12">
        <f t="shared" si="16"/>
        <v>2.06</v>
      </c>
      <c r="W38" s="12">
        <f t="shared" si="16"/>
        <v>2.06</v>
      </c>
      <c r="X38" s="12">
        <f t="shared" si="16"/>
        <v>2.06</v>
      </c>
      <c r="Y38" s="12">
        <f t="shared" si="16"/>
        <v>2.06</v>
      </c>
      <c r="Z38" s="12">
        <f t="shared" si="16"/>
        <v>2.06</v>
      </c>
      <c r="AA38" s="12">
        <f>2*(1+3%)^2</f>
        <v>2.1217999999999999</v>
      </c>
      <c r="AB38" s="12">
        <f t="shared" ref="AB38:AL38" si="17">2*(1+3%)^2</f>
        <v>2.1217999999999999</v>
      </c>
      <c r="AC38" s="12">
        <f t="shared" si="17"/>
        <v>2.1217999999999999</v>
      </c>
      <c r="AD38" s="12">
        <f t="shared" si="17"/>
        <v>2.1217999999999999</v>
      </c>
      <c r="AE38" s="12">
        <f t="shared" si="17"/>
        <v>2.1217999999999999</v>
      </c>
      <c r="AF38" s="12">
        <f t="shared" si="17"/>
        <v>2.1217999999999999</v>
      </c>
      <c r="AG38" s="12">
        <f t="shared" si="17"/>
        <v>2.1217999999999999</v>
      </c>
      <c r="AH38" s="12">
        <f t="shared" si="17"/>
        <v>2.1217999999999999</v>
      </c>
      <c r="AI38" s="12">
        <f t="shared" si="17"/>
        <v>2.1217999999999999</v>
      </c>
      <c r="AJ38" s="12">
        <f t="shared" si="17"/>
        <v>2.1217999999999999</v>
      </c>
      <c r="AK38" s="12">
        <f t="shared" si="17"/>
        <v>2.1217999999999999</v>
      </c>
      <c r="AL38" s="12">
        <f t="shared" si="17"/>
        <v>2.1217999999999999</v>
      </c>
      <c r="AM38" s="12">
        <f>2*(1+3%)^3</f>
        <v>2.185454</v>
      </c>
      <c r="AN38" s="12">
        <f>2*(1+3%)^3</f>
        <v>2.185454</v>
      </c>
      <c r="AO38" s="12">
        <f t="shared" ref="AO38:AW38" si="18">2*(1+3%)^3</f>
        <v>2.185454</v>
      </c>
      <c r="AP38" s="12">
        <f t="shared" si="18"/>
        <v>2.185454</v>
      </c>
      <c r="AQ38" s="12">
        <f t="shared" si="18"/>
        <v>2.185454</v>
      </c>
      <c r="AR38" s="12">
        <f t="shared" si="18"/>
        <v>2.185454</v>
      </c>
      <c r="AS38" s="12">
        <f t="shared" si="18"/>
        <v>2.185454</v>
      </c>
      <c r="AT38" s="12">
        <f t="shared" si="18"/>
        <v>2.185454</v>
      </c>
      <c r="AU38" s="12">
        <f t="shared" si="18"/>
        <v>2.185454</v>
      </c>
      <c r="AV38" s="12">
        <f t="shared" si="18"/>
        <v>2.185454</v>
      </c>
      <c r="AW38" s="12">
        <f t="shared" si="18"/>
        <v>2.185454</v>
      </c>
      <c r="AX38" s="12">
        <f>2*(1+3%)^3</f>
        <v>2.185454</v>
      </c>
      <c r="AY38" s="12">
        <f>2*(1+3%)^4</f>
        <v>2.2510176199999998</v>
      </c>
      <c r="AZ38" s="12">
        <f>2*(1+3%)^4</f>
        <v>2.2510176199999998</v>
      </c>
      <c r="BA38" s="12">
        <f t="shared" ref="BA38:BJ38" si="19">2*(1+3%)^4</f>
        <v>2.2510176199999998</v>
      </c>
      <c r="BB38" s="12">
        <f t="shared" si="19"/>
        <v>2.2510176199999998</v>
      </c>
      <c r="BC38" s="12">
        <f t="shared" si="19"/>
        <v>2.2510176199999998</v>
      </c>
      <c r="BD38" s="12">
        <f t="shared" si="19"/>
        <v>2.2510176199999998</v>
      </c>
      <c r="BE38" s="12">
        <f t="shared" si="19"/>
        <v>2.2510176199999998</v>
      </c>
      <c r="BF38" s="12">
        <f t="shared" si="19"/>
        <v>2.2510176199999998</v>
      </c>
      <c r="BG38" s="12">
        <f t="shared" si="19"/>
        <v>2.2510176199999998</v>
      </c>
      <c r="BH38" s="12">
        <f t="shared" si="19"/>
        <v>2.2510176199999998</v>
      </c>
      <c r="BI38" s="12">
        <f t="shared" si="19"/>
        <v>2.2510176199999998</v>
      </c>
      <c r="BJ38" s="12">
        <f t="shared" si="19"/>
        <v>2.2510176199999998</v>
      </c>
      <c r="BK38" s="12">
        <f>2*(1+3%)^5</f>
        <v>2.3185481485999997</v>
      </c>
      <c r="BL38" s="12">
        <f>2*(1+3%)^5</f>
        <v>2.3185481485999997</v>
      </c>
      <c r="BM38" s="12">
        <f t="shared" ref="BM38:BV38" si="20">2*(1+3%)^5</f>
        <v>2.3185481485999997</v>
      </c>
      <c r="BN38" s="12">
        <f t="shared" si="20"/>
        <v>2.3185481485999997</v>
      </c>
      <c r="BO38" s="12">
        <f t="shared" si="20"/>
        <v>2.3185481485999997</v>
      </c>
      <c r="BP38" s="12">
        <f t="shared" si="20"/>
        <v>2.3185481485999997</v>
      </c>
      <c r="BQ38" s="12">
        <f t="shared" si="20"/>
        <v>2.3185481485999997</v>
      </c>
      <c r="BR38" s="12">
        <f t="shared" si="20"/>
        <v>2.3185481485999997</v>
      </c>
      <c r="BS38" s="12">
        <f t="shared" si="20"/>
        <v>2.3185481485999997</v>
      </c>
      <c r="BT38" s="12">
        <f t="shared" si="20"/>
        <v>2.3185481485999997</v>
      </c>
      <c r="BU38" s="12">
        <f t="shared" si="20"/>
        <v>2.3185481485999997</v>
      </c>
      <c r="BV38" s="12">
        <f t="shared" si="20"/>
        <v>2.3185481485999997</v>
      </c>
      <c r="BW38" s="12">
        <f>2*(1+3%)^6</f>
        <v>2.3881045930579998</v>
      </c>
      <c r="BX38" s="12">
        <f>2*(1+3%)^6</f>
        <v>2.3881045930579998</v>
      </c>
      <c r="BY38" s="12">
        <f t="shared" ref="BY38:CH38" si="21">2*(1+3%)^6</f>
        <v>2.3881045930579998</v>
      </c>
      <c r="BZ38" s="12">
        <f t="shared" si="21"/>
        <v>2.3881045930579998</v>
      </c>
      <c r="CA38" s="12">
        <f t="shared" si="21"/>
        <v>2.3881045930579998</v>
      </c>
      <c r="CB38" s="12">
        <f t="shared" si="21"/>
        <v>2.3881045930579998</v>
      </c>
      <c r="CC38" s="12">
        <f t="shared" si="21"/>
        <v>2.3881045930579998</v>
      </c>
      <c r="CD38" s="12">
        <f t="shared" si="21"/>
        <v>2.3881045930579998</v>
      </c>
      <c r="CE38" s="12">
        <f t="shared" si="21"/>
        <v>2.3881045930579998</v>
      </c>
      <c r="CF38" s="12">
        <f t="shared" si="21"/>
        <v>2.3881045930579998</v>
      </c>
      <c r="CG38" s="12">
        <f t="shared" si="21"/>
        <v>2.3881045930579998</v>
      </c>
      <c r="CH38" s="12">
        <f t="shared" si="21"/>
        <v>2.3881045930579998</v>
      </c>
      <c r="CI38" s="12">
        <f>2*(1+3%)^7</f>
        <v>2.45974773084974</v>
      </c>
      <c r="CJ38" s="12">
        <f>2*(1+3%)^7</f>
        <v>2.45974773084974</v>
      </c>
      <c r="CK38" s="12">
        <f t="shared" ref="CK38:CT38" si="22">2*(1+3%)^7</f>
        <v>2.45974773084974</v>
      </c>
      <c r="CL38" s="12">
        <f t="shared" si="22"/>
        <v>2.45974773084974</v>
      </c>
      <c r="CM38" s="12">
        <f t="shared" si="22"/>
        <v>2.45974773084974</v>
      </c>
      <c r="CN38" s="12">
        <f t="shared" si="22"/>
        <v>2.45974773084974</v>
      </c>
      <c r="CO38" s="12">
        <f t="shared" si="22"/>
        <v>2.45974773084974</v>
      </c>
      <c r="CP38" s="12">
        <f t="shared" si="22"/>
        <v>2.45974773084974</v>
      </c>
      <c r="CQ38" s="12">
        <f t="shared" si="22"/>
        <v>2.45974773084974</v>
      </c>
      <c r="CR38" s="12">
        <f t="shared" si="22"/>
        <v>2.45974773084974</v>
      </c>
      <c r="CS38" s="12">
        <f t="shared" si="22"/>
        <v>2.45974773084974</v>
      </c>
      <c r="CT38" s="12">
        <f t="shared" si="22"/>
        <v>2.45974773084974</v>
      </c>
    </row>
    <row r="39" spans="1:100" x14ac:dyDescent="0.35">
      <c r="A39" s="18" t="s">
        <v>21</v>
      </c>
      <c r="B39" s="3">
        <f>B36-B37-B38</f>
        <v>0</v>
      </c>
      <c r="C39" s="8">
        <f>C36-C37-C38</f>
        <v>32</v>
      </c>
      <c r="D39" s="8">
        <f t="shared" ref="D39:N39" si="23">D36-D37-D38</f>
        <v>32</v>
      </c>
      <c r="E39" s="8">
        <f t="shared" si="23"/>
        <v>32</v>
      </c>
      <c r="F39" s="8">
        <f t="shared" si="23"/>
        <v>32</v>
      </c>
      <c r="G39" s="8">
        <f t="shared" si="23"/>
        <v>32</v>
      </c>
      <c r="H39" s="8">
        <f t="shared" si="23"/>
        <v>32</v>
      </c>
      <c r="I39" s="8">
        <f t="shared" si="23"/>
        <v>32</v>
      </c>
      <c r="J39" s="8">
        <f t="shared" si="23"/>
        <v>32</v>
      </c>
      <c r="K39" s="8">
        <f t="shared" si="23"/>
        <v>32</v>
      </c>
      <c r="L39" s="8">
        <f t="shared" si="23"/>
        <v>32</v>
      </c>
      <c r="M39" s="8">
        <f t="shared" si="23"/>
        <v>32</v>
      </c>
      <c r="N39" s="8">
        <f t="shared" si="23"/>
        <v>32</v>
      </c>
      <c r="O39" s="8">
        <f t="shared" ref="O39" si="24">O36-O37-O38</f>
        <v>32.96</v>
      </c>
      <c r="P39" s="8">
        <f t="shared" ref="P39" si="25">P36-P37-P38</f>
        <v>32.96</v>
      </c>
      <c r="Q39" s="8">
        <f t="shared" ref="Q39" si="26">Q36-Q37-Q38</f>
        <v>32.96</v>
      </c>
      <c r="R39" s="8">
        <f t="shared" ref="R39" si="27">R36-R37-R38</f>
        <v>32.96</v>
      </c>
      <c r="S39" s="8">
        <f t="shared" ref="S39" si="28">S36-S37-S38</f>
        <v>32.96</v>
      </c>
      <c r="T39" s="8">
        <f t="shared" ref="T39" si="29">T36-T37-T38</f>
        <v>32.96</v>
      </c>
      <c r="U39" s="8">
        <f t="shared" ref="U39" si="30">U36-U37-U38</f>
        <v>32.96</v>
      </c>
      <c r="V39" s="8">
        <f t="shared" ref="V39" si="31">V36-V37-V38</f>
        <v>32.96</v>
      </c>
      <c r="W39" s="8">
        <f t="shared" ref="W39" si="32">W36-W37-W38</f>
        <v>32.96</v>
      </c>
      <c r="X39" s="8">
        <f t="shared" ref="X39" si="33">X36-X37-X38</f>
        <v>32.96</v>
      </c>
      <c r="Y39" s="8">
        <f t="shared" ref="Y39" si="34">Y36-Y37-Y38</f>
        <v>32.96</v>
      </c>
      <c r="Z39" s="8">
        <f t="shared" ref="Z39" si="35">Z36-Z37-Z38</f>
        <v>32.96</v>
      </c>
      <c r="AA39" s="8">
        <f t="shared" ref="AA39" si="36">AA36-AA37-AA38</f>
        <v>33.948799999999999</v>
      </c>
      <c r="AB39" s="8">
        <f t="shared" ref="AB39" si="37">AB36-AB37-AB38</f>
        <v>33.948799999999999</v>
      </c>
      <c r="AC39" s="8">
        <f t="shared" ref="AC39" si="38">AC36-AC37-AC38</f>
        <v>33.948799999999999</v>
      </c>
      <c r="AD39" s="8">
        <f t="shared" ref="AD39" si="39">AD36-AD37-AD38</f>
        <v>33.948799999999999</v>
      </c>
      <c r="AE39" s="8">
        <f t="shared" ref="AE39" si="40">AE36-AE37-AE38</f>
        <v>33.948799999999999</v>
      </c>
      <c r="AF39" s="8">
        <f t="shared" ref="AF39" si="41">AF36-AF37-AF38</f>
        <v>33.948799999999999</v>
      </c>
      <c r="AG39" s="8">
        <f t="shared" ref="AG39" si="42">AG36-AG37-AG38</f>
        <v>33.948799999999999</v>
      </c>
      <c r="AH39" s="8">
        <f t="shared" ref="AH39" si="43">AH36-AH37-AH38</f>
        <v>33.948799999999999</v>
      </c>
      <c r="AI39" s="8">
        <f t="shared" ref="AI39" si="44">AI36-AI37-AI38</f>
        <v>33.948799999999999</v>
      </c>
      <c r="AJ39" s="8">
        <f t="shared" ref="AJ39" si="45">AJ36-AJ37-AJ38</f>
        <v>33.948799999999999</v>
      </c>
      <c r="AK39" s="8">
        <f t="shared" ref="AK39" si="46">AK36-AK37-AK38</f>
        <v>33.948799999999999</v>
      </c>
      <c r="AL39" s="8">
        <f t="shared" ref="AL39" si="47">AL36-AL37-AL38</f>
        <v>33.948799999999999</v>
      </c>
      <c r="AM39" s="8">
        <f t="shared" ref="AM39" si="48">AM36-AM37-AM38</f>
        <v>34.967264</v>
      </c>
      <c r="AN39" s="8">
        <f t="shared" ref="AN39" si="49">AN36-AN37-AN38</f>
        <v>34.967264</v>
      </c>
      <c r="AO39" s="8">
        <f t="shared" ref="AO39" si="50">AO36-AO37-AO38</f>
        <v>34.967264</v>
      </c>
      <c r="AP39" s="8">
        <f t="shared" ref="AP39" si="51">AP36-AP37-AP38</f>
        <v>34.967264</v>
      </c>
      <c r="AQ39" s="8">
        <f t="shared" ref="AQ39" si="52">AQ36-AQ37-AQ38</f>
        <v>34.967264</v>
      </c>
      <c r="AR39" s="8">
        <f t="shared" ref="AR39" si="53">AR36-AR37-AR38</f>
        <v>34.967264</v>
      </c>
      <c r="AS39" s="8">
        <f t="shared" ref="AS39" si="54">AS36-AS37-AS38</f>
        <v>34.967264</v>
      </c>
      <c r="AT39" s="8">
        <f t="shared" ref="AT39" si="55">AT36-AT37-AT38</f>
        <v>34.967264</v>
      </c>
      <c r="AU39" s="8">
        <f t="shared" ref="AU39" si="56">AU36-AU37-AU38</f>
        <v>34.967264</v>
      </c>
      <c r="AV39" s="8">
        <f t="shared" ref="AV39" si="57">AV36-AV37-AV38</f>
        <v>34.967264</v>
      </c>
      <c r="AW39" s="8">
        <f t="shared" ref="AW39" si="58">AW36-AW37-AW38</f>
        <v>34.967264</v>
      </c>
      <c r="AX39" s="8">
        <f t="shared" ref="AX39" si="59">AX36-AX37-AX38</f>
        <v>34.967264</v>
      </c>
      <c r="AY39" s="8">
        <f t="shared" ref="AY39" si="60">AY36-AY37-AY38</f>
        <v>36.016281919999997</v>
      </c>
      <c r="AZ39" s="8">
        <f t="shared" ref="AZ39" si="61">AZ36-AZ37-AZ38</f>
        <v>36.016281919999997</v>
      </c>
      <c r="BA39" s="8">
        <f t="shared" ref="BA39" si="62">BA36-BA37-BA38</f>
        <v>36.016281919999997</v>
      </c>
      <c r="BB39" s="8">
        <f t="shared" ref="BB39" si="63">BB36-BB37-BB38</f>
        <v>36.016281919999997</v>
      </c>
      <c r="BC39" s="8">
        <f t="shared" ref="BC39" si="64">BC36-BC37-BC38</f>
        <v>36.016281919999997</v>
      </c>
      <c r="BD39" s="8">
        <f t="shared" ref="BD39" si="65">BD36-BD37-BD38</f>
        <v>36.016281919999997</v>
      </c>
      <c r="BE39" s="8">
        <f t="shared" ref="BE39" si="66">BE36-BE37-BE38</f>
        <v>36.016281919999997</v>
      </c>
      <c r="BF39" s="8">
        <f t="shared" ref="BF39" si="67">BF36-BF37-BF38</f>
        <v>36.016281919999997</v>
      </c>
      <c r="BG39" s="8">
        <f t="shared" ref="BG39" si="68">BG36-BG37-BG38</f>
        <v>36.016281919999997</v>
      </c>
      <c r="BH39" s="8">
        <f t="shared" ref="BH39" si="69">BH36-BH37-BH38</f>
        <v>36.016281919999997</v>
      </c>
      <c r="BI39" s="8">
        <f t="shared" ref="BI39" si="70">BI36-BI37-BI38</f>
        <v>36.016281919999997</v>
      </c>
      <c r="BJ39" s="8">
        <f t="shared" ref="BJ39" si="71">BJ36-BJ37-BJ38</f>
        <v>36.016281919999997</v>
      </c>
      <c r="BK39" s="8">
        <f t="shared" ref="BK39" si="72">BK36-BK37-BK38</f>
        <v>37.096770377599995</v>
      </c>
      <c r="BL39" s="8">
        <f t="shared" ref="BL39" si="73">BL36-BL37-BL38</f>
        <v>37.096770377599995</v>
      </c>
      <c r="BM39" s="8">
        <f t="shared" ref="BM39" si="74">BM36-BM37-BM38</f>
        <v>37.096770377599995</v>
      </c>
      <c r="BN39" s="8">
        <f t="shared" ref="BN39" si="75">BN36-BN37-BN38</f>
        <v>37.096770377599995</v>
      </c>
      <c r="BO39" s="8">
        <f t="shared" ref="BO39" si="76">BO36-BO37-BO38</f>
        <v>37.096770377599995</v>
      </c>
      <c r="BP39" s="8">
        <f t="shared" ref="BP39" si="77">BP36-BP37-BP38</f>
        <v>37.096770377599995</v>
      </c>
      <c r="BQ39" s="8">
        <f t="shared" ref="BQ39" si="78">BQ36-BQ37-BQ38</f>
        <v>37.096770377599995</v>
      </c>
      <c r="BR39" s="8">
        <f t="shared" ref="BR39" si="79">BR36-BR37-BR38</f>
        <v>37.096770377599995</v>
      </c>
      <c r="BS39" s="8">
        <f t="shared" ref="BS39" si="80">BS36-BS37-BS38</f>
        <v>37.096770377599995</v>
      </c>
      <c r="BT39" s="8">
        <f t="shared" ref="BT39" si="81">BT36-BT37-BT38</f>
        <v>37.096770377599995</v>
      </c>
      <c r="BU39" s="8">
        <f t="shared" ref="BU39" si="82">BU36-BU37-BU38</f>
        <v>37.096770377599995</v>
      </c>
      <c r="BV39" s="8">
        <f t="shared" ref="BV39" si="83">BV36-BV37-BV38</f>
        <v>37.096770377599995</v>
      </c>
      <c r="BW39" s="8">
        <f t="shared" ref="BW39" si="84">BW36-BW37-BW38</f>
        <v>38.20967348892799</v>
      </c>
      <c r="BX39" s="8">
        <f t="shared" ref="BX39" si="85">BX36-BX37-BX38</f>
        <v>38.20967348892799</v>
      </c>
      <c r="BY39" s="8">
        <f t="shared" ref="BY39" si="86">BY36-BY37-BY38</f>
        <v>38.20967348892799</v>
      </c>
      <c r="BZ39" s="8">
        <f t="shared" ref="BZ39" si="87">BZ36-BZ37-BZ38</f>
        <v>38.20967348892799</v>
      </c>
      <c r="CA39" s="8">
        <f t="shared" ref="CA39" si="88">CA36-CA37-CA38</f>
        <v>38.20967348892799</v>
      </c>
      <c r="CB39" s="8">
        <f t="shared" ref="CB39" si="89">CB36-CB37-CB38</f>
        <v>38.20967348892799</v>
      </c>
      <c r="CC39" s="8">
        <f t="shared" ref="CC39" si="90">CC36-CC37-CC38</f>
        <v>38.20967348892799</v>
      </c>
      <c r="CD39" s="8">
        <f t="shared" ref="CD39" si="91">CD36-CD37-CD38</f>
        <v>38.20967348892799</v>
      </c>
      <c r="CE39" s="8">
        <f t="shared" ref="CE39" si="92">CE36-CE37-CE38</f>
        <v>38.20967348892799</v>
      </c>
      <c r="CF39" s="8">
        <f t="shared" ref="CF39" si="93">CF36-CF37-CF38</f>
        <v>38.20967348892799</v>
      </c>
      <c r="CG39" s="8">
        <f t="shared" ref="CG39" si="94">CG36-CG37-CG38</f>
        <v>38.20967348892799</v>
      </c>
      <c r="CH39" s="8">
        <f t="shared" ref="CH39" si="95">CH36-CH37-CH38</f>
        <v>38.20967348892799</v>
      </c>
      <c r="CI39" s="8">
        <f t="shared" ref="CI39" si="96">CI36-CI37-CI38</f>
        <v>39.355963693595839</v>
      </c>
      <c r="CJ39" s="8">
        <f t="shared" ref="CJ39" si="97">CJ36-CJ37-CJ38</f>
        <v>39.355963693595839</v>
      </c>
      <c r="CK39" s="8">
        <f t="shared" ref="CK39" si="98">CK36-CK37-CK38</f>
        <v>39.355963693595839</v>
      </c>
      <c r="CL39" s="8">
        <f t="shared" ref="CL39" si="99">CL36-CL37-CL38</f>
        <v>39.355963693595839</v>
      </c>
      <c r="CM39" s="8">
        <f t="shared" ref="CM39" si="100">CM36-CM37-CM38</f>
        <v>39.355963693595839</v>
      </c>
      <c r="CN39" s="8">
        <f t="shared" ref="CN39" si="101">CN36-CN37-CN38</f>
        <v>39.355963693595839</v>
      </c>
      <c r="CO39" s="8">
        <f t="shared" ref="CO39" si="102">CO36-CO37-CO38</f>
        <v>39.355963693595839</v>
      </c>
      <c r="CP39" s="8">
        <f t="shared" ref="CP39" si="103">CP36-CP37-CP38</f>
        <v>39.355963693595839</v>
      </c>
      <c r="CQ39" s="8">
        <f t="shared" ref="CQ39" si="104">CQ36-CQ37-CQ38</f>
        <v>39.355963693595839</v>
      </c>
      <c r="CR39" s="8">
        <f t="shared" ref="CR39" si="105">CR36-CR37-CR38</f>
        <v>39.355963693595839</v>
      </c>
      <c r="CS39" s="8">
        <f t="shared" ref="CS39" si="106">CS36-CS37-CS38</f>
        <v>39.355963693595839</v>
      </c>
      <c r="CT39" s="8">
        <f t="shared" ref="CT39" si="107">CT36-CT37-CT38</f>
        <v>39.355963693595839</v>
      </c>
    </row>
    <row r="40" spans="1:100" x14ac:dyDescent="0.35">
      <c r="A40" s="18" t="s">
        <v>29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19">
        <f>C23</f>
        <v>7.0000000000000007E-2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19">
        <f>C24</f>
        <v>9.7000000000000003E-2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19">
        <f>C25</f>
        <v>0.10299999999999999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19">
        <f>C26</f>
        <v>9.5000000000000001E-2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19">
        <f>C27</f>
        <v>7.8E-2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19">
        <f>C28</f>
        <v>6.9000000000000006E-2</v>
      </c>
      <c r="BX40" s="17">
        <f t="shared" ref="BX40:CH40" si="108">D28</f>
        <v>0</v>
      </c>
      <c r="BY40" s="17">
        <f t="shared" si="108"/>
        <v>0</v>
      </c>
      <c r="BZ40" s="17">
        <f t="shared" si="108"/>
        <v>0</v>
      </c>
      <c r="CA40" s="17">
        <f t="shared" si="108"/>
        <v>0</v>
      </c>
      <c r="CB40" s="17">
        <f t="shared" si="108"/>
        <v>0</v>
      </c>
      <c r="CC40" s="17">
        <f t="shared" si="108"/>
        <v>0</v>
      </c>
      <c r="CD40" s="17">
        <f t="shared" si="108"/>
        <v>0</v>
      </c>
      <c r="CE40" s="17">
        <f t="shared" si="108"/>
        <v>0</v>
      </c>
      <c r="CF40" s="17">
        <f t="shared" si="108"/>
        <v>0</v>
      </c>
      <c r="CG40" s="17">
        <f t="shared" si="108"/>
        <v>0</v>
      </c>
      <c r="CH40" s="17">
        <f t="shared" si="108"/>
        <v>0</v>
      </c>
      <c r="CI40" s="19">
        <f>C29</f>
        <v>5.8999999999999997E-2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</row>
    <row r="41" spans="1:100" x14ac:dyDescent="0.35">
      <c r="A41" s="18" t="s">
        <v>35</v>
      </c>
      <c r="B41" s="2">
        <v>1</v>
      </c>
      <c r="C41" s="2">
        <f>B41*(1-C40)</f>
        <v>1</v>
      </c>
      <c r="D41" s="2">
        <f>C41*(1-D40)</f>
        <v>1</v>
      </c>
      <c r="E41" s="2">
        <f t="shared" ref="E41:G41" si="109">D41*(1-E40)</f>
        <v>1</v>
      </c>
      <c r="F41" s="2">
        <f t="shared" si="109"/>
        <v>1</v>
      </c>
      <c r="G41" s="2">
        <f t="shared" si="109"/>
        <v>1</v>
      </c>
      <c r="H41" s="2">
        <f t="shared" ref="H41" si="110">G41*(1-H40)</f>
        <v>1</v>
      </c>
      <c r="I41" s="2">
        <f t="shared" ref="I41" si="111">H41*(1-I40)</f>
        <v>1</v>
      </c>
      <c r="J41" s="2">
        <f t="shared" ref="J41" si="112">I41*(1-J40)</f>
        <v>1</v>
      </c>
      <c r="K41" s="2">
        <f t="shared" ref="K41" si="113">J41*(1-K40)</f>
        <v>1</v>
      </c>
      <c r="L41" s="2">
        <f t="shared" ref="L41" si="114">K41*(1-L40)</f>
        <v>1</v>
      </c>
      <c r="M41" s="2">
        <f t="shared" ref="M41" si="115">L41*(1-M40)</f>
        <v>1</v>
      </c>
      <c r="N41" s="2">
        <f t="shared" ref="N41" si="116">M41*(1-N40)</f>
        <v>1</v>
      </c>
      <c r="O41" s="2">
        <f t="shared" ref="O41" si="117">N41*(1-O40)</f>
        <v>0.92999999999999994</v>
      </c>
      <c r="P41" s="2">
        <f t="shared" ref="P41" si="118">O41*(1-P40)</f>
        <v>0.92999999999999994</v>
      </c>
      <c r="Q41" s="2">
        <f t="shared" ref="Q41" si="119">P41*(1-Q40)</f>
        <v>0.92999999999999994</v>
      </c>
      <c r="R41" s="2">
        <f t="shared" ref="R41" si="120">Q41*(1-R40)</f>
        <v>0.92999999999999994</v>
      </c>
      <c r="S41" s="2">
        <f t="shared" ref="S41" si="121">R41*(1-S40)</f>
        <v>0.92999999999999994</v>
      </c>
      <c r="T41" s="2">
        <f t="shared" ref="T41" si="122">S41*(1-T40)</f>
        <v>0.92999999999999994</v>
      </c>
      <c r="U41" s="2">
        <f t="shared" ref="U41" si="123">T41*(1-U40)</f>
        <v>0.92999999999999994</v>
      </c>
      <c r="V41" s="2">
        <f t="shared" ref="V41" si="124">U41*(1-V40)</f>
        <v>0.92999999999999994</v>
      </c>
      <c r="W41" s="2">
        <f t="shared" ref="W41" si="125">V41*(1-W40)</f>
        <v>0.92999999999999994</v>
      </c>
      <c r="X41" s="2">
        <f t="shared" ref="X41" si="126">W41*(1-X40)</f>
        <v>0.92999999999999994</v>
      </c>
      <c r="Y41" s="2">
        <f t="shared" ref="Y41" si="127">X41*(1-Y40)</f>
        <v>0.92999999999999994</v>
      </c>
      <c r="Z41" s="2">
        <f t="shared" ref="Z41" si="128">Y41*(1-Z40)</f>
        <v>0.92999999999999994</v>
      </c>
      <c r="AA41" s="2">
        <f t="shared" ref="AA41" si="129">Z41*(1-AA40)</f>
        <v>0.83978999999999993</v>
      </c>
      <c r="AB41" s="2">
        <f t="shared" ref="AB41" si="130">AA41*(1-AB40)</f>
        <v>0.83978999999999993</v>
      </c>
      <c r="AC41" s="2">
        <f t="shared" ref="AC41" si="131">AB41*(1-AC40)</f>
        <v>0.83978999999999993</v>
      </c>
      <c r="AD41" s="2">
        <f t="shared" ref="AD41" si="132">AC41*(1-AD40)</f>
        <v>0.83978999999999993</v>
      </c>
      <c r="AE41" s="2">
        <f t="shared" ref="AE41" si="133">AD41*(1-AE40)</f>
        <v>0.83978999999999993</v>
      </c>
      <c r="AF41" s="2">
        <f t="shared" ref="AF41" si="134">AE41*(1-AF40)</f>
        <v>0.83978999999999993</v>
      </c>
      <c r="AG41" s="2">
        <f t="shared" ref="AG41" si="135">AF41*(1-AG40)</f>
        <v>0.83978999999999993</v>
      </c>
      <c r="AH41" s="2">
        <f t="shared" ref="AH41" si="136">AG41*(1-AH40)</f>
        <v>0.83978999999999993</v>
      </c>
      <c r="AI41" s="2">
        <f t="shared" ref="AI41" si="137">AH41*(1-AI40)</f>
        <v>0.83978999999999993</v>
      </c>
      <c r="AJ41" s="2">
        <f t="shared" ref="AJ41" si="138">AI41*(1-AJ40)</f>
        <v>0.83978999999999993</v>
      </c>
      <c r="AK41" s="2">
        <f t="shared" ref="AK41" si="139">AJ41*(1-AK40)</f>
        <v>0.83978999999999993</v>
      </c>
      <c r="AL41" s="2">
        <f t="shared" ref="AL41" si="140">AK41*(1-AL40)</f>
        <v>0.83978999999999993</v>
      </c>
      <c r="AM41" s="2">
        <f t="shared" ref="AM41" si="141">AL41*(1-AM40)</f>
        <v>0.75329162999999999</v>
      </c>
      <c r="AN41" s="2">
        <f t="shared" ref="AN41" si="142">AM41*(1-AN40)</f>
        <v>0.75329162999999999</v>
      </c>
      <c r="AO41" s="2">
        <f t="shared" ref="AO41" si="143">AN41*(1-AO40)</f>
        <v>0.75329162999999999</v>
      </c>
      <c r="AP41" s="2">
        <f t="shared" ref="AP41" si="144">AO41*(1-AP40)</f>
        <v>0.75329162999999999</v>
      </c>
      <c r="AQ41" s="2">
        <f t="shared" ref="AQ41" si="145">AP41*(1-AQ40)</f>
        <v>0.75329162999999999</v>
      </c>
      <c r="AR41" s="2">
        <f t="shared" ref="AR41" si="146">AQ41*(1-AR40)</f>
        <v>0.75329162999999999</v>
      </c>
      <c r="AS41" s="2">
        <f t="shared" ref="AS41" si="147">AR41*(1-AS40)</f>
        <v>0.75329162999999999</v>
      </c>
      <c r="AT41" s="2">
        <f t="shared" ref="AT41" si="148">AS41*(1-AT40)</f>
        <v>0.75329162999999999</v>
      </c>
      <c r="AU41" s="2">
        <f t="shared" ref="AU41" si="149">AT41*(1-AU40)</f>
        <v>0.75329162999999999</v>
      </c>
      <c r="AV41" s="2">
        <f t="shared" ref="AV41" si="150">AU41*(1-AV40)</f>
        <v>0.75329162999999999</v>
      </c>
      <c r="AW41" s="2">
        <f t="shared" ref="AW41" si="151">AV41*(1-AW40)</f>
        <v>0.75329162999999999</v>
      </c>
      <c r="AX41" s="2">
        <f t="shared" ref="AX41" si="152">AW41*(1-AX40)</f>
        <v>0.75329162999999999</v>
      </c>
      <c r="AY41" s="2">
        <f t="shared" ref="AY41" si="153">AX41*(1-AY40)</f>
        <v>0.68172892515000005</v>
      </c>
      <c r="AZ41" s="2">
        <f t="shared" ref="AZ41" si="154">AY41*(1-AZ40)</f>
        <v>0.68172892515000005</v>
      </c>
      <c r="BA41" s="2">
        <f t="shared" ref="BA41" si="155">AZ41*(1-BA40)</f>
        <v>0.68172892515000005</v>
      </c>
      <c r="BB41" s="2">
        <f t="shared" ref="BB41" si="156">BA41*(1-BB40)</f>
        <v>0.68172892515000005</v>
      </c>
      <c r="BC41" s="2">
        <f t="shared" ref="BC41" si="157">BB41*(1-BC40)</f>
        <v>0.68172892515000005</v>
      </c>
      <c r="BD41" s="2">
        <f t="shared" ref="BD41" si="158">BC41*(1-BD40)</f>
        <v>0.68172892515000005</v>
      </c>
      <c r="BE41" s="2">
        <f t="shared" ref="BE41" si="159">BD41*(1-BE40)</f>
        <v>0.68172892515000005</v>
      </c>
      <c r="BF41" s="2">
        <f t="shared" ref="BF41" si="160">BE41*(1-BF40)</f>
        <v>0.68172892515000005</v>
      </c>
      <c r="BG41" s="2">
        <f t="shared" ref="BG41" si="161">BF41*(1-BG40)</f>
        <v>0.68172892515000005</v>
      </c>
      <c r="BH41" s="2">
        <f t="shared" ref="BH41" si="162">BG41*(1-BH40)</f>
        <v>0.68172892515000005</v>
      </c>
      <c r="BI41" s="2">
        <f t="shared" ref="BI41" si="163">BH41*(1-BI40)</f>
        <v>0.68172892515000005</v>
      </c>
      <c r="BJ41" s="2">
        <f t="shared" ref="BJ41" si="164">BI41*(1-BJ40)</f>
        <v>0.68172892515000005</v>
      </c>
      <c r="BK41" s="2">
        <f t="shared" ref="BK41" si="165">BJ41*(1-BK40)</f>
        <v>0.62855406898830013</v>
      </c>
      <c r="BL41" s="2">
        <f t="shared" ref="BL41" si="166">BK41*(1-BL40)</f>
        <v>0.62855406898830013</v>
      </c>
      <c r="BM41" s="2">
        <f t="shared" ref="BM41" si="167">BL41*(1-BM40)</f>
        <v>0.62855406898830013</v>
      </c>
      <c r="BN41" s="2">
        <f t="shared" ref="BN41" si="168">BM41*(1-BN40)</f>
        <v>0.62855406898830013</v>
      </c>
      <c r="BO41" s="2">
        <f t="shared" ref="BO41" si="169">BN41*(1-BO40)</f>
        <v>0.62855406898830013</v>
      </c>
      <c r="BP41" s="2">
        <f t="shared" ref="BP41" si="170">BO41*(1-BP40)</f>
        <v>0.62855406898830013</v>
      </c>
      <c r="BQ41" s="2">
        <f t="shared" ref="BQ41" si="171">BP41*(1-BQ40)</f>
        <v>0.62855406898830013</v>
      </c>
      <c r="BR41" s="2">
        <f t="shared" ref="BR41" si="172">BQ41*(1-BR40)</f>
        <v>0.62855406898830013</v>
      </c>
      <c r="BS41" s="2">
        <f t="shared" ref="BS41" si="173">BR41*(1-BS40)</f>
        <v>0.62855406898830013</v>
      </c>
      <c r="BT41" s="2">
        <f t="shared" ref="BT41" si="174">BS41*(1-BT40)</f>
        <v>0.62855406898830013</v>
      </c>
      <c r="BU41" s="2">
        <f t="shared" ref="BU41" si="175">BT41*(1-BU40)</f>
        <v>0.62855406898830013</v>
      </c>
      <c r="BV41" s="2">
        <f t="shared" ref="BV41" si="176">BU41*(1-BV40)</f>
        <v>0.62855406898830013</v>
      </c>
      <c r="BW41" s="2">
        <f t="shared" ref="BW41" si="177">BV41*(1-BW40)</f>
        <v>0.58518383822810749</v>
      </c>
      <c r="BX41" s="2">
        <f t="shared" ref="BX41" si="178">BW41*(1-BX40)</f>
        <v>0.58518383822810749</v>
      </c>
      <c r="BY41" s="2">
        <f t="shared" ref="BY41" si="179">BX41*(1-BY40)</f>
        <v>0.58518383822810749</v>
      </c>
      <c r="BZ41" s="2">
        <f t="shared" ref="BZ41" si="180">BY41*(1-BZ40)</f>
        <v>0.58518383822810749</v>
      </c>
      <c r="CA41" s="2">
        <f t="shared" ref="CA41" si="181">BZ41*(1-CA40)</f>
        <v>0.58518383822810749</v>
      </c>
      <c r="CB41" s="2">
        <f t="shared" ref="CB41" si="182">CA41*(1-CB40)</f>
        <v>0.58518383822810749</v>
      </c>
      <c r="CC41" s="2">
        <f t="shared" ref="CC41" si="183">CB41*(1-CC40)</f>
        <v>0.58518383822810749</v>
      </c>
      <c r="CD41" s="2">
        <f t="shared" ref="CD41" si="184">CC41*(1-CD40)</f>
        <v>0.58518383822810749</v>
      </c>
      <c r="CE41" s="2">
        <f t="shared" ref="CE41" si="185">CD41*(1-CE40)</f>
        <v>0.58518383822810749</v>
      </c>
      <c r="CF41" s="2">
        <f t="shared" ref="CF41" si="186">CE41*(1-CF40)</f>
        <v>0.58518383822810749</v>
      </c>
      <c r="CG41" s="2">
        <f t="shared" ref="CG41" si="187">CF41*(1-CG40)</f>
        <v>0.58518383822810749</v>
      </c>
      <c r="CH41" s="2">
        <f t="shared" ref="CH41" si="188">CG41*(1-CH40)</f>
        <v>0.58518383822810749</v>
      </c>
      <c r="CI41" s="2">
        <f t="shared" ref="CI41" si="189">CH41*(1-CI40)</f>
        <v>0.55065799177264918</v>
      </c>
      <c r="CJ41" s="2">
        <f t="shared" ref="CJ41" si="190">CI41*(1-CJ40)</f>
        <v>0.55065799177264918</v>
      </c>
      <c r="CK41" s="2">
        <f t="shared" ref="CK41" si="191">CJ41*(1-CK40)</f>
        <v>0.55065799177264918</v>
      </c>
      <c r="CL41" s="2">
        <f t="shared" ref="CL41" si="192">CK41*(1-CL40)</f>
        <v>0.55065799177264918</v>
      </c>
      <c r="CM41" s="2">
        <f t="shared" ref="CM41" si="193">CL41*(1-CM40)</f>
        <v>0.55065799177264918</v>
      </c>
      <c r="CN41" s="2">
        <f t="shared" ref="CN41" si="194">CM41*(1-CN40)</f>
        <v>0.55065799177264918</v>
      </c>
      <c r="CO41" s="2">
        <f t="shared" ref="CO41" si="195">CN41*(1-CO40)</f>
        <v>0.55065799177264918</v>
      </c>
      <c r="CP41" s="2">
        <f t="shared" ref="CP41" si="196">CO41*(1-CP40)</f>
        <v>0.55065799177264918</v>
      </c>
      <c r="CQ41" s="2">
        <f t="shared" ref="CQ41" si="197">CP41*(1-CQ40)</f>
        <v>0.55065799177264918</v>
      </c>
      <c r="CR41" s="2">
        <f t="shared" ref="CR41" si="198">CQ41*(1-CR40)</f>
        <v>0.55065799177264918</v>
      </c>
      <c r="CS41" s="2">
        <f t="shared" ref="CS41" si="199">CR41*(1-CS40)</f>
        <v>0.55065799177264918</v>
      </c>
      <c r="CT41" s="2">
        <f t="shared" ref="CT41" si="200">CS41*(1-CT40)</f>
        <v>0.55065799177264918</v>
      </c>
    </row>
    <row r="42" spans="1:100" x14ac:dyDescent="0.35">
      <c r="A42" s="18" t="s">
        <v>22</v>
      </c>
      <c r="B42" s="3">
        <f>B39*B41</f>
        <v>0</v>
      </c>
      <c r="C42" s="3">
        <f>C39*C41</f>
        <v>32</v>
      </c>
      <c r="D42" s="3">
        <f>D39*D41</f>
        <v>32</v>
      </c>
      <c r="E42" s="3">
        <f t="shared" ref="E42:N42" si="201">E39*E41</f>
        <v>32</v>
      </c>
      <c r="F42" s="3">
        <f t="shared" si="201"/>
        <v>32</v>
      </c>
      <c r="G42" s="3">
        <f t="shared" si="201"/>
        <v>32</v>
      </c>
      <c r="H42" s="3">
        <f t="shared" si="201"/>
        <v>32</v>
      </c>
      <c r="I42" s="3">
        <f t="shared" si="201"/>
        <v>32</v>
      </c>
      <c r="J42" s="3">
        <f t="shared" si="201"/>
        <v>32</v>
      </c>
      <c r="K42" s="3">
        <f t="shared" si="201"/>
        <v>32</v>
      </c>
      <c r="L42" s="3">
        <f t="shared" si="201"/>
        <v>32</v>
      </c>
      <c r="M42" s="3">
        <f t="shared" si="201"/>
        <v>32</v>
      </c>
      <c r="N42" s="3">
        <f t="shared" si="201"/>
        <v>32</v>
      </c>
      <c r="O42" s="3">
        <f t="shared" ref="O42" si="202">O39*O41</f>
        <v>30.652799999999999</v>
      </c>
      <c r="P42" s="3">
        <f t="shared" ref="P42" si="203">P39*P41</f>
        <v>30.652799999999999</v>
      </c>
      <c r="Q42" s="3">
        <f t="shared" ref="Q42" si="204">Q39*Q41</f>
        <v>30.652799999999999</v>
      </c>
      <c r="R42" s="3">
        <f t="shared" ref="R42" si="205">R39*R41</f>
        <v>30.652799999999999</v>
      </c>
      <c r="S42" s="3">
        <f t="shared" ref="S42" si="206">S39*S41</f>
        <v>30.652799999999999</v>
      </c>
      <c r="T42" s="3">
        <f t="shared" ref="T42" si="207">T39*T41</f>
        <v>30.652799999999999</v>
      </c>
      <c r="U42" s="3">
        <f t="shared" ref="U42" si="208">U39*U41</f>
        <v>30.652799999999999</v>
      </c>
      <c r="V42" s="3">
        <f t="shared" ref="V42" si="209">V39*V41</f>
        <v>30.652799999999999</v>
      </c>
      <c r="W42" s="3">
        <f t="shared" ref="W42" si="210">W39*W41</f>
        <v>30.652799999999999</v>
      </c>
      <c r="X42" s="3">
        <f t="shared" ref="X42" si="211">X39*X41</f>
        <v>30.652799999999999</v>
      </c>
      <c r="Y42" s="3">
        <f t="shared" ref="Y42" si="212">Y39*Y41</f>
        <v>30.652799999999999</v>
      </c>
      <c r="Z42" s="3">
        <f t="shared" ref="Z42" si="213">Z39*Z41</f>
        <v>30.652799999999999</v>
      </c>
      <c r="AA42" s="3">
        <f t="shared" ref="AA42" si="214">AA39*AA41</f>
        <v>28.509862751999997</v>
      </c>
      <c r="AB42" s="3">
        <f t="shared" ref="AB42" si="215">AB39*AB41</f>
        <v>28.509862751999997</v>
      </c>
      <c r="AC42" s="3">
        <f t="shared" ref="AC42" si="216">AC39*AC41</f>
        <v>28.509862751999997</v>
      </c>
      <c r="AD42" s="3">
        <f t="shared" ref="AD42" si="217">AD39*AD41</f>
        <v>28.509862751999997</v>
      </c>
      <c r="AE42" s="3">
        <f t="shared" ref="AE42" si="218">AE39*AE41</f>
        <v>28.509862751999997</v>
      </c>
      <c r="AF42" s="3">
        <f t="shared" ref="AF42" si="219">AF39*AF41</f>
        <v>28.509862751999997</v>
      </c>
      <c r="AG42" s="3">
        <f t="shared" ref="AG42" si="220">AG39*AG41</f>
        <v>28.509862751999997</v>
      </c>
      <c r="AH42" s="3">
        <f t="shared" ref="AH42" si="221">AH39*AH41</f>
        <v>28.509862751999997</v>
      </c>
      <c r="AI42" s="3">
        <f t="shared" ref="AI42" si="222">AI39*AI41</f>
        <v>28.509862751999997</v>
      </c>
      <c r="AJ42" s="3">
        <f t="shared" ref="AJ42" si="223">AJ39*AJ41</f>
        <v>28.509862751999997</v>
      </c>
      <c r="AK42" s="3">
        <f t="shared" ref="AK42" si="224">AK39*AK41</f>
        <v>28.509862751999997</v>
      </c>
      <c r="AL42" s="3">
        <f t="shared" ref="AL42" si="225">AL39*AL41</f>
        <v>28.509862751999997</v>
      </c>
      <c r="AM42" s="3">
        <f t="shared" ref="AM42" si="226">AM39*AM41</f>
        <v>26.34054729520032</v>
      </c>
      <c r="AN42" s="3">
        <f t="shared" ref="AN42" si="227">AN39*AN41</f>
        <v>26.34054729520032</v>
      </c>
      <c r="AO42" s="3">
        <f t="shared" ref="AO42" si="228">AO39*AO41</f>
        <v>26.34054729520032</v>
      </c>
      <c r="AP42" s="3">
        <f t="shared" ref="AP42" si="229">AP39*AP41</f>
        <v>26.34054729520032</v>
      </c>
      <c r="AQ42" s="3">
        <f t="shared" ref="AQ42" si="230">AQ39*AQ41</f>
        <v>26.34054729520032</v>
      </c>
      <c r="AR42" s="3">
        <f t="shared" ref="AR42" si="231">AR39*AR41</f>
        <v>26.34054729520032</v>
      </c>
      <c r="AS42" s="3">
        <f t="shared" ref="AS42" si="232">AS39*AS41</f>
        <v>26.34054729520032</v>
      </c>
      <c r="AT42" s="3">
        <f t="shared" ref="AT42" si="233">AT39*AT41</f>
        <v>26.34054729520032</v>
      </c>
      <c r="AU42" s="3">
        <f t="shared" ref="AU42" si="234">AU39*AU41</f>
        <v>26.34054729520032</v>
      </c>
      <c r="AV42" s="3">
        <f t="shared" ref="AV42" si="235">AV39*AV41</f>
        <v>26.34054729520032</v>
      </c>
      <c r="AW42" s="3">
        <f t="shared" ref="AW42" si="236">AW39*AW41</f>
        <v>26.34054729520032</v>
      </c>
      <c r="AX42" s="3">
        <f t="shared" ref="AX42" si="237">AX39*AX41</f>
        <v>26.34054729520032</v>
      </c>
      <c r="AY42" s="3">
        <f t="shared" ref="AY42" si="238">AY39*AY41</f>
        <v>24.553341161220978</v>
      </c>
      <c r="AZ42" s="3">
        <f t="shared" ref="AZ42" si="239">AZ39*AZ41</f>
        <v>24.553341161220978</v>
      </c>
      <c r="BA42" s="3">
        <f t="shared" ref="BA42" si="240">BA39*BA41</f>
        <v>24.553341161220978</v>
      </c>
      <c r="BB42" s="3">
        <f t="shared" ref="BB42" si="241">BB39*BB41</f>
        <v>24.553341161220978</v>
      </c>
      <c r="BC42" s="3">
        <f t="shared" ref="BC42" si="242">BC39*BC41</f>
        <v>24.553341161220978</v>
      </c>
      <c r="BD42" s="3">
        <f t="shared" ref="BD42" si="243">BD39*BD41</f>
        <v>24.553341161220978</v>
      </c>
      <c r="BE42" s="3">
        <f t="shared" ref="BE42" si="244">BE39*BE41</f>
        <v>24.553341161220978</v>
      </c>
      <c r="BF42" s="3">
        <f t="shared" ref="BF42" si="245">BF39*BF41</f>
        <v>24.553341161220978</v>
      </c>
      <c r="BG42" s="3">
        <f t="shared" ref="BG42" si="246">BG39*BG41</f>
        <v>24.553341161220978</v>
      </c>
      <c r="BH42" s="3">
        <f t="shared" ref="BH42" si="247">BH39*BH41</f>
        <v>24.553341161220978</v>
      </c>
      <c r="BI42" s="3">
        <f t="shared" ref="BI42" si="248">BI39*BI41</f>
        <v>24.553341161220978</v>
      </c>
      <c r="BJ42" s="3">
        <f t="shared" ref="BJ42" si="249">BJ39*BJ41</f>
        <v>24.553341161220978</v>
      </c>
      <c r="BK42" s="3">
        <f t="shared" ref="BK42" si="250">BK39*BK41</f>
        <v>23.317325967165115</v>
      </c>
      <c r="BL42" s="3">
        <f t="shared" ref="BL42" si="251">BL39*BL41</f>
        <v>23.317325967165115</v>
      </c>
      <c r="BM42" s="3">
        <f t="shared" ref="BM42" si="252">BM39*BM41</f>
        <v>23.317325967165115</v>
      </c>
      <c r="BN42" s="3">
        <f t="shared" ref="BN42" si="253">BN39*BN41</f>
        <v>23.317325967165115</v>
      </c>
      <c r="BO42" s="3">
        <f t="shared" ref="BO42" si="254">BO39*BO41</f>
        <v>23.317325967165115</v>
      </c>
      <c r="BP42" s="3">
        <f t="shared" ref="BP42" si="255">BP39*BP41</f>
        <v>23.317325967165115</v>
      </c>
      <c r="BQ42" s="3">
        <f t="shared" ref="BQ42" si="256">BQ39*BQ41</f>
        <v>23.317325967165115</v>
      </c>
      <c r="BR42" s="3">
        <f t="shared" ref="BR42" si="257">BR39*BR41</f>
        <v>23.317325967165115</v>
      </c>
      <c r="BS42" s="3">
        <f t="shared" ref="BS42" si="258">BS39*BS41</f>
        <v>23.317325967165115</v>
      </c>
      <c r="BT42" s="3">
        <f t="shared" ref="BT42" si="259">BT39*BT41</f>
        <v>23.317325967165115</v>
      </c>
      <c r="BU42" s="3">
        <f t="shared" ref="BU42" si="260">BU39*BU41</f>
        <v>23.317325967165115</v>
      </c>
      <c r="BV42" s="3">
        <f t="shared" ref="BV42" si="261">BV39*BV41</f>
        <v>23.317325967165115</v>
      </c>
      <c r="BW42" s="3">
        <f t="shared" ref="BW42" si="262">BW39*BW41</f>
        <v>22.359683389693643</v>
      </c>
      <c r="BX42" s="3">
        <f t="shared" ref="BX42" si="263">BX39*BX41</f>
        <v>22.359683389693643</v>
      </c>
      <c r="BY42" s="3">
        <f t="shared" ref="BY42" si="264">BY39*BY41</f>
        <v>22.359683389693643</v>
      </c>
      <c r="BZ42" s="3">
        <f t="shared" ref="BZ42" si="265">BZ39*BZ41</f>
        <v>22.359683389693643</v>
      </c>
      <c r="CA42" s="3">
        <f t="shared" ref="CA42" si="266">CA39*CA41</f>
        <v>22.359683389693643</v>
      </c>
      <c r="CB42" s="3">
        <f t="shared" ref="CB42" si="267">CB39*CB41</f>
        <v>22.359683389693643</v>
      </c>
      <c r="CC42" s="3">
        <f t="shared" ref="CC42" si="268">CC39*CC41</f>
        <v>22.359683389693643</v>
      </c>
      <c r="CD42" s="3">
        <f t="shared" ref="CD42" si="269">CD39*CD41</f>
        <v>22.359683389693643</v>
      </c>
      <c r="CE42" s="3">
        <f t="shared" ref="CE42" si="270">CE39*CE41</f>
        <v>22.359683389693643</v>
      </c>
      <c r="CF42" s="3">
        <f t="shared" ref="CF42" si="271">CF39*CF41</f>
        <v>22.359683389693643</v>
      </c>
      <c r="CG42" s="3">
        <f t="shared" ref="CG42" si="272">CG39*CG41</f>
        <v>22.359683389693643</v>
      </c>
      <c r="CH42" s="3">
        <f t="shared" ref="CH42" si="273">CH39*CH41</f>
        <v>22.359683389693643</v>
      </c>
      <c r="CI42" s="3">
        <f t="shared" ref="CI42" si="274">CI39*CI41</f>
        <v>21.671675931792777</v>
      </c>
      <c r="CJ42" s="3">
        <f t="shared" ref="CJ42" si="275">CJ39*CJ41</f>
        <v>21.671675931792777</v>
      </c>
      <c r="CK42" s="3">
        <f t="shared" ref="CK42" si="276">CK39*CK41</f>
        <v>21.671675931792777</v>
      </c>
      <c r="CL42" s="3">
        <f t="shared" ref="CL42" si="277">CL39*CL41</f>
        <v>21.671675931792777</v>
      </c>
      <c r="CM42" s="3">
        <f t="shared" ref="CM42" si="278">CM39*CM41</f>
        <v>21.671675931792777</v>
      </c>
      <c r="CN42" s="3">
        <f t="shared" ref="CN42" si="279">CN39*CN41</f>
        <v>21.671675931792777</v>
      </c>
      <c r="CO42" s="3">
        <f t="shared" ref="CO42" si="280">CO39*CO41</f>
        <v>21.671675931792777</v>
      </c>
      <c r="CP42" s="3">
        <f t="shared" ref="CP42" si="281">CP39*CP41</f>
        <v>21.671675931792777</v>
      </c>
      <c r="CQ42" s="3">
        <f t="shared" ref="CQ42" si="282">CQ39*CQ41</f>
        <v>21.671675931792777</v>
      </c>
      <c r="CR42" s="3">
        <f t="shared" ref="CR42" si="283">CR39*CR41</f>
        <v>21.671675931792777</v>
      </c>
      <c r="CS42" s="3">
        <f t="shared" ref="CS42" si="284">CS39*CS41</f>
        <v>21.671675931792777</v>
      </c>
      <c r="CT42" s="3">
        <f t="shared" ref="CT42" si="285">CT39*CT41</f>
        <v>21.671675931792777</v>
      </c>
      <c r="CU42" s="3"/>
      <c r="CV42" s="3"/>
    </row>
    <row r="43" spans="1:100" x14ac:dyDescent="0.35">
      <c r="A43" s="18" t="s">
        <v>23</v>
      </c>
      <c r="C43">
        <v>1</v>
      </c>
      <c r="D43">
        <v>2</v>
      </c>
      <c r="E43">
        <v>3</v>
      </c>
      <c r="F43">
        <v>4</v>
      </c>
      <c r="G43">
        <v>5</v>
      </c>
      <c r="H43">
        <v>6</v>
      </c>
      <c r="I43">
        <v>7</v>
      </c>
      <c r="J43">
        <v>8</v>
      </c>
      <c r="K43">
        <v>9</v>
      </c>
      <c r="L43">
        <v>10</v>
      </c>
      <c r="M43">
        <v>11</v>
      </c>
      <c r="N43">
        <v>12</v>
      </c>
      <c r="O43">
        <v>13</v>
      </c>
      <c r="P43">
        <v>14</v>
      </c>
      <c r="Q43">
        <v>15</v>
      </c>
      <c r="R43">
        <v>16</v>
      </c>
      <c r="S43">
        <v>17</v>
      </c>
      <c r="T43">
        <v>18</v>
      </c>
      <c r="U43">
        <v>19</v>
      </c>
      <c r="V43">
        <v>20</v>
      </c>
      <c r="W43">
        <v>21</v>
      </c>
      <c r="X43">
        <v>22</v>
      </c>
      <c r="Y43">
        <v>23</v>
      </c>
      <c r="Z43">
        <v>24</v>
      </c>
      <c r="AA43">
        <v>25</v>
      </c>
      <c r="AB43">
        <v>26</v>
      </c>
      <c r="AC43">
        <v>27</v>
      </c>
      <c r="AD43">
        <v>28</v>
      </c>
      <c r="AE43">
        <v>29</v>
      </c>
      <c r="AF43">
        <v>30</v>
      </c>
      <c r="AG43">
        <v>31</v>
      </c>
      <c r="AH43">
        <v>32</v>
      </c>
      <c r="AI43">
        <v>33</v>
      </c>
      <c r="AJ43">
        <v>34</v>
      </c>
      <c r="AK43">
        <v>35</v>
      </c>
      <c r="AL43">
        <v>36</v>
      </c>
      <c r="AM43">
        <v>37</v>
      </c>
      <c r="AN43">
        <v>38</v>
      </c>
      <c r="AO43">
        <v>39</v>
      </c>
      <c r="AP43">
        <v>40</v>
      </c>
      <c r="AQ43">
        <v>41</v>
      </c>
      <c r="AR43">
        <v>42</v>
      </c>
      <c r="AS43">
        <v>43</v>
      </c>
      <c r="AT43">
        <v>44</v>
      </c>
      <c r="AU43">
        <v>45</v>
      </c>
      <c r="AV43">
        <v>46</v>
      </c>
      <c r="AW43">
        <v>47</v>
      </c>
      <c r="AX43">
        <v>48</v>
      </c>
      <c r="AY43">
        <v>49</v>
      </c>
      <c r="AZ43">
        <v>50</v>
      </c>
      <c r="BA43">
        <v>51</v>
      </c>
      <c r="BB43">
        <v>52</v>
      </c>
      <c r="BC43">
        <v>53</v>
      </c>
      <c r="BD43">
        <v>54</v>
      </c>
      <c r="BE43">
        <v>55</v>
      </c>
      <c r="BF43">
        <v>56</v>
      </c>
      <c r="BG43">
        <v>57</v>
      </c>
      <c r="BH43">
        <v>58</v>
      </c>
      <c r="BI43">
        <v>59</v>
      </c>
      <c r="BJ43">
        <v>60</v>
      </c>
      <c r="BK43">
        <v>61</v>
      </c>
      <c r="BL43">
        <v>62</v>
      </c>
      <c r="BM43">
        <v>63</v>
      </c>
      <c r="BN43">
        <v>64</v>
      </c>
      <c r="BO43">
        <v>65</v>
      </c>
      <c r="BP43">
        <v>66</v>
      </c>
      <c r="BQ43">
        <v>67</v>
      </c>
      <c r="BR43">
        <v>68</v>
      </c>
      <c r="BS43">
        <v>69</v>
      </c>
      <c r="BT43">
        <v>70</v>
      </c>
      <c r="BU43">
        <v>71</v>
      </c>
      <c r="BV43">
        <v>72</v>
      </c>
      <c r="BW43">
        <v>73</v>
      </c>
      <c r="BX43">
        <v>74</v>
      </c>
      <c r="BY43">
        <v>75</v>
      </c>
      <c r="BZ43">
        <v>76</v>
      </c>
      <c r="CA43">
        <v>77</v>
      </c>
      <c r="CB43">
        <v>78</v>
      </c>
      <c r="CC43">
        <v>79</v>
      </c>
      <c r="CD43">
        <v>80</v>
      </c>
      <c r="CE43">
        <v>81</v>
      </c>
      <c r="CF43">
        <v>82</v>
      </c>
      <c r="CG43">
        <v>83</v>
      </c>
      <c r="CH43">
        <v>84</v>
      </c>
      <c r="CI43">
        <v>85</v>
      </c>
      <c r="CJ43">
        <v>86</v>
      </c>
      <c r="CK43">
        <v>87</v>
      </c>
      <c r="CL43">
        <v>88</v>
      </c>
      <c r="CM43">
        <v>89</v>
      </c>
      <c r="CN43">
        <v>90</v>
      </c>
      <c r="CO43">
        <v>91</v>
      </c>
      <c r="CP43">
        <v>92</v>
      </c>
      <c r="CQ43">
        <v>93</v>
      </c>
      <c r="CR43">
        <v>94</v>
      </c>
      <c r="CS43">
        <v>95</v>
      </c>
      <c r="CT43">
        <v>96</v>
      </c>
    </row>
    <row r="44" spans="1:100" x14ac:dyDescent="0.35">
      <c r="A44" s="18" t="s">
        <v>36</v>
      </c>
      <c r="B44" s="3">
        <f>B42</f>
        <v>0</v>
      </c>
      <c r="C44" s="12">
        <f>C42/(1+$B$11)^C43</f>
        <v>31.74684619030371</v>
      </c>
      <c r="D44" s="12">
        <f>D42/(1+$B$11)^D43</f>
        <v>31.495695094712538</v>
      </c>
      <c r="E44" s="12">
        <f>E42/(1+$B$11)^E43</f>
        <v>31.246530869641937</v>
      </c>
      <c r="F44" s="12">
        <f t="shared" ref="F44:N44" si="286">F42/(1+$B$11)^F43</f>
        <v>30.999337796846856</v>
      </c>
      <c r="G44" s="12">
        <f t="shared" si="286"/>
        <v>30.754100282430166</v>
      </c>
      <c r="H44" s="12">
        <f t="shared" si="286"/>
        <v>30.510802855858952</v>
      </c>
      <c r="I44" s="12">
        <f t="shared" si="286"/>
        <v>30.269430168988546</v>
      </c>
      <c r="J44" s="12">
        <f t="shared" si="286"/>
        <v>30.029966995094313</v>
      </c>
      <c r="K44" s="12">
        <f t="shared" si="286"/>
        <v>29.792398227911125</v>
      </c>
      <c r="L44" s="12">
        <f t="shared" si="286"/>
        <v>29.55670888068035</v>
      </c>
      <c r="M44" s="12">
        <f t="shared" si="286"/>
        <v>29.322884085204468</v>
      </c>
      <c r="N44" s="12">
        <f t="shared" si="286"/>
        <v>29.090909090909083</v>
      </c>
      <c r="O44" s="12">
        <f t="shared" ref="O44" si="287">O42/(1+$B$11)^O43</f>
        <v>27.645730877901741</v>
      </c>
      <c r="P44" s="12">
        <f t="shared" ref="P44" si="288">P42/(1+$B$11)^P43</f>
        <v>27.427023937477394</v>
      </c>
      <c r="Q44" s="12">
        <f t="shared" ref="Q44" si="289">Q42/(1+$B$11)^Q43</f>
        <v>27.21004720002728</v>
      </c>
      <c r="R44" s="12">
        <f t="shared" ref="R44" si="290">R42/(1+$B$11)^R43</f>
        <v>26.994786977817807</v>
      </c>
      <c r="S44" s="12">
        <f t="shared" ref="S44" si="291">S42/(1+$B$11)^S43</f>
        <v>26.781229691399858</v>
      </c>
      <c r="T44" s="12">
        <f t="shared" ref="T44" si="292">T42/(1+$B$11)^T43</f>
        <v>26.569361868752068</v>
      </c>
      <c r="U44" s="12">
        <f t="shared" ref="U44" si="293">U42/(1+$B$11)^U43</f>
        <v>26.359170144431012</v>
      </c>
      <c r="V44" s="12">
        <f t="shared" ref="V44" si="294">V42/(1+$B$11)^V43</f>
        <v>26.150641258728029</v>
      </c>
      <c r="W44" s="12">
        <f t="shared" ref="W44" si="295">W42/(1+$B$11)^W43</f>
        <v>25.943762056832774</v>
      </c>
      <c r="X44" s="12">
        <f t="shared" ref="X44" si="296">X42/(1+$B$11)^X43</f>
        <v>25.738519488003362</v>
      </c>
      <c r="Y44" s="12">
        <f t="shared" ref="Y44" si="297">Y42/(1+$B$11)^Y43</f>
        <v>25.534900604743047</v>
      </c>
      <c r="Z44" s="12">
        <f t="shared" ref="Z44" si="298">Z42/(1+$B$11)^Z43</f>
        <v>25.332892561983453</v>
      </c>
      <c r="AA44" s="12">
        <f t="shared" ref="AA44" si="299">AA42/(1+$B$11)^AA43</f>
        <v>23.375470756570561</v>
      </c>
      <c r="AB44" s="12">
        <f t="shared" ref="AB44" si="300">AB42/(1+$B$11)^AB43</f>
        <v>23.19054608546212</v>
      </c>
      <c r="AC44" s="12">
        <f t="shared" ref="AC44" si="301">AC42/(1+$B$11)^AC43</f>
        <v>23.007084363884871</v>
      </c>
      <c r="AD44" s="12">
        <f t="shared" ref="AD44" si="302">AD42/(1+$B$11)^AD43</f>
        <v>22.825074018362326</v>
      </c>
      <c r="AE44" s="12">
        <f t="shared" ref="AE44" si="303">AE42/(1+$B$11)^AE43</f>
        <v>22.644503566976443</v>
      </c>
      <c r="AF44" s="12">
        <f t="shared" ref="AF44" si="304">AF42/(1+$B$11)^AF43</f>
        <v>22.465361618643279</v>
      </c>
      <c r="AG44" s="12">
        <f t="shared" ref="AG44" si="305">AG42/(1+$B$11)^AG43</f>
        <v>22.287636872394394</v>
      </c>
      <c r="AH44" s="12">
        <f t="shared" ref="AH44" si="306">AH42/(1+$B$11)^AH43</f>
        <v>22.111318116663945</v>
      </c>
      <c r="AI44" s="12">
        <f t="shared" ref="AI44" si="307">AI42/(1+$B$11)^AI43</f>
        <v>21.936394228581442</v>
      </c>
      <c r="AJ44" s="12">
        <f t="shared" ref="AJ44" si="308">AJ42/(1+$B$11)^AJ43</f>
        <v>21.762854173270032</v>
      </c>
      <c r="AK44" s="12">
        <f t="shared" ref="AK44" si="309">AK42/(1+$B$11)^AK43</f>
        <v>21.590687003150407</v>
      </c>
      <c r="AL44" s="12">
        <f t="shared" ref="AL44" si="310">AL42/(1+$B$11)^AL43</f>
        <v>21.419881857250164</v>
      </c>
      <c r="AM44" s="12">
        <f t="shared" ref="AM44" si="311">AM42/(1+$B$11)^AM43</f>
        <v>19.633482897002821</v>
      </c>
      <c r="AN44" s="12">
        <f t="shared" ref="AN44" si="312">AN42/(1+$B$11)^AN43</f>
        <v>19.478161303472096</v>
      </c>
      <c r="AO44" s="12">
        <f t="shared" ref="AO44" si="313">AO42/(1+$B$11)^AO43</f>
        <v>19.324068467851699</v>
      </c>
      <c r="AP44" s="12">
        <f t="shared" ref="AP44" si="314">AP42/(1+$B$11)^AP43</f>
        <v>19.171194669368301</v>
      </c>
      <c r="AQ44" s="12">
        <f t="shared" ref="AQ44" si="315">AQ42/(1+$B$11)^AQ43</f>
        <v>19.01953026415018</v>
      </c>
      <c r="AR44" s="12">
        <f t="shared" ref="AR44" si="316">AR42/(1+$B$11)^AR43</f>
        <v>18.869065684618821</v>
      </c>
      <c r="AS44" s="12">
        <f t="shared" ref="AS44" si="317">AS42/(1+$B$11)^AS43</f>
        <v>18.719791438885363</v>
      </c>
      <c r="AT44" s="12">
        <f t="shared" ref="AT44" si="318">AT42/(1+$B$11)^AT43</f>
        <v>18.5716981101518</v>
      </c>
      <c r="AU44" s="12">
        <f t="shared" ref="AU44" si="319">AU42/(1+$B$11)^AU43</f>
        <v>18.424776356116979</v>
      </c>
      <c r="AV44" s="12">
        <f t="shared" ref="AV44" si="320">AV42/(1+$B$11)^AV43</f>
        <v>18.279016908387195</v>
      </c>
      <c r="AW44" s="12">
        <f t="shared" ref="AW44" si="321">AW42/(1+$B$11)^AW43</f>
        <v>18.134410571891536</v>
      </c>
      <c r="AX44" s="12">
        <f t="shared" ref="AX44" si="322">AX42/(1+$B$11)^AX43</f>
        <v>17.990948224301814</v>
      </c>
      <c r="AY44" s="12">
        <f t="shared" ref="AY44" si="323">AY42/(1+$B$11)^AY43</f>
        <v>16.637591893128338</v>
      </c>
      <c r="AZ44" s="12">
        <f t="shared" ref="AZ44" si="324">AZ42/(1+$B$11)^AZ43</f>
        <v>16.505970962755914</v>
      </c>
      <c r="BA44" s="12">
        <f t="shared" ref="BA44" si="325">BA42/(1+$B$11)^BA43</f>
        <v>16.37539129300723</v>
      </c>
      <c r="BB44" s="12">
        <f t="shared" ref="BB44" si="326">BB42/(1+$B$11)^BB43</f>
        <v>16.245844646410596</v>
      </c>
      <c r="BC44" s="12">
        <f t="shared" ref="BC44" si="327">BC42/(1+$B$11)^BC43</f>
        <v>16.117322850661438</v>
      </c>
      <c r="BD44" s="12">
        <f t="shared" ref="BD44" si="328">BD42/(1+$B$11)^BD43</f>
        <v>15.989817798106754</v>
      </c>
      <c r="BE44" s="12">
        <f t="shared" ref="BE44" si="329">BE42/(1+$B$11)^BE43</f>
        <v>15.863321445233622</v>
      </c>
      <c r="BF44" s="12">
        <f t="shared" ref="BF44" si="330">BF42/(1+$B$11)^BF43</f>
        <v>15.737825812161812</v>
      </c>
      <c r="BG44" s="12">
        <f t="shared" ref="BG44" si="331">BG42/(1+$B$11)^BG43</f>
        <v>15.613322982140398</v>
      </c>
      <c r="BH44" s="12">
        <f t="shared" ref="BH44" si="332">BH42/(1+$B$11)^BH43</f>
        <v>15.489805101048288</v>
      </c>
      <c r="BI44" s="12">
        <f t="shared" ref="BI44" si="333">BI42/(1+$B$11)^BI43</f>
        <v>15.367264376898808</v>
      </c>
      <c r="BJ44" s="12">
        <f t="shared" ref="BJ44" si="334">BJ42/(1+$B$11)^BJ43</f>
        <v>15.245693079348118</v>
      </c>
      <c r="BK44" s="12">
        <f t="shared" ref="BK44" si="335">BK42/(1+$B$11)^BK43</f>
        <v>14.363686833843866</v>
      </c>
      <c r="BL44" s="12">
        <f t="shared" ref="BL44" si="336">BL42/(1+$B$11)^BL43</f>
        <v>14.250054894991619</v>
      </c>
      <c r="BM44" s="12">
        <f t="shared" ref="BM44" si="337">BM42/(1+$B$11)^BM43</f>
        <v>14.137321904833858</v>
      </c>
      <c r="BN44" s="12">
        <f t="shared" ref="BN44" si="338">BN42/(1+$B$11)^BN43</f>
        <v>14.02548075173662</v>
      </c>
      <c r="BO44" s="12">
        <f t="shared" ref="BO44" si="339">BO42/(1+$B$11)^BO43</f>
        <v>13.91452438032649</v>
      </c>
      <c r="BP44" s="12">
        <f t="shared" ref="BP44" si="340">BP42/(1+$B$11)^BP43</f>
        <v>13.804445791045504</v>
      </c>
      <c r="BQ44" s="12">
        <f t="shared" ref="BQ44" si="341">BQ42/(1+$B$11)^BQ43</f>
        <v>13.695238039709597</v>
      </c>
      <c r="BR44" s="12">
        <f t="shared" ref="BR44" si="342">BR42/(1+$B$11)^BR43</f>
        <v>13.586894237070531</v>
      </c>
      <c r="BS44" s="12">
        <f t="shared" ref="BS44" si="343">BS42/(1+$B$11)^BS43</f>
        <v>13.479407548381312</v>
      </c>
      <c r="BT44" s="12">
        <f t="shared" ref="BT44" si="344">BT42/(1+$B$11)^BT43</f>
        <v>13.372771192965013</v>
      </c>
      <c r="BU44" s="12">
        <f t="shared" ref="BU44" si="345">BU42/(1+$B$11)^BU43</f>
        <v>13.266978443787018</v>
      </c>
      <c r="BV44" s="12">
        <f t="shared" ref="BV44" si="346">BV42/(1+$B$11)^BV43</f>
        <v>13.162022627030662</v>
      </c>
      <c r="BW44" s="12">
        <f t="shared" ref="BW44" si="347">BW42/(1+$B$11)^BW43</f>
        <v>12.521609286888994</v>
      </c>
      <c r="BX44" s="12">
        <f t="shared" ref="BX44" si="348">BX42/(1+$B$11)^BX43</f>
        <v>12.422550127685732</v>
      </c>
      <c r="BY44" s="12">
        <f t="shared" ref="BY44" si="349">BY42/(1+$B$11)^BY43</f>
        <v>12.324274631093022</v>
      </c>
      <c r="BZ44" s="12">
        <f t="shared" ref="BZ44" si="350">BZ42/(1+$B$11)^BZ43</f>
        <v>12.226776597511629</v>
      </c>
      <c r="CA44" s="12">
        <f t="shared" ref="CA44" si="351">CA42/(1+$B$11)^CA43</f>
        <v>12.130049876387709</v>
      </c>
      <c r="CB44" s="12">
        <f t="shared" ref="CB44" si="352">CB42/(1+$B$11)^CB43</f>
        <v>12.034088365824784</v>
      </c>
      <c r="CC44" s="12">
        <f t="shared" ref="CC44" si="353">CC42/(1+$B$11)^CC43</f>
        <v>11.938886012198836</v>
      </c>
      <c r="CD44" s="12">
        <f t="shared" ref="CD44" si="354">CD42/(1+$B$11)^CD43</f>
        <v>11.844436809776399</v>
      </c>
      <c r="CE44" s="12">
        <f t="shared" ref="CE44" si="355">CE42/(1+$B$11)^CE43</f>
        <v>11.750734800335715</v>
      </c>
      <c r="CF44" s="12">
        <f t="shared" ref="CF44" si="356">CF42/(1+$B$11)^CF43</f>
        <v>11.657774072790849</v>
      </c>
      <c r="CG44" s="12">
        <f t="shared" ref="CG44" si="357">CG42/(1+$B$11)^CG43</f>
        <v>11.565548762818798</v>
      </c>
      <c r="CH44" s="12">
        <f t="shared" ref="CH44" si="358">CH42/(1+$B$11)^CH43</f>
        <v>11.474053052489555</v>
      </c>
      <c r="CI44" s="12">
        <f t="shared" ref="CI44" si="359">CI42/(1+$B$11)^CI43</f>
        <v>11.033017608301289</v>
      </c>
      <c r="CJ44" s="12">
        <f t="shared" ref="CJ44" si="360">CJ42/(1+$B$11)^CJ43</f>
        <v>10.945734782051677</v>
      </c>
      <c r="CK44" s="12">
        <f t="shared" ref="CK44" si="361">CK42/(1+$B$11)^CK43</f>
        <v>10.859142455176627</v>
      </c>
      <c r="CL44" s="12">
        <f t="shared" ref="CL44" si="362">CL42/(1+$B$11)^CL43</f>
        <v>10.773235165096542</v>
      </c>
      <c r="CM44" s="12">
        <f t="shared" ref="CM44" si="363">CM42/(1+$B$11)^CM43</f>
        <v>10.688007492446596</v>
      </c>
      <c r="CN44" s="12">
        <f t="shared" ref="CN44" si="364">CN42/(1+$B$11)^CN43</f>
        <v>10.603454060734867</v>
      </c>
      <c r="CO44" s="12">
        <f t="shared" ref="CO44" si="365">CO42/(1+$B$11)^CO43</f>
        <v>10.519569536003161</v>
      </c>
      <c r="CP44" s="12">
        <f t="shared" ref="CP44" si="366">CP42/(1+$B$11)^CP43</f>
        <v>10.436348626490528</v>
      </c>
      <c r="CQ44" s="12">
        <f t="shared" ref="CQ44" si="367">CQ42/(1+$B$11)^CQ43</f>
        <v>10.353786082299441</v>
      </c>
      <c r="CR44" s="12">
        <f t="shared" ref="CR44" si="368">CR42/(1+$B$11)^CR43</f>
        <v>10.271876695064616</v>
      </c>
      <c r="CS44" s="12">
        <f t="shared" ref="CS44" si="369">CS42/(1+$B$11)^CS43</f>
        <v>10.190615297624424</v>
      </c>
      <c r="CT44" s="12">
        <f t="shared" ref="CT44" si="370">CT42/(1+$B$11)^CT43</f>
        <v>10.109996763694955</v>
      </c>
    </row>
    <row r="45" spans="1:100" x14ac:dyDescent="0.35">
      <c r="A45" s="14" t="s">
        <v>24</v>
      </c>
      <c r="B45" s="3">
        <f>B44</f>
        <v>0</v>
      </c>
      <c r="C45" s="3">
        <f>B45+C44</f>
        <v>31.74684619030371</v>
      </c>
      <c r="D45" s="3">
        <f>C45+D44</f>
        <v>63.242541285016245</v>
      </c>
      <c r="E45" s="3">
        <f t="shared" ref="E45:N45" si="371">D45+E44</f>
        <v>94.489072154658174</v>
      </c>
      <c r="F45" s="3">
        <f t="shared" si="371"/>
        <v>125.48840995150503</v>
      </c>
      <c r="G45" s="3">
        <f t="shared" si="371"/>
        <v>156.24251023393521</v>
      </c>
      <c r="H45" s="3">
        <f t="shared" si="371"/>
        <v>186.75331308979415</v>
      </c>
      <c r="I45" s="3">
        <f t="shared" si="371"/>
        <v>217.0227432587827</v>
      </c>
      <c r="J45" s="3">
        <f t="shared" si="371"/>
        <v>247.05271025387702</v>
      </c>
      <c r="K45" s="3">
        <f t="shared" si="371"/>
        <v>276.84510848178815</v>
      </c>
      <c r="L45" s="3">
        <f t="shared" si="371"/>
        <v>306.40181736246848</v>
      </c>
      <c r="M45" s="3">
        <f>L45+M44</f>
        <v>335.72470144767294</v>
      </c>
      <c r="N45" s="3">
        <f t="shared" si="371"/>
        <v>364.81561053858201</v>
      </c>
      <c r="O45" s="3">
        <f t="shared" ref="O45:P45" si="372">N45+O44</f>
        <v>392.46134141648372</v>
      </c>
      <c r="P45" s="3">
        <f t="shared" si="372"/>
        <v>419.88836535396109</v>
      </c>
      <c r="Q45" s="3">
        <f t="shared" ref="Q45" si="373">P45+Q44</f>
        <v>447.0984125539884</v>
      </c>
      <c r="R45" s="3">
        <f t="shared" ref="R45:S45" si="374">Q45+R44</f>
        <v>474.09319953180619</v>
      </c>
      <c r="S45" s="3">
        <f t="shared" si="374"/>
        <v>500.87442922320605</v>
      </c>
      <c r="T45" s="3">
        <f t="shared" ref="T45" si="375">S45+T44</f>
        <v>527.44379109195813</v>
      </c>
      <c r="U45" s="3">
        <f t="shared" ref="U45:V45" si="376">T45+U44</f>
        <v>553.80296123638914</v>
      </c>
      <c r="V45" s="3">
        <f t="shared" si="376"/>
        <v>579.95360249511714</v>
      </c>
      <c r="W45" s="3">
        <f t="shared" ref="W45" si="377">V45+W44</f>
        <v>605.89736455194986</v>
      </c>
      <c r="X45" s="3">
        <f t="shared" ref="X45:Y45" si="378">W45+X44</f>
        <v>631.63588403995323</v>
      </c>
      <c r="Y45" s="3">
        <f t="shared" si="378"/>
        <v>657.17078464469625</v>
      </c>
      <c r="Z45" s="3">
        <f t="shared" ref="Z45" si="379">Y45+Z44</f>
        <v>682.50367720667975</v>
      </c>
      <c r="AA45" s="3">
        <f t="shared" ref="AA45:AB45" si="380">Z45+AA44</f>
        <v>705.87914796325026</v>
      </c>
      <c r="AB45" s="3">
        <f t="shared" si="380"/>
        <v>729.06969404871234</v>
      </c>
      <c r="AC45" s="3">
        <f t="shared" ref="AC45" si="381">AB45+AC44</f>
        <v>752.07677841259715</v>
      </c>
      <c r="AD45" s="3">
        <f t="shared" ref="AD45:AE45" si="382">AC45+AD44</f>
        <v>774.90185243095948</v>
      </c>
      <c r="AE45" s="3">
        <f t="shared" si="382"/>
        <v>797.54635599793596</v>
      </c>
      <c r="AF45" s="3">
        <f t="shared" ref="AF45" si="383">AE45+AF44</f>
        <v>820.01171761657929</v>
      </c>
      <c r="AG45" s="3">
        <f t="shared" ref="AG45:AH45" si="384">AF45+AG44</f>
        <v>842.29935448897368</v>
      </c>
      <c r="AH45" s="3">
        <f t="shared" si="384"/>
        <v>864.41067260563761</v>
      </c>
      <c r="AI45" s="3">
        <f t="shared" ref="AI45" si="385">AH45+AI44</f>
        <v>886.34706683421905</v>
      </c>
      <c r="AJ45" s="3">
        <f t="shared" ref="AJ45:AK45" si="386">AI45+AJ44</f>
        <v>908.10992100748911</v>
      </c>
      <c r="AK45" s="3">
        <f t="shared" si="386"/>
        <v>929.70060801063948</v>
      </c>
      <c r="AL45" s="3">
        <f t="shared" ref="AL45" si="387">AK45+AL44</f>
        <v>951.12048986788966</v>
      </c>
      <c r="AM45" s="3">
        <f t="shared" ref="AM45:AN45" si="388">AL45+AM44</f>
        <v>970.75397276489252</v>
      </c>
      <c r="AN45" s="3">
        <f t="shared" si="388"/>
        <v>990.23213406836464</v>
      </c>
      <c r="AO45" s="3">
        <f t="shared" ref="AO45" si="389">AN45+AO44</f>
        <v>1009.5562025362163</v>
      </c>
      <c r="AP45" s="3">
        <f t="shared" ref="AP45:AQ45" si="390">AO45+AP44</f>
        <v>1028.7273972055846</v>
      </c>
      <c r="AQ45" s="3">
        <f t="shared" si="390"/>
        <v>1047.7469274697348</v>
      </c>
      <c r="AR45" s="3">
        <f t="shared" ref="AR45" si="391">AQ45+AR44</f>
        <v>1066.6159931543536</v>
      </c>
      <c r="AS45" s="3">
        <f t="shared" ref="AS45:AT45" si="392">AR45+AS44</f>
        <v>1085.3357845932389</v>
      </c>
      <c r="AT45" s="3">
        <f t="shared" si="392"/>
        <v>1103.9074827033908</v>
      </c>
      <c r="AU45" s="3">
        <f t="shared" ref="AU45" si="393">AT45+AU44</f>
        <v>1122.3322590595078</v>
      </c>
      <c r="AV45" s="3">
        <f t="shared" ref="AV45:AW45" si="394">AU45+AV44</f>
        <v>1140.6112759678949</v>
      </c>
      <c r="AW45" s="3">
        <f t="shared" si="394"/>
        <v>1158.7456865397864</v>
      </c>
      <c r="AX45" s="3">
        <f t="shared" ref="AX45" si="395">AW45+AX44</f>
        <v>1176.7366347640882</v>
      </c>
      <c r="AY45" s="3">
        <f t="shared" ref="AY45:AZ45" si="396">AX45+AY44</f>
        <v>1193.3742266572165</v>
      </c>
      <c r="AZ45" s="3">
        <f t="shared" si="396"/>
        <v>1209.8801976199725</v>
      </c>
      <c r="BA45" s="3">
        <f t="shared" ref="BA45" si="397">AZ45+BA44</f>
        <v>1226.2555889129796</v>
      </c>
      <c r="BB45" s="3">
        <f t="shared" ref="BB45:BC45" si="398">BA45+BB44</f>
        <v>1242.5014335593903</v>
      </c>
      <c r="BC45" s="3">
        <f t="shared" si="398"/>
        <v>1258.6187564100517</v>
      </c>
      <c r="BD45" s="3">
        <f t="shared" ref="BD45" si="399">BC45+BD44</f>
        <v>1274.6085742081584</v>
      </c>
      <c r="BE45" s="3">
        <f t="shared" ref="BE45:BF45" si="400">BD45+BE44</f>
        <v>1290.471895653392</v>
      </c>
      <c r="BF45" s="3">
        <f t="shared" si="400"/>
        <v>1306.2097214655539</v>
      </c>
      <c r="BG45" s="3">
        <f t="shared" ref="BG45" si="401">BF45+BG44</f>
        <v>1321.8230444476942</v>
      </c>
      <c r="BH45" s="3">
        <f t="shared" ref="BH45:BI45" si="402">BG45+BH44</f>
        <v>1337.3128495487424</v>
      </c>
      <c r="BI45" s="3">
        <f t="shared" si="402"/>
        <v>1352.6801139256413</v>
      </c>
      <c r="BJ45" s="3">
        <f t="shared" ref="BJ45" si="403">BI45+BJ44</f>
        <v>1367.9258070049893</v>
      </c>
      <c r="BK45" s="3">
        <f t="shared" ref="BK45:BL45" si="404">BJ45+BK44</f>
        <v>1382.2894938388331</v>
      </c>
      <c r="BL45" s="3">
        <f t="shared" si="404"/>
        <v>1396.5395487338246</v>
      </c>
      <c r="BM45" s="3">
        <f t="shared" ref="BM45" si="405">BL45+BM44</f>
        <v>1410.6768706386586</v>
      </c>
      <c r="BN45" s="3">
        <f t="shared" ref="BN45:BO45" si="406">BM45+BN44</f>
        <v>1424.7023513903953</v>
      </c>
      <c r="BO45" s="3">
        <f t="shared" si="406"/>
        <v>1438.6168757707217</v>
      </c>
      <c r="BP45" s="3">
        <f t="shared" ref="BP45" si="407">BO45+BP44</f>
        <v>1452.4213215617672</v>
      </c>
      <c r="BQ45" s="3">
        <f t="shared" ref="BQ45:BR45" si="408">BP45+BQ44</f>
        <v>1466.1165596014769</v>
      </c>
      <c r="BR45" s="3">
        <f t="shared" si="408"/>
        <v>1479.7034538385474</v>
      </c>
      <c r="BS45" s="3">
        <f t="shared" ref="BS45" si="409">BR45+BS44</f>
        <v>1493.1828613869286</v>
      </c>
      <c r="BT45" s="3">
        <f t="shared" ref="BT45:BU45" si="410">BS45+BT44</f>
        <v>1506.5556325798937</v>
      </c>
      <c r="BU45" s="3">
        <f t="shared" si="410"/>
        <v>1519.8226110236806</v>
      </c>
      <c r="BV45" s="3">
        <f t="shared" ref="BV45" si="411">BU45+BV44</f>
        <v>1532.9846336507112</v>
      </c>
      <c r="BW45" s="3">
        <f t="shared" ref="BW45:BX45" si="412">BV45+BW44</f>
        <v>1545.5062429376003</v>
      </c>
      <c r="BX45" s="3">
        <f t="shared" si="412"/>
        <v>1557.9287930652861</v>
      </c>
      <c r="BY45" s="3">
        <f t="shared" ref="BY45" si="413">BX45+BY44</f>
        <v>1570.253067696379</v>
      </c>
      <c r="BZ45" s="3">
        <f t="shared" ref="BZ45:CA45" si="414">BY45+BZ44</f>
        <v>1582.4798442938907</v>
      </c>
      <c r="CA45" s="3">
        <f t="shared" si="414"/>
        <v>1594.6098941702783</v>
      </c>
      <c r="CB45" s="3">
        <f t="shared" ref="CB45" si="415">CA45+CB44</f>
        <v>1606.6439825361031</v>
      </c>
      <c r="CC45" s="3">
        <f t="shared" ref="CC45:CD45" si="416">CB45+CC44</f>
        <v>1618.5828685483018</v>
      </c>
      <c r="CD45" s="3">
        <f t="shared" si="416"/>
        <v>1630.4273053580782</v>
      </c>
      <c r="CE45" s="3">
        <f t="shared" ref="CE45" si="417">CD45+CE44</f>
        <v>1642.178040158414</v>
      </c>
      <c r="CF45" s="3">
        <f t="shared" ref="CF45:CG45" si="418">CE45+CF44</f>
        <v>1653.8358142312047</v>
      </c>
      <c r="CG45" s="3">
        <f t="shared" si="418"/>
        <v>1665.4013629940234</v>
      </c>
      <c r="CH45" s="3">
        <f t="shared" ref="CH45" si="419">CG45+CH44</f>
        <v>1676.875416046513</v>
      </c>
      <c r="CI45" s="3">
        <f t="shared" ref="CI45:CJ45" si="420">CH45+CI44</f>
        <v>1687.9084336548142</v>
      </c>
      <c r="CJ45" s="3">
        <f t="shared" si="420"/>
        <v>1698.8541684368658</v>
      </c>
      <c r="CK45" s="3">
        <f t="shared" ref="CK45" si="421">CJ45+CK44</f>
        <v>1709.7133108920425</v>
      </c>
      <c r="CL45" s="3">
        <f t="shared" ref="CL45:CM45" si="422">CK45+CL44</f>
        <v>1720.4865460571391</v>
      </c>
      <c r="CM45" s="3">
        <f t="shared" si="422"/>
        <v>1731.1745535495857</v>
      </c>
      <c r="CN45" s="3">
        <f t="shared" ref="CN45" si="423">CM45+CN44</f>
        <v>1741.7780076103206</v>
      </c>
      <c r="CO45" s="3">
        <f t="shared" ref="CO45:CP45" si="424">CN45+CO44</f>
        <v>1752.2975771463239</v>
      </c>
      <c r="CP45" s="3">
        <f t="shared" si="424"/>
        <v>1762.7339257728145</v>
      </c>
      <c r="CQ45" s="3">
        <f t="shared" ref="CQ45" si="425">CP45+CQ44</f>
        <v>1773.0877118551139</v>
      </c>
      <c r="CR45" s="3">
        <f t="shared" ref="CR45:CS45" si="426">CQ45+CR44</f>
        <v>1783.3595885501784</v>
      </c>
      <c r="CS45" s="3">
        <f t="shared" si="426"/>
        <v>1793.5502038478028</v>
      </c>
      <c r="CT45" s="15">
        <f t="shared" ref="CT45" si="427">CS45+CT44</f>
        <v>1803.6602006114977</v>
      </c>
    </row>
    <row r="48" spans="1:100" s="9" customFormat="1" x14ac:dyDescent="0.35">
      <c r="C48" s="21" t="s">
        <v>6</v>
      </c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2"/>
      <c r="O48" s="20" t="s">
        <v>7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2"/>
      <c r="AA48" s="20" t="s">
        <v>8</v>
      </c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0" t="s">
        <v>9</v>
      </c>
      <c r="AN48" s="21"/>
      <c r="AO48" s="21"/>
      <c r="AP48" s="21"/>
      <c r="AQ48" s="21"/>
      <c r="AR48" s="21"/>
      <c r="AS48" s="21"/>
      <c r="AT48" s="21"/>
      <c r="AU48" s="21"/>
      <c r="AV48" s="21"/>
      <c r="AW48" s="21"/>
      <c r="AX48" s="21"/>
      <c r="AY48" s="20" t="s">
        <v>10</v>
      </c>
      <c r="AZ48" s="21"/>
      <c r="BA48" s="21"/>
      <c r="BB48" s="21"/>
      <c r="BC48" s="21"/>
      <c r="BD48" s="21"/>
      <c r="BE48" s="21"/>
      <c r="BF48" s="21"/>
      <c r="BG48" s="21"/>
      <c r="BH48" s="21"/>
      <c r="BI48" s="21"/>
      <c r="BJ48" s="22"/>
      <c r="BK48" s="20" t="s">
        <v>11</v>
      </c>
      <c r="BL48" s="21"/>
      <c r="BM48" s="21"/>
      <c r="BN48" s="21"/>
      <c r="BO48" s="21"/>
      <c r="BP48" s="21"/>
      <c r="BQ48" s="21"/>
      <c r="BR48" s="21"/>
      <c r="BS48" s="21"/>
      <c r="BT48" s="21"/>
      <c r="BU48" s="21"/>
      <c r="BV48" s="22"/>
      <c r="BW48" s="20" t="s">
        <v>12</v>
      </c>
      <c r="BX48" s="21"/>
      <c r="BY48" s="21"/>
      <c r="BZ48" s="21"/>
      <c r="CA48" s="21"/>
      <c r="CB48" s="21"/>
      <c r="CC48" s="21"/>
      <c r="CD48" s="21"/>
      <c r="CE48" s="21"/>
      <c r="CF48" s="21"/>
      <c r="CG48" s="21"/>
      <c r="CH48" s="21"/>
      <c r="CI48" s="20" t="s">
        <v>13</v>
      </c>
      <c r="CJ48" s="21"/>
      <c r="CK48" s="21"/>
      <c r="CL48" s="21"/>
      <c r="CM48" s="21"/>
      <c r="CN48" s="21"/>
      <c r="CO48" s="21"/>
      <c r="CP48" s="21"/>
      <c r="CQ48" s="21"/>
      <c r="CR48" s="21"/>
      <c r="CS48" s="21"/>
      <c r="CT48" s="21"/>
    </row>
    <row r="49" spans="1:100" s="9" customFormat="1" x14ac:dyDescent="0.35">
      <c r="A49" s="16" t="s">
        <v>137</v>
      </c>
      <c r="B49" s="10" t="s">
        <v>32</v>
      </c>
      <c r="C49" s="10" t="s">
        <v>33</v>
      </c>
      <c r="D49" s="10" t="s">
        <v>34</v>
      </c>
      <c r="E49" s="10" t="s">
        <v>37</v>
      </c>
      <c r="F49" s="10" t="s">
        <v>38</v>
      </c>
      <c r="G49" s="10" t="s">
        <v>39</v>
      </c>
      <c r="H49" s="10" t="s">
        <v>40</v>
      </c>
      <c r="I49" s="10" t="s">
        <v>41</v>
      </c>
      <c r="J49" s="10" t="s">
        <v>42</v>
      </c>
      <c r="K49" s="10" t="s">
        <v>43</v>
      </c>
      <c r="L49" s="10" t="s">
        <v>44</v>
      </c>
      <c r="M49" s="10" t="s">
        <v>45</v>
      </c>
      <c r="N49" s="10" t="s">
        <v>46</v>
      </c>
      <c r="O49" s="10" t="s">
        <v>47</v>
      </c>
      <c r="P49" s="10" t="s">
        <v>48</v>
      </c>
      <c r="Q49" s="10" t="s">
        <v>49</v>
      </c>
      <c r="R49" s="10" t="s">
        <v>50</v>
      </c>
      <c r="S49" s="10" t="s">
        <v>51</v>
      </c>
      <c r="T49" s="10" t="s">
        <v>52</v>
      </c>
      <c r="U49" s="10" t="s">
        <v>53</v>
      </c>
      <c r="V49" s="10" t="s">
        <v>54</v>
      </c>
      <c r="W49" s="10" t="s">
        <v>55</v>
      </c>
      <c r="X49" s="10" t="s">
        <v>56</v>
      </c>
      <c r="Y49" s="10" t="s">
        <v>57</v>
      </c>
      <c r="Z49" s="10" t="s">
        <v>58</v>
      </c>
      <c r="AA49" s="10" t="s">
        <v>59</v>
      </c>
      <c r="AB49" s="10" t="s">
        <v>60</v>
      </c>
      <c r="AC49" s="10" t="s">
        <v>61</v>
      </c>
      <c r="AD49" s="10" t="s">
        <v>62</v>
      </c>
      <c r="AE49" s="10" t="s">
        <v>63</v>
      </c>
      <c r="AF49" s="10" t="s">
        <v>64</v>
      </c>
      <c r="AG49" s="10" t="s">
        <v>65</v>
      </c>
      <c r="AH49" s="10" t="s">
        <v>66</v>
      </c>
      <c r="AI49" s="10" t="s">
        <v>67</v>
      </c>
      <c r="AJ49" s="10" t="s">
        <v>68</v>
      </c>
      <c r="AK49" s="10" t="s">
        <v>69</v>
      </c>
      <c r="AL49" s="10" t="s">
        <v>70</v>
      </c>
      <c r="AM49" s="10" t="s">
        <v>71</v>
      </c>
      <c r="AN49" s="10" t="s">
        <v>72</v>
      </c>
      <c r="AO49" s="10" t="s">
        <v>73</v>
      </c>
      <c r="AP49" s="10" t="s">
        <v>74</v>
      </c>
      <c r="AQ49" s="10" t="s">
        <v>75</v>
      </c>
      <c r="AR49" s="10" t="s">
        <v>76</v>
      </c>
      <c r="AS49" s="10" t="s">
        <v>77</v>
      </c>
      <c r="AT49" s="10" t="s">
        <v>78</v>
      </c>
      <c r="AU49" s="10" t="s">
        <v>79</v>
      </c>
      <c r="AV49" s="10" t="s">
        <v>80</v>
      </c>
      <c r="AW49" s="10" t="s">
        <v>81</v>
      </c>
      <c r="AX49" s="10" t="s">
        <v>82</v>
      </c>
      <c r="AY49" s="10" t="s">
        <v>83</v>
      </c>
      <c r="AZ49" s="10" t="s">
        <v>84</v>
      </c>
      <c r="BA49" s="10" t="s">
        <v>85</v>
      </c>
      <c r="BB49" s="10" t="s">
        <v>86</v>
      </c>
      <c r="BC49" s="10" t="s">
        <v>87</v>
      </c>
      <c r="BD49" s="10" t="s">
        <v>88</v>
      </c>
      <c r="BE49" s="10" t="s">
        <v>89</v>
      </c>
      <c r="BF49" s="10" t="s">
        <v>90</v>
      </c>
      <c r="BG49" s="10" t="s">
        <v>91</v>
      </c>
      <c r="BH49" s="10" t="s">
        <v>92</v>
      </c>
      <c r="BI49" s="10" t="s">
        <v>93</v>
      </c>
      <c r="BJ49" s="10" t="s">
        <v>94</v>
      </c>
      <c r="BK49" s="10" t="s">
        <v>95</v>
      </c>
      <c r="BL49" s="10" t="s">
        <v>96</v>
      </c>
      <c r="BM49" s="10" t="s">
        <v>97</v>
      </c>
      <c r="BN49" s="10" t="s">
        <v>98</v>
      </c>
      <c r="BO49" s="10" t="s">
        <v>99</v>
      </c>
      <c r="BP49" s="10" t="s">
        <v>100</v>
      </c>
      <c r="BQ49" s="10" t="s">
        <v>101</v>
      </c>
      <c r="BR49" s="10" t="s">
        <v>102</v>
      </c>
      <c r="BS49" s="10" t="s">
        <v>103</v>
      </c>
      <c r="BT49" s="10" t="s">
        <v>104</v>
      </c>
      <c r="BU49" s="10" t="s">
        <v>105</v>
      </c>
      <c r="BV49" s="10" t="s">
        <v>106</v>
      </c>
      <c r="BW49" s="10" t="s">
        <v>107</v>
      </c>
      <c r="BX49" s="10" t="s">
        <v>108</v>
      </c>
      <c r="BY49" s="10" t="s">
        <v>109</v>
      </c>
      <c r="BZ49" s="10" t="s">
        <v>110</v>
      </c>
      <c r="CA49" s="10" t="s">
        <v>111</v>
      </c>
      <c r="CB49" s="10" t="s">
        <v>112</v>
      </c>
      <c r="CC49" s="10" t="s">
        <v>113</v>
      </c>
      <c r="CD49" s="10" t="s">
        <v>114</v>
      </c>
      <c r="CE49" s="10" t="s">
        <v>115</v>
      </c>
      <c r="CF49" s="10" t="s">
        <v>116</v>
      </c>
      <c r="CG49" s="10" t="s">
        <v>117</v>
      </c>
      <c r="CH49" s="10" t="s">
        <v>118</v>
      </c>
      <c r="CI49" s="10" t="s">
        <v>119</v>
      </c>
      <c r="CJ49" s="10" t="s">
        <v>120</v>
      </c>
      <c r="CK49" s="10" t="s">
        <v>121</v>
      </c>
      <c r="CL49" s="10" t="s">
        <v>122</v>
      </c>
      <c r="CM49" s="10" t="s">
        <v>123</v>
      </c>
      <c r="CN49" s="10" t="s">
        <v>124</v>
      </c>
      <c r="CO49" s="10" t="s">
        <v>125</v>
      </c>
      <c r="CP49" s="10" t="s">
        <v>126</v>
      </c>
      <c r="CQ49" s="10" t="s">
        <v>127</v>
      </c>
      <c r="CR49" s="10" t="s">
        <v>128</v>
      </c>
      <c r="CS49" s="10" t="s">
        <v>129</v>
      </c>
      <c r="CT49" s="10" t="s">
        <v>130</v>
      </c>
    </row>
    <row r="50" spans="1:100" x14ac:dyDescent="0.35">
      <c r="A50" s="18" t="s">
        <v>18</v>
      </c>
      <c r="B50" s="3">
        <v>0</v>
      </c>
      <c r="C50" s="8">
        <f>$B$18</f>
        <v>40</v>
      </c>
      <c r="D50" s="8">
        <f t="shared" ref="D50:N50" si="428">$B$18</f>
        <v>40</v>
      </c>
      <c r="E50" s="8">
        <f t="shared" si="428"/>
        <v>40</v>
      </c>
      <c r="F50" s="8">
        <f t="shared" si="428"/>
        <v>40</v>
      </c>
      <c r="G50" s="8">
        <f t="shared" si="428"/>
        <v>40</v>
      </c>
      <c r="H50" s="8">
        <f t="shared" si="428"/>
        <v>40</v>
      </c>
      <c r="I50" s="8">
        <f t="shared" si="428"/>
        <v>40</v>
      </c>
      <c r="J50" s="8">
        <f t="shared" si="428"/>
        <v>40</v>
      </c>
      <c r="K50" s="8">
        <f t="shared" si="428"/>
        <v>40</v>
      </c>
      <c r="L50" s="8">
        <f t="shared" si="428"/>
        <v>40</v>
      </c>
      <c r="M50" s="8">
        <f t="shared" si="428"/>
        <v>40</v>
      </c>
      <c r="N50" s="8">
        <f t="shared" si="428"/>
        <v>40</v>
      </c>
      <c r="O50" s="12">
        <f>$B$18*(1+$B$9)</f>
        <v>41.2</v>
      </c>
      <c r="P50" s="12">
        <f t="shared" ref="P50:Z50" si="429">$B$18*(1+$B$9)</f>
        <v>41.2</v>
      </c>
      <c r="Q50" s="12">
        <f t="shared" si="429"/>
        <v>41.2</v>
      </c>
      <c r="R50" s="12">
        <f t="shared" si="429"/>
        <v>41.2</v>
      </c>
      <c r="S50" s="12">
        <f t="shared" si="429"/>
        <v>41.2</v>
      </c>
      <c r="T50" s="12">
        <f t="shared" si="429"/>
        <v>41.2</v>
      </c>
      <c r="U50" s="12">
        <f t="shared" si="429"/>
        <v>41.2</v>
      </c>
      <c r="V50" s="12">
        <f t="shared" si="429"/>
        <v>41.2</v>
      </c>
      <c r="W50" s="12">
        <f t="shared" si="429"/>
        <v>41.2</v>
      </c>
      <c r="X50" s="12">
        <f t="shared" si="429"/>
        <v>41.2</v>
      </c>
      <c r="Y50" s="12">
        <f t="shared" si="429"/>
        <v>41.2</v>
      </c>
      <c r="Z50" s="12">
        <f t="shared" si="429"/>
        <v>41.2</v>
      </c>
      <c r="AA50" s="12">
        <f>$B$18*(1+$B$9)^2</f>
        <v>42.436</v>
      </c>
      <c r="AB50" s="12">
        <f t="shared" ref="AB50:AL50" si="430">$B$18*(1+$B$9)^2</f>
        <v>42.436</v>
      </c>
      <c r="AC50" s="12">
        <f t="shared" si="430"/>
        <v>42.436</v>
      </c>
      <c r="AD50" s="12">
        <f t="shared" si="430"/>
        <v>42.436</v>
      </c>
      <c r="AE50" s="12">
        <f t="shared" si="430"/>
        <v>42.436</v>
      </c>
      <c r="AF50" s="12">
        <f t="shared" si="430"/>
        <v>42.436</v>
      </c>
      <c r="AG50" s="12">
        <f t="shared" si="430"/>
        <v>42.436</v>
      </c>
      <c r="AH50" s="12">
        <f t="shared" si="430"/>
        <v>42.436</v>
      </c>
      <c r="AI50" s="12">
        <f t="shared" si="430"/>
        <v>42.436</v>
      </c>
      <c r="AJ50" s="12">
        <f t="shared" si="430"/>
        <v>42.436</v>
      </c>
      <c r="AK50" s="12">
        <f t="shared" si="430"/>
        <v>42.436</v>
      </c>
      <c r="AL50" s="12">
        <f t="shared" si="430"/>
        <v>42.436</v>
      </c>
      <c r="AM50" s="12">
        <f>$B$18*(1+$B$9)^3</f>
        <v>43.70908</v>
      </c>
      <c r="AN50" s="12">
        <f t="shared" ref="AN50:AX50" si="431">$B$18*(1+$B$9)^3</f>
        <v>43.70908</v>
      </c>
      <c r="AO50" s="12">
        <f t="shared" si="431"/>
        <v>43.70908</v>
      </c>
      <c r="AP50" s="12">
        <f t="shared" si="431"/>
        <v>43.70908</v>
      </c>
      <c r="AQ50" s="12">
        <f t="shared" si="431"/>
        <v>43.70908</v>
      </c>
      <c r="AR50" s="12">
        <f t="shared" si="431"/>
        <v>43.70908</v>
      </c>
      <c r="AS50" s="12">
        <f t="shared" si="431"/>
        <v>43.70908</v>
      </c>
      <c r="AT50" s="12">
        <f t="shared" si="431"/>
        <v>43.70908</v>
      </c>
      <c r="AU50" s="12">
        <f t="shared" si="431"/>
        <v>43.70908</v>
      </c>
      <c r="AV50" s="12">
        <f t="shared" si="431"/>
        <v>43.70908</v>
      </c>
      <c r="AW50" s="12">
        <f t="shared" si="431"/>
        <v>43.70908</v>
      </c>
      <c r="AX50" s="12">
        <f t="shared" si="431"/>
        <v>43.70908</v>
      </c>
      <c r="AY50" s="12">
        <f>40*(1+3%)^4</f>
        <v>45.020352399999993</v>
      </c>
      <c r="AZ50" s="12">
        <f>40*(1+3%)^4</f>
        <v>45.020352399999993</v>
      </c>
      <c r="BA50" s="12">
        <f t="shared" ref="BA50:BJ50" si="432">40*(1+3%)^4</f>
        <v>45.020352399999993</v>
      </c>
      <c r="BB50" s="12">
        <f t="shared" si="432"/>
        <v>45.020352399999993</v>
      </c>
      <c r="BC50" s="12">
        <f t="shared" si="432"/>
        <v>45.020352399999993</v>
      </c>
      <c r="BD50" s="12">
        <f t="shared" si="432"/>
        <v>45.020352399999993</v>
      </c>
      <c r="BE50" s="12">
        <f t="shared" si="432"/>
        <v>45.020352399999993</v>
      </c>
      <c r="BF50" s="12">
        <f t="shared" si="432"/>
        <v>45.020352399999993</v>
      </c>
      <c r="BG50" s="12">
        <f t="shared" si="432"/>
        <v>45.020352399999993</v>
      </c>
      <c r="BH50" s="12">
        <f t="shared" si="432"/>
        <v>45.020352399999993</v>
      </c>
      <c r="BI50" s="12">
        <f t="shared" si="432"/>
        <v>45.020352399999993</v>
      </c>
      <c r="BJ50" s="12">
        <f t="shared" si="432"/>
        <v>45.020352399999993</v>
      </c>
      <c r="BK50" s="12">
        <f>40*(1+3%)^5</f>
        <v>46.370962971999994</v>
      </c>
      <c r="BL50" s="12">
        <f>40*(1+3%)^5</f>
        <v>46.370962971999994</v>
      </c>
      <c r="BM50" s="12">
        <f t="shared" ref="BM50:BV50" si="433">40*(1+3%)^5</f>
        <v>46.370962971999994</v>
      </c>
      <c r="BN50" s="12">
        <f t="shared" si="433"/>
        <v>46.370962971999994</v>
      </c>
      <c r="BO50" s="12">
        <f t="shared" si="433"/>
        <v>46.370962971999994</v>
      </c>
      <c r="BP50" s="12">
        <f t="shared" si="433"/>
        <v>46.370962971999994</v>
      </c>
      <c r="BQ50" s="12">
        <f t="shared" si="433"/>
        <v>46.370962971999994</v>
      </c>
      <c r="BR50" s="12">
        <f t="shared" si="433"/>
        <v>46.370962971999994</v>
      </c>
      <c r="BS50" s="12">
        <f t="shared" si="433"/>
        <v>46.370962971999994</v>
      </c>
      <c r="BT50" s="12">
        <f t="shared" si="433"/>
        <v>46.370962971999994</v>
      </c>
      <c r="BU50" s="12">
        <f t="shared" si="433"/>
        <v>46.370962971999994</v>
      </c>
      <c r="BV50" s="12">
        <f t="shared" si="433"/>
        <v>46.370962971999994</v>
      </c>
      <c r="BW50" s="12">
        <f>40*(1+3%)^6</f>
        <v>47.762091861159995</v>
      </c>
      <c r="BX50" s="12">
        <f>40*(1+3%)^6</f>
        <v>47.762091861159995</v>
      </c>
      <c r="BY50" s="12">
        <f t="shared" ref="BY50:CH50" si="434">40*(1+3%)^6</f>
        <v>47.762091861159995</v>
      </c>
      <c r="BZ50" s="12">
        <f t="shared" si="434"/>
        <v>47.762091861159995</v>
      </c>
      <c r="CA50" s="12">
        <f t="shared" si="434"/>
        <v>47.762091861159995</v>
      </c>
      <c r="CB50" s="12">
        <f t="shared" si="434"/>
        <v>47.762091861159995</v>
      </c>
      <c r="CC50" s="12">
        <f t="shared" si="434"/>
        <v>47.762091861159995</v>
      </c>
      <c r="CD50" s="12">
        <f t="shared" si="434"/>
        <v>47.762091861159995</v>
      </c>
      <c r="CE50" s="12">
        <f t="shared" si="434"/>
        <v>47.762091861159995</v>
      </c>
      <c r="CF50" s="12">
        <f t="shared" si="434"/>
        <v>47.762091861159995</v>
      </c>
      <c r="CG50" s="12">
        <f t="shared" si="434"/>
        <v>47.762091861159995</v>
      </c>
      <c r="CH50" s="12">
        <f t="shared" si="434"/>
        <v>47.762091861159995</v>
      </c>
      <c r="CI50" s="12">
        <f>40*(1+3%)^7</f>
        <v>49.194954616994799</v>
      </c>
      <c r="CJ50" s="12">
        <f>40*(1+3%)^7</f>
        <v>49.194954616994799</v>
      </c>
      <c r="CK50" s="12">
        <f t="shared" ref="CK50:CT50" si="435">40*(1+3%)^7</f>
        <v>49.194954616994799</v>
      </c>
      <c r="CL50" s="12">
        <f t="shared" si="435"/>
        <v>49.194954616994799</v>
      </c>
      <c r="CM50" s="12">
        <f t="shared" si="435"/>
        <v>49.194954616994799</v>
      </c>
      <c r="CN50" s="12">
        <f t="shared" si="435"/>
        <v>49.194954616994799</v>
      </c>
      <c r="CO50" s="12">
        <f t="shared" si="435"/>
        <v>49.194954616994799</v>
      </c>
      <c r="CP50" s="12">
        <f t="shared" si="435"/>
        <v>49.194954616994799</v>
      </c>
      <c r="CQ50" s="12">
        <f t="shared" si="435"/>
        <v>49.194954616994799</v>
      </c>
      <c r="CR50" s="12">
        <f t="shared" si="435"/>
        <v>49.194954616994799</v>
      </c>
      <c r="CS50" s="12">
        <f t="shared" si="435"/>
        <v>49.194954616994799</v>
      </c>
      <c r="CT50" s="12">
        <f t="shared" si="435"/>
        <v>49.194954616994799</v>
      </c>
    </row>
    <row r="51" spans="1:100" x14ac:dyDescent="0.35">
      <c r="A51" s="18" t="s">
        <v>19</v>
      </c>
      <c r="B51" s="3">
        <v>0</v>
      </c>
      <c r="C51" s="8">
        <f>C50*$B$12</f>
        <v>6</v>
      </c>
      <c r="D51" s="8">
        <f t="shared" ref="D51:N51" si="436">D50*$B$12</f>
        <v>6</v>
      </c>
      <c r="E51" s="8">
        <f t="shared" si="436"/>
        <v>6</v>
      </c>
      <c r="F51" s="8">
        <f t="shared" si="436"/>
        <v>6</v>
      </c>
      <c r="G51" s="8">
        <f t="shared" si="436"/>
        <v>6</v>
      </c>
      <c r="H51" s="8">
        <f t="shared" si="436"/>
        <v>6</v>
      </c>
      <c r="I51" s="8">
        <f t="shared" si="436"/>
        <v>6</v>
      </c>
      <c r="J51" s="8">
        <f t="shared" si="436"/>
        <v>6</v>
      </c>
      <c r="K51" s="8">
        <f t="shared" si="436"/>
        <v>6</v>
      </c>
      <c r="L51" s="8">
        <f t="shared" si="436"/>
        <v>6</v>
      </c>
      <c r="M51" s="8">
        <f t="shared" si="436"/>
        <v>6</v>
      </c>
      <c r="N51" s="8">
        <f t="shared" si="436"/>
        <v>6</v>
      </c>
      <c r="O51" s="12">
        <f>6*(1+3%)</f>
        <v>6.18</v>
      </c>
      <c r="P51" s="12">
        <f>6*(1+3%)</f>
        <v>6.18</v>
      </c>
      <c r="Q51" s="12">
        <f t="shared" ref="Q51:Z51" si="437">6*(1+3%)</f>
        <v>6.18</v>
      </c>
      <c r="R51" s="12">
        <f t="shared" si="437"/>
        <v>6.18</v>
      </c>
      <c r="S51" s="12">
        <f t="shared" si="437"/>
        <v>6.18</v>
      </c>
      <c r="T51" s="12">
        <f t="shared" si="437"/>
        <v>6.18</v>
      </c>
      <c r="U51" s="12">
        <f t="shared" si="437"/>
        <v>6.18</v>
      </c>
      <c r="V51" s="12">
        <f t="shared" si="437"/>
        <v>6.18</v>
      </c>
      <c r="W51" s="12">
        <f t="shared" si="437"/>
        <v>6.18</v>
      </c>
      <c r="X51" s="12">
        <f t="shared" si="437"/>
        <v>6.18</v>
      </c>
      <c r="Y51" s="12">
        <f t="shared" si="437"/>
        <v>6.18</v>
      </c>
      <c r="Z51" s="12">
        <f t="shared" si="437"/>
        <v>6.18</v>
      </c>
      <c r="AA51" s="12">
        <f>6*(1+3%)^2</f>
        <v>6.3653999999999993</v>
      </c>
      <c r="AB51" s="12">
        <f>6*(1+3%)^2</f>
        <v>6.3653999999999993</v>
      </c>
      <c r="AC51" s="12">
        <f t="shared" ref="AC51:AL51" si="438">6*(1+3%)^2</f>
        <v>6.3653999999999993</v>
      </c>
      <c r="AD51" s="12">
        <f t="shared" si="438"/>
        <v>6.3653999999999993</v>
      </c>
      <c r="AE51" s="12">
        <f t="shared" si="438"/>
        <v>6.3653999999999993</v>
      </c>
      <c r="AF51" s="12">
        <f t="shared" si="438"/>
        <v>6.3653999999999993</v>
      </c>
      <c r="AG51" s="12">
        <f t="shared" si="438"/>
        <v>6.3653999999999993</v>
      </c>
      <c r="AH51" s="12">
        <f t="shared" si="438"/>
        <v>6.3653999999999993</v>
      </c>
      <c r="AI51" s="12">
        <f t="shared" si="438"/>
        <v>6.3653999999999993</v>
      </c>
      <c r="AJ51" s="12">
        <f t="shared" si="438"/>
        <v>6.3653999999999993</v>
      </c>
      <c r="AK51" s="12">
        <f t="shared" si="438"/>
        <v>6.3653999999999993</v>
      </c>
      <c r="AL51" s="12">
        <f t="shared" si="438"/>
        <v>6.3653999999999993</v>
      </c>
      <c r="AM51" s="12">
        <f>6*(1+3%)^3</f>
        <v>6.556362</v>
      </c>
      <c r="AN51" s="12">
        <f>6*(1+3%)^3</f>
        <v>6.556362</v>
      </c>
      <c r="AO51" s="12">
        <f t="shared" ref="AO51:AX51" si="439">6*(1+3%)^3</f>
        <v>6.556362</v>
      </c>
      <c r="AP51" s="12">
        <f t="shared" si="439"/>
        <v>6.556362</v>
      </c>
      <c r="AQ51" s="12">
        <f t="shared" si="439"/>
        <v>6.556362</v>
      </c>
      <c r="AR51" s="12">
        <f t="shared" si="439"/>
        <v>6.556362</v>
      </c>
      <c r="AS51" s="12">
        <f t="shared" si="439"/>
        <v>6.556362</v>
      </c>
      <c r="AT51" s="12">
        <f t="shared" si="439"/>
        <v>6.556362</v>
      </c>
      <c r="AU51" s="12">
        <f t="shared" si="439"/>
        <v>6.556362</v>
      </c>
      <c r="AV51" s="12">
        <f t="shared" si="439"/>
        <v>6.556362</v>
      </c>
      <c r="AW51" s="12">
        <f t="shared" si="439"/>
        <v>6.556362</v>
      </c>
      <c r="AX51" s="12">
        <f t="shared" si="439"/>
        <v>6.556362</v>
      </c>
      <c r="AY51" s="12">
        <f>6*(1+3%)^4</f>
        <v>6.7530528599999995</v>
      </c>
      <c r="AZ51" s="12">
        <f>6*(1+3%)^4</f>
        <v>6.7530528599999995</v>
      </c>
      <c r="BA51" s="12">
        <f t="shared" ref="BA51:BJ51" si="440">6*(1+3%)^4</f>
        <v>6.7530528599999995</v>
      </c>
      <c r="BB51" s="12">
        <f t="shared" si="440"/>
        <v>6.7530528599999995</v>
      </c>
      <c r="BC51" s="12">
        <f t="shared" si="440"/>
        <v>6.7530528599999995</v>
      </c>
      <c r="BD51" s="12">
        <f t="shared" si="440"/>
        <v>6.7530528599999995</v>
      </c>
      <c r="BE51" s="12">
        <f t="shared" si="440"/>
        <v>6.7530528599999995</v>
      </c>
      <c r="BF51" s="12">
        <f t="shared" si="440"/>
        <v>6.7530528599999995</v>
      </c>
      <c r="BG51" s="12">
        <f t="shared" si="440"/>
        <v>6.7530528599999995</v>
      </c>
      <c r="BH51" s="12">
        <f t="shared" si="440"/>
        <v>6.7530528599999995</v>
      </c>
      <c r="BI51" s="12">
        <f t="shared" si="440"/>
        <v>6.7530528599999995</v>
      </c>
      <c r="BJ51" s="12">
        <f t="shared" si="440"/>
        <v>6.7530528599999995</v>
      </c>
      <c r="BK51" s="12">
        <f>6*(1+3%)^5</f>
        <v>6.9556444457999991</v>
      </c>
      <c r="BL51" s="12">
        <f>6*(1+3%)^5</f>
        <v>6.9556444457999991</v>
      </c>
      <c r="BM51" s="12">
        <f t="shared" ref="BM51:BV51" si="441">6*(1+3%)^5</f>
        <v>6.9556444457999991</v>
      </c>
      <c r="BN51" s="12">
        <f t="shared" si="441"/>
        <v>6.9556444457999991</v>
      </c>
      <c r="BO51" s="12">
        <f t="shared" si="441"/>
        <v>6.9556444457999991</v>
      </c>
      <c r="BP51" s="12">
        <f t="shared" si="441"/>
        <v>6.9556444457999991</v>
      </c>
      <c r="BQ51" s="12">
        <f t="shared" si="441"/>
        <v>6.9556444457999991</v>
      </c>
      <c r="BR51" s="12">
        <f t="shared" si="441"/>
        <v>6.9556444457999991</v>
      </c>
      <c r="BS51" s="12">
        <f t="shared" si="441"/>
        <v>6.9556444457999991</v>
      </c>
      <c r="BT51" s="12">
        <f t="shared" si="441"/>
        <v>6.9556444457999991</v>
      </c>
      <c r="BU51" s="12">
        <f t="shared" si="441"/>
        <v>6.9556444457999991</v>
      </c>
      <c r="BV51" s="12">
        <f t="shared" si="441"/>
        <v>6.9556444457999991</v>
      </c>
      <c r="BW51" s="12">
        <f>6*(1+3%)^6</f>
        <v>7.1643137791739999</v>
      </c>
      <c r="BX51" s="12">
        <f>6*(1+3%)^6</f>
        <v>7.1643137791739999</v>
      </c>
      <c r="BY51" s="12">
        <f t="shared" ref="BY51:CH51" si="442">6*(1+3%)^6</f>
        <v>7.1643137791739999</v>
      </c>
      <c r="BZ51" s="12">
        <f t="shared" si="442"/>
        <v>7.1643137791739999</v>
      </c>
      <c r="CA51" s="12">
        <f t="shared" si="442"/>
        <v>7.1643137791739999</v>
      </c>
      <c r="CB51" s="12">
        <f t="shared" si="442"/>
        <v>7.1643137791739999</v>
      </c>
      <c r="CC51" s="12">
        <f t="shared" si="442"/>
        <v>7.1643137791739999</v>
      </c>
      <c r="CD51" s="12">
        <f t="shared" si="442"/>
        <v>7.1643137791739999</v>
      </c>
      <c r="CE51" s="12">
        <f t="shared" si="442"/>
        <v>7.1643137791739999</v>
      </c>
      <c r="CF51" s="12">
        <f t="shared" si="442"/>
        <v>7.1643137791739999</v>
      </c>
      <c r="CG51" s="12">
        <f t="shared" si="442"/>
        <v>7.1643137791739999</v>
      </c>
      <c r="CH51" s="12">
        <f t="shared" si="442"/>
        <v>7.1643137791739999</v>
      </c>
      <c r="CI51" s="12">
        <f>6*(1+3%)^7</f>
        <v>7.3792431925492199</v>
      </c>
      <c r="CJ51" s="12">
        <f>6*(1+3%)^7</f>
        <v>7.3792431925492199</v>
      </c>
      <c r="CK51" s="12">
        <f t="shared" ref="CK51:CT51" si="443">6*(1+3%)^7</f>
        <v>7.3792431925492199</v>
      </c>
      <c r="CL51" s="12">
        <f t="shared" si="443"/>
        <v>7.3792431925492199</v>
      </c>
      <c r="CM51" s="12">
        <f t="shared" si="443"/>
        <v>7.3792431925492199</v>
      </c>
      <c r="CN51" s="12">
        <f t="shared" si="443"/>
        <v>7.3792431925492199</v>
      </c>
      <c r="CO51" s="12">
        <f t="shared" si="443"/>
        <v>7.3792431925492199</v>
      </c>
      <c r="CP51" s="12">
        <f t="shared" si="443"/>
        <v>7.3792431925492199</v>
      </c>
      <c r="CQ51" s="12">
        <f t="shared" si="443"/>
        <v>7.3792431925492199</v>
      </c>
      <c r="CR51" s="12">
        <f t="shared" si="443"/>
        <v>7.3792431925492199</v>
      </c>
      <c r="CS51" s="12">
        <f t="shared" si="443"/>
        <v>7.3792431925492199</v>
      </c>
      <c r="CT51" s="12">
        <f t="shared" si="443"/>
        <v>7.3792431925492199</v>
      </c>
    </row>
    <row r="52" spans="1:100" x14ac:dyDescent="0.35">
      <c r="A52" s="18" t="s">
        <v>20</v>
      </c>
      <c r="B52" s="3">
        <v>0</v>
      </c>
      <c r="C52" s="8">
        <v>2</v>
      </c>
      <c r="D52" s="8">
        <v>2</v>
      </c>
      <c r="E52" s="8">
        <v>2</v>
      </c>
      <c r="F52" s="8">
        <v>2</v>
      </c>
      <c r="G52" s="8">
        <v>2</v>
      </c>
      <c r="H52" s="8">
        <v>2</v>
      </c>
      <c r="I52" s="8">
        <v>2</v>
      </c>
      <c r="J52" s="8">
        <v>2</v>
      </c>
      <c r="K52" s="8">
        <v>2</v>
      </c>
      <c r="L52" s="8">
        <v>2</v>
      </c>
      <c r="M52" s="8">
        <v>2</v>
      </c>
      <c r="N52" s="8">
        <v>2</v>
      </c>
      <c r="O52" s="12">
        <f>2*(1+3%)</f>
        <v>2.06</v>
      </c>
      <c r="P52" s="12">
        <f>2*(1+3%)</f>
        <v>2.06</v>
      </c>
      <c r="Q52" s="12">
        <f t="shared" ref="Q52:Z52" si="444">2*(1+3%)</f>
        <v>2.06</v>
      </c>
      <c r="R52" s="12">
        <f t="shared" si="444"/>
        <v>2.06</v>
      </c>
      <c r="S52" s="12">
        <f t="shared" si="444"/>
        <v>2.06</v>
      </c>
      <c r="T52" s="12">
        <f t="shared" si="444"/>
        <v>2.06</v>
      </c>
      <c r="U52" s="12">
        <f t="shared" si="444"/>
        <v>2.06</v>
      </c>
      <c r="V52" s="12">
        <f t="shared" si="444"/>
        <v>2.06</v>
      </c>
      <c r="W52" s="12">
        <f t="shared" si="444"/>
        <v>2.06</v>
      </c>
      <c r="X52" s="12">
        <f t="shared" si="444"/>
        <v>2.06</v>
      </c>
      <c r="Y52" s="12">
        <f t="shared" si="444"/>
        <v>2.06</v>
      </c>
      <c r="Z52" s="12">
        <f t="shared" si="444"/>
        <v>2.06</v>
      </c>
      <c r="AA52" s="12">
        <f>2*(1+3%)^2</f>
        <v>2.1217999999999999</v>
      </c>
      <c r="AB52" s="12">
        <f t="shared" ref="AB52:AL52" si="445">2*(1+3%)^2</f>
        <v>2.1217999999999999</v>
      </c>
      <c r="AC52" s="12">
        <f t="shared" si="445"/>
        <v>2.1217999999999999</v>
      </c>
      <c r="AD52" s="12">
        <f t="shared" si="445"/>
        <v>2.1217999999999999</v>
      </c>
      <c r="AE52" s="12">
        <f t="shared" si="445"/>
        <v>2.1217999999999999</v>
      </c>
      <c r="AF52" s="12">
        <f t="shared" si="445"/>
        <v>2.1217999999999999</v>
      </c>
      <c r="AG52" s="12">
        <f t="shared" si="445"/>
        <v>2.1217999999999999</v>
      </c>
      <c r="AH52" s="12">
        <f t="shared" si="445"/>
        <v>2.1217999999999999</v>
      </c>
      <c r="AI52" s="12">
        <f t="shared" si="445"/>
        <v>2.1217999999999999</v>
      </c>
      <c r="AJ52" s="12">
        <f t="shared" si="445"/>
        <v>2.1217999999999999</v>
      </c>
      <c r="AK52" s="12">
        <f t="shared" si="445"/>
        <v>2.1217999999999999</v>
      </c>
      <c r="AL52" s="12">
        <f t="shared" si="445"/>
        <v>2.1217999999999999</v>
      </c>
      <c r="AM52" s="12">
        <f>2*(1+3%)^3</f>
        <v>2.185454</v>
      </c>
      <c r="AN52" s="12">
        <f>2*(1+3%)^3</f>
        <v>2.185454</v>
      </c>
      <c r="AO52" s="12">
        <f t="shared" ref="AO52:AW52" si="446">2*(1+3%)^3</f>
        <v>2.185454</v>
      </c>
      <c r="AP52" s="12">
        <f t="shared" si="446"/>
        <v>2.185454</v>
      </c>
      <c r="AQ52" s="12">
        <f t="shared" si="446"/>
        <v>2.185454</v>
      </c>
      <c r="AR52" s="12">
        <f t="shared" si="446"/>
        <v>2.185454</v>
      </c>
      <c r="AS52" s="12">
        <f t="shared" si="446"/>
        <v>2.185454</v>
      </c>
      <c r="AT52" s="12">
        <f t="shared" si="446"/>
        <v>2.185454</v>
      </c>
      <c r="AU52" s="12">
        <f t="shared" si="446"/>
        <v>2.185454</v>
      </c>
      <c r="AV52" s="12">
        <f t="shared" si="446"/>
        <v>2.185454</v>
      </c>
      <c r="AW52" s="12">
        <f t="shared" si="446"/>
        <v>2.185454</v>
      </c>
      <c r="AX52" s="12">
        <f>2*(1+3%)^3</f>
        <v>2.185454</v>
      </c>
      <c r="AY52" s="12">
        <f>2*(1+3%)^4</f>
        <v>2.2510176199999998</v>
      </c>
      <c r="AZ52" s="12">
        <f>2*(1+3%)^4</f>
        <v>2.2510176199999998</v>
      </c>
      <c r="BA52" s="12">
        <f t="shared" ref="BA52:BJ52" si="447">2*(1+3%)^4</f>
        <v>2.2510176199999998</v>
      </c>
      <c r="BB52" s="12">
        <f t="shared" si="447"/>
        <v>2.2510176199999998</v>
      </c>
      <c r="BC52" s="12">
        <f t="shared" si="447"/>
        <v>2.2510176199999998</v>
      </c>
      <c r="BD52" s="12">
        <f t="shared" si="447"/>
        <v>2.2510176199999998</v>
      </c>
      <c r="BE52" s="12">
        <f t="shared" si="447"/>
        <v>2.2510176199999998</v>
      </c>
      <c r="BF52" s="12">
        <f t="shared" si="447"/>
        <v>2.2510176199999998</v>
      </c>
      <c r="BG52" s="12">
        <f t="shared" si="447"/>
        <v>2.2510176199999998</v>
      </c>
      <c r="BH52" s="12">
        <f t="shared" si="447"/>
        <v>2.2510176199999998</v>
      </c>
      <c r="BI52" s="12">
        <f t="shared" si="447"/>
        <v>2.2510176199999998</v>
      </c>
      <c r="BJ52" s="12">
        <f t="shared" si="447"/>
        <v>2.2510176199999998</v>
      </c>
      <c r="BK52" s="12">
        <f>2*(1+3%)^5</f>
        <v>2.3185481485999997</v>
      </c>
      <c r="BL52" s="12">
        <f>2*(1+3%)^5</f>
        <v>2.3185481485999997</v>
      </c>
      <c r="BM52" s="12">
        <f t="shared" ref="BM52:BV52" si="448">2*(1+3%)^5</f>
        <v>2.3185481485999997</v>
      </c>
      <c r="BN52" s="12">
        <f t="shared" si="448"/>
        <v>2.3185481485999997</v>
      </c>
      <c r="BO52" s="12">
        <f t="shared" si="448"/>
        <v>2.3185481485999997</v>
      </c>
      <c r="BP52" s="12">
        <f t="shared" si="448"/>
        <v>2.3185481485999997</v>
      </c>
      <c r="BQ52" s="12">
        <f t="shared" si="448"/>
        <v>2.3185481485999997</v>
      </c>
      <c r="BR52" s="12">
        <f t="shared" si="448"/>
        <v>2.3185481485999997</v>
      </c>
      <c r="BS52" s="12">
        <f t="shared" si="448"/>
        <v>2.3185481485999997</v>
      </c>
      <c r="BT52" s="12">
        <f t="shared" si="448"/>
        <v>2.3185481485999997</v>
      </c>
      <c r="BU52" s="12">
        <f t="shared" si="448"/>
        <v>2.3185481485999997</v>
      </c>
      <c r="BV52" s="12">
        <f t="shared" si="448"/>
        <v>2.3185481485999997</v>
      </c>
      <c r="BW52" s="12">
        <f>2*(1+3%)^6</f>
        <v>2.3881045930579998</v>
      </c>
      <c r="BX52" s="12">
        <f>2*(1+3%)^6</f>
        <v>2.3881045930579998</v>
      </c>
      <c r="BY52" s="12">
        <f t="shared" ref="BY52:CH52" si="449">2*(1+3%)^6</f>
        <v>2.3881045930579998</v>
      </c>
      <c r="BZ52" s="12">
        <f t="shared" si="449"/>
        <v>2.3881045930579998</v>
      </c>
      <c r="CA52" s="12">
        <f t="shared" si="449"/>
        <v>2.3881045930579998</v>
      </c>
      <c r="CB52" s="12">
        <f t="shared" si="449"/>
        <v>2.3881045930579998</v>
      </c>
      <c r="CC52" s="12">
        <f t="shared" si="449"/>
        <v>2.3881045930579998</v>
      </c>
      <c r="CD52" s="12">
        <f t="shared" si="449"/>
        <v>2.3881045930579998</v>
      </c>
      <c r="CE52" s="12">
        <f t="shared" si="449"/>
        <v>2.3881045930579998</v>
      </c>
      <c r="CF52" s="12">
        <f t="shared" si="449"/>
        <v>2.3881045930579998</v>
      </c>
      <c r="CG52" s="12">
        <f t="shared" si="449"/>
        <v>2.3881045930579998</v>
      </c>
      <c r="CH52" s="12">
        <f t="shared" si="449"/>
        <v>2.3881045930579998</v>
      </c>
      <c r="CI52" s="12">
        <f>2*(1+3%)^7</f>
        <v>2.45974773084974</v>
      </c>
      <c r="CJ52" s="12">
        <f>2*(1+3%)^7</f>
        <v>2.45974773084974</v>
      </c>
      <c r="CK52" s="12">
        <f t="shared" ref="CK52:CT52" si="450">2*(1+3%)^7</f>
        <v>2.45974773084974</v>
      </c>
      <c r="CL52" s="12">
        <f t="shared" si="450"/>
        <v>2.45974773084974</v>
      </c>
      <c r="CM52" s="12">
        <f t="shared" si="450"/>
        <v>2.45974773084974</v>
      </c>
      <c r="CN52" s="12">
        <f t="shared" si="450"/>
        <v>2.45974773084974</v>
      </c>
      <c r="CO52" s="12">
        <f t="shared" si="450"/>
        <v>2.45974773084974</v>
      </c>
      <c r="CP52" s="12">
        <f t="shared" si="450"/>
        <v>2.45974773084974</v>
      </c>
      <c r="CQ52" s="12">
        <f t="shared" si="450"/>
        <v>2.45974773084974</v>
      </c>
      <c r="CR52" s="12">
        <f t="shared" si="450"/>
        <v>2.45974773084974</v>
      </c>
      <c r="CS52" s="12">
        <f t="shared" si="450"/>
        <v>2.45974773084974</v>
      </c>
      <c r="CT52" s="12">
        <f t="shared" si="450"/>
        <v>2.45974773084974</v>
      </c>
    </row>
    <row r="53" spans="1:100" x14ac:dyDescent="0.35">
      <c r="A53" s="18" t="s">
        <v>21</v>
      </c>
      <c r="B53" s="3">
        <f>B50-B51-B52</f>
        <v>0</v>
      </c>
      <c r="C53" s="8">
        <f>C50-C51-C52</f>
        <v>32</v>
      </c>
      <c r="D53" s="8">
        <f t="shared" ref="D53:BO53" si="451">D50-D51-D52</f>
        <v>32</v>
      </c>
      <c r="E53" s="8">
        <f t="shared" si="451"/>
        <v>32</v>
      </c>
      <c r="F53" s="8">
        <f t="shared" si="451"/>
        <v>32</v>
      </c>
      <c r="G53" s="8">
        <f t="shared" si="451"/>
        <v>32</v>
      </c>
      <c r="H53" s="8">
        <f t="shared" si="451"/>
        <v>32</v>
      </c>
      <c r="I53" s="8">
        <f t="shared" si="451"/>
        <v>32</v>
      </c>
      <c r="J53" s="8">
        <f t="shared" si="451"/>
        <v>32</v>
      </c>
      <c r="K53" s="8">
        <f t="shared" si="451"/>
        <v>32</v>
      </c>
      <c r="L53" s="8">
        <f t="shared" si="451"/>
        <v>32</v>
      </c>
      <c r="M53" s="8">
        <f t="shared" si="451"/>
        <v>32</v>
      </c>
      <c r="N53" s="8">
        <f t="shared" si="451"/>
        <v>32</v>
      </c>
      <c r="O53" s="8">
        <f t="shared" si="451"/>
        <v>32.96</v>
      </c>
      <c r="P53" s="8">
        <f t="shared" si="451"/>
        <v>32.96</v>
      </c>
      <c r="Q53" s="8">
        <f t="shared" si="451"/>
        <v>32.96</v>
      </c>
      <c r="R53" s="8">
        <f t="shared" si="451"/>
        <v>32.96</v>
      </c>
      <c r="S53" s="8">
        <f t="shared" si="451"/>
        <v>32.96</v>
      </c>
      <c r="T53" s="8">
        <f t="shared" si="451"/>
        <v>32.96</v>
      </c>
      <c r="U53" s="8">
        <f t="shared" si="451"/>
        <v>32.96</v>
      </c>
      <c r="V53" s="8">
        <f t="shared" si="451"/>
        <v>32.96</v>
      </c>
      <c r="W53" s="8">
        <f t="shared" si="451"/>
        <v>32.96</v>
      </c>
      <c r="X53" s="8">
        <f t="shared" si="451"/>
        <v>32.96</v>
      </c>
      <c r="Y53" s="8">
        <f t="shared" si="451"/>
        <v>32.96</v>
      </c>
      <c r="Z53" s="8">
        <f t="shared" si="451"/>
        <v>32.96</v>
      </c>
      <c r="AA53" s="8">
        <f t="shared" si="451"/>
        <v>33.948799999999999</v>
      </c>
      <c r="AB53" s="8">
        <f t="shared" si="451"/>
        <v>33.948799999999999</v>
      </c>
      <c r="AC53" s="8">
        <f t="shared" si="451"/>
        <v>33.948799999999999</v>
      </c>
      <c r="AD53" s="8">
        <f t="shared" si="451"/>
        <v>33.948799999999999</v>
      </c>
      <c r="AE53" s="8">
        <f t="shared" si="451"/>
        <v>33.948799999999999</v>
      </c>
      <c r="AF53" s="8">
        <f t="shared" si="451"/>
        <v>33.948799999999999</v>
      </c>
      <c r="AG53" s="8">
        <f t="shared" si="451"/>
        <v>33.948799999999999</v>
      </c>
      <c r="AH53" s="8">
        <f t="shared" si="451"/>
        <v>33.948799999999999</v>
      </c>
      <c r="AI53" s="8">
        <f t="shared" si="451"/>
        <v>33.948799999999999</v>
      </c>
      <c r="AJ53" s="8">
        <f t="shared" si="451"/>
        <v>33.948799999999999</v>
      </c>
      <c r="AK53" s="8">
        <f t="shared" si="451"/>
        <v>33.948799999999999</v>
      </c>
      <c r="AL53" s="8">
        <f t="shared" si="451"/>
        <v>33.948799999999999</v>
      </c>
      <c r="AM53" s="8">
        <f t="shared" si="451"/>
        <v>34.967264</v>
      </c>
      <c r="AN53" s="8">
        <f t="shared" si="451"/>
        <v>34.967264</v>
      </c>
      <c r="AO53" s="8">
        <f t="shared" si="451"/>
        <v>34.967264</v>
      </c>
      <c r="AP53" s="8">
        <f t="shared" si="451"/>
        <v>34.967264</v>
      </c>
      <c r="AQ53" s="8">
        <f t="shared" si="451"/>
        <v>34.967264</v>
      </c>
      <c r="AR53" s="8">
        <f t="shared" si="451"/>
        <v>34.967264</v>
      </c>
      <c r="AS53" s="8">
        <f t="shared" si="451"/>
        <v>34.967264</v>
      </c>
      <c r="AT53" s="8">
        <f t="shared" si="451"/>
        <v>34.967264</v>
      </c>
      <c r="AU53" s="8">
        <f t="shared" si="451"/>
        <v>34.967264</v>
      </c>
      <c r="AV53" s="8">
        <f t="shared" si="451"/>
        <v>34.967264</v>
      </c>
      <c r="AW53" s="8">
        <f t="shared" si="451"/>
        <v>34.967264</v>
      </c>
      <c r="AX53" s="8">
        <f t="shared" si="451"/>
        <v>34.967264</v>
      </c>
      <c r="AY53" s="8">
        <f t="shared" si="451"/>
        <v>36.016281919999997</v>
      </c>
      <c r="AZ53" s="8">
        <f t="shared" si="451"/>
        <v>36.016281919999997</v>
      </c>
      <c r="BA53" s="8">
        <f t="shared" si="451"/>
        <v>36.016281919999997</v>
      </c>
      <c r="BB53" s="8">
        <f t="shared" si="451"/>
        <v>36.016281919999997</v>
      </c>
      <c r="BC53" s="8">
        <f t="shared" si="451"/>
        <v>36.016281919999997</v>
      </c>
      <c r="BD53" s="8">
        <f t="shared" si="451"/>
        <v>36.016281919999997</v>
      </c>
      <c r="BE53" s="8">
        <f t="shared" si="451"/>
        <v>36.016281919999997</v>
      </c>
      <c r="BF53" s="8">
        <f t="shared" si="451"/>
        <v>36.016281919999997</v>
      </c>
      <c r="BG53" s="8">
        <f t="shared" si="451"/>
        <v>36.016281919999997</v>
      </c>
      <c r="BH53" s="8">
        <f t="shared" si="451"/>
        <v>36.016281919999997</v>
      </c>
      <c r="BI53" s="8">
        <f t="shared" si="451"/>
        <v>36.016281919999997</v>
      </c>
      <c r="BJ53" s="8">
        <f t="shared" si="451"/>
        <v>36.016281919999997</v>
      </c>
      <c r="BK53" s="8">
        <f t="shared" si="451"/>
        <v>37.096770377599995</v>
      </c>
      <c r="BL53" s="8">
        <f t="shared" si="451"/>
        <v>37.096770377599995</v>
      </c>
      <c r="BM53" s="8">
        <f t="shared" si="451"/>
        <v>37.096770377599995</v>
      </c>
      <c r="BN53" s="8">
        <f t="shared" si="451"/>
        <v>37.096770377599995</v>
      </c>
      <c r="BO53" s="8">
        <f t="shared" si="451"/>
        <v>37.096770377599995</v>
      </c>
      <c r="BP53" s="8">
        <f t="shared" ref="BP53:CT53" si="452">BP50-BP51-BP52</f>
        <v>37.096770377599995</v>
      </c>
      <c r="BQ53" s="8">
        <f t="shared" si="452"/>
        <v>37.096770377599995</v>
      </c>
      <c r="BR53" s="8">
        <f t="shared" si="452"/>
        <v>37.096770377599995</v>
      </c>
      <c r="BS53" s="8">
        <f t="shared" si="452"/>
        <v>37.096770377599995</v>
      </c>
      <c r="BT53" s="8">
        <f t="shared" si="452"/>
        <v>37.096770377599995</v>
      </c>
      <c r="BU53" s="8">
        <f t="shared" si="452"/>
        <v>37.096770377599995</v>
      </c>
      <c r="BV53" s="8">
        <f t="shared" si="452"/>
        <v>37.096770377599995</v>
      </c>
      <c r="BW53" s="8">
        <f t="shared" si="452"/>
        <v>38.20967348892799</v>
      </c>
      <c r="BX53" s="8">
        <f t="shared" si="452"/>
        <v>38.20967348892799</v>
      </c>
      <c r="BY53" s="8">
        <f t="shared" si="452"/>
        <v>38.20967348892799</v>
      </c>
      <c r="BZ53" s="8">
        <f t="shared" si="452"/>
        <v>38.20967348892799</v>
      </c>
      <c r="CA53" s="8">
        <f t="shared" si="452"/>
        <v>38.20967348892799</v>
      </c>
      <c r="CB53" s="8">
        <f t="shared" si="452"/>
        <v>38.20967348892799</v>
      </c>
      <c r="CC53" s="8">
        <f t="shared" si="452"/>
        <v>38.20967348892799</v>
      </c>
      <c r="CD53" s="8">
        <f t="shared" si="452"/>
        <v>38.20967348892799</v>
      </c>
      <c r="CE53" s="8">
        <f t="shared" si="452"/>
        <v>38.20967348892799</v>
      </c>
      <c r="CF53" s="8">
        <f t="shared" si="452"/>
        <v>38.20967348892799</v>
      </c>
      <c r="CG53" s="8">
        <f t="shared" si="452"/>
        <v>38.20967348892799</v>
      </c>
      <c r="CH53" s="8">
        <f t="shared" si="452"/>
        <v>38.20967348892799</v>
      </c>
      <c r="CI53" s="8">
        <f t="shared" si="452"/>
        <v>39.355963693595839</v>
      </c>
      <c r="CJ53" s="8">
        <f t="shared" si="452"/>
        <v>39.355963693595839</v>
      </c>
      <c r="CK53" s="8">
        <f t="shared" si="452"/>
        <v>39.355963693595839</v>
      </c>
      <c r="CL53" s="8">
        <f t="shared" si="452"/>
        <v>39.355963693595839</v>
      </c>
      <c r="CM53" s="8">
        <f t="shared" si="452"/>
        <v>39.355963693595839</v>
      </c>
      <c r="CN53" s="8">
        <f t="shared" si="452"/>
        <v>39.355963693595839</v>
      </c>
      <c r="CO53" s="8">
        <f t="shared" si="452"/>
        <v>39.355963693595839</v>
      </c>
      <c r="CP53" s="8">
        <f t="shared" si="452"/>
        <v>39.355963693595839</v>
      </c>
      <c r="CQ53" s="8">
        <f t="shared" si="452"/>
        <v>39.355963693595839</v>
      </c>
      <c r="CR53" s="8">
        <f t="shared" si="452"/>
        <v>39.355963693595839</v>
      </c>
      <c r="CS53" s="8">
        <f t="shared" si="452"/>
        <v>39.355963693595839</v>
      </c>
      <c r="CT53" s="8">
        <f t="shared" si="452"/>
        <v>39.355963693595839</v>
      </c>
    </row>
    <row r="54" spans="1:100" x14ac:dyDescent="0.35">
      <c r="A54" s="18" t="s">
        <v>29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19">
        <f>B23</f>
        <v>0.122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19">
        <f>B24</f>
        <v>0.16200000000000001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19">
        <f>B25</f>
        <v>0.154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17">
        <v>0</v>
      </c>
      <c r="AY54" s="19">
        <f>B26</f>
        <v>0.13400000000000001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19">
        <f>B27</f>
        <v>0.12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19">
        <f>B28</f>
        <v>0.111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19">
        <f>B29</f>
        <v>9.6000000000000002E-2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</row>
    <row r="55" spans="1:100" x14ac:dyDescent="0.35">
      <c r="A55" s="18" t="s">
        <v>35</v>
      </c>
      <c r="B55" s="2">
        <v>1</v>
      </c>
      <c r="C55" s="2">
        <f>B55*(1-C54)</f>
        <v>1</v>
      </c>
      <c r="D55" s="2">
        <f>C55*(1-D54)</f>
        <v>1</v>
      </c>
      <c r="E55" s="2">
        <f t="shared" ref="E55" si="453">D55*(1-E54)</f>
        <v>1</v>
      </c>
      <c r="F55" s="2">
        <f t="shared" ref="F55" si="454">E55*(1-F54)</f>
        <v>1</v>
      </c>
      <c r="G55" s="2">
        <f t="shared" ref="G55" si="455">F55*(1-G54)</f>
        <v>1</v>
      </c>
      <c r="H55" s="2">
        <f t="shared" ref="H55" si="456">G55*(1-H54)</f>
        <v>1</v>
      </c>
      <c r="I55" s="2">
        <f t="shared" ref="I55" si="457">H55*(1-I54)</f>
        <v>1</v>
      </c>
      <c r="J55" s="2">
        <f t="shared" ref="J55" si="458">I55*(1-J54)</f>
        <v>1</v>
      </c>
      <c r="K55" s="2">
        <f t="shared" ref="K55" si="459">J55*(1-K54)</f>
        <v>1</v>
      </c>
      <c r="L55" s="2">
        <f t="shared" ref="L55" si="460">K55*(1-L54)</f>
        <v>1</v>
      </c>
      <c r="M55" s="2">
        <f t="shared" ref="M55" si="461">L55*(1-M54)</f>
        <v>1</v>
      </c>
      <c r="N55" s="2">
        <f t="shared" ref="N55" si="462">M55*(1-N54)</f>
        <v>1</v>
      </c>
      <c r="O55" s="2">
        <f t="shared" ref="O55" si="463">N55*(1-O54)</f>
        <v>0.878</v>
      </c>
      <c r="P55" s="2">
        <f t="shared" ref="P55" si="464">O55*(1-P54)</f>
        <v>0.878</v>
      </c>
      <c r="Q55" s="2">
        <f t="shared" ref="Q55" si="465">P55*(1-Q54)</f>
        <v>0.878</v>
      </c>
      <c r="R55" s="2">
        <f t="shared" ref="R55" si="466">Q55*(1-R54)</f>
        <v>0.878</v>
      </c>
      <c r="S55" s="2">
        <f t="shared" ref="S55" si="467">R55*(1-S54)</f>
        <v>0.878</v>
      </c>
      <c r="T55" s="2">
        <f t="shared" ref="T55" si="468">S55*(1-T54)</f>
        <v>0.878</v>
      </c>
      <c r="U55" s="2">
        <f t="shared" ref="U55" si="469">T55*(1-U54)</f>
        <v>0.878</v>
      </c>
      <c r="V55" s="2">
        <f t="shared" ref="V55" si="470">U55*(1-V54)</f>
        <v>0.878</v>
      </c>
      <c r="W55" s="2">
        <f t="shared" ref="W55" si="471">V55*(1-W54)</f>
        <v>0.878</v>
      </c>
      <c r="X55" s="2">
        <f t="shared" ref="X55" si="472">W55*(1-X54)</f>
        <v>0.878</v>
      </c>
      <c r="Y55" s="2">
        <f t="shared" ref="Y55" si="473">X55*(1-Y54)</f>
        <v>0.878</v>
      </c>
      <c r="Z55" s="2">
        <f t="shared" ref="Z55" si="474">Y55*(1-Z54)</f>
        <v>0.878</v>
      </c>
      <c r="AA55" s="2">
        <f t="shared" ref="AA55" si="475">Z55*(1-AA54)</f>
        <v>0.73576399999999997</v>
      </c>
      <c r="AB55" s="2">
        <f t="shared" ref="AB55" si="476">AA55*(1-AB54)</f>
        <v>0.73576399999999997</v>
      </c>
      <c r="AC55" s="2">
        <f t="shared" ref="AC55" si="477">AB55*(1-AC54)</f>
        <v>0.73576399999999997</v>
      </c>
      <c r="AD55" s="2">
        <f t="shared" ref="AD55" si="478">AC55*(1-AD54)</f>
        <v>0.73576399999999997</v>
      </c>
      <c r="AE55" s="2">
        <f t="shared" ref="AE55" si="479">AD55*(1-AE54)</f>
        <v>0.73576399999999997</v>
      </c>
      <c r="AF55" s="2">
        <f t="shared" ref="AF55" si="480">AE55*(1-AF54)</f>
        <v>0.73576399999999997</v>
      </c>
      <c r="AG55" s="2">
        <f t="shared" ref="AG55" si="481">AF55*(1-AG54)</f>
        <v>0.73576399999999997</v>
      </c>
      <c r="AH55" s="2">
        <f t="shared" ref="AH55" si="482">AG55*(1-AH54)</f>
        <v>0.73576399999999997</v>
      </c>
      <c r="AI55" s="2">
        <f t="shared" ref="AI55" si="483">AH55*(1-AI54)</f>
        <v>0.73576399999999997</v>
      </c>
      <c r="AJ55" s="2">
        <f t="shared" ref="AJ55" si="484">AI55*(1-AJ54)</f>
        <v>0.73576399999999997</v>
      </c>
      <c r="AK55" s="2">
        <f t="shared" ref="AK55" si="485">AJ55*(1-AK54)</f>
        <v>0.73576399999999997</v>
      </c>
      <c r="AL55" s="2">
        <f t="shared" ref="AL55" si="486">AK55*(1-AL54)</f>
        <v>0.73576399999999997</v>
      </c>
      <c r="AM55" s="2">
        <f t="shared" ref="AM55" si="487">AL55*(1-AM54)</f>
        <v>0.62245634399999994</v>
      </c>
      <c r="AN55" s="2">
        <f t="shared" ref="AN55" si="488">AM55*(1-AN54)</f>
        <v>0.62245634399999994</v>
      </c>
      <c r="AO55" s="2">
        <f t="shared" ref="AO55" si="489">AN55*(1-AO54)</f>
        <v>0.62245634399999994</v>
      </c>
      <c r="AP55" s="2">
        <f t="shared" ref="AP55" si="490">AO55*(1-AP54)</f>
        <v>0.62245634399999994</v>
      </c>
      <c r="AQ55" s="2">
        <f t="shared" ref="AQ55" si="491">AP55*(1-AQ54)</f>
        <v>0.62245634399999994</v>
      </c>
      <c r="AR55" s="2">
        <f t="shared" ref="AR55" si="492">AQ55*(1-AR54)</f>
        <v>0.62245634399999994</v>
      </c>
      <c r="AS55" s="2">
        <f t="shared" ref="AS55" si="493">AR55*(1-AS54)</f>
        <v>0.62245634399999994</v>
      </c>
      <c r="AT55" s="2">
        <f t="shared" ref="AT55" si="494">AS55*(1-AT54)</f>
        <v>0.62245634399999994</v>
      </c>
      <c r="AU55" s="2">
        <f t="shared" ref="AU55" si="495">AT55*(1-AU54)</f>
        <v>0.62245634399999994</v>
      </c>
      <c r="AV55" s="2">
        <f t="shared" ref="AV55" si="496">AU55*(1-AV54)</f>
        <v>0.62245634399999994</v>
      </c>
      <c r="AW55" s="2">
        <f t="shared" ref="AW55" si="497">AV55*(1-AW54)</f>
        <v>0.62245634399999994</v>
      </c>
      <c r="AX55" s="2">
        <f t="shared" ref="AX55" si="498">AW55*(1-AX54)</f>
        <v>0.62245634399999994</v>
      </c>
      <c r="AY55" s="2">
        <f t="shared" ref="AY55" si="499">AX55*(1-AY54)</f>
        <v>0.53904719390399991</v>
      </c>
      <c r="AZ55" s="2">
        <f t="shared" ref="AZ55" si="500">AY55*(1-AZ54)</f>
        <v>0.53904719390399991</v>
      </c>
      <c r="BA55" s="2">
        <f t="shared" ref="BA55" si="501">AZ55*(1-BA54)</f>
        <v>0.53904719390399991</v>
      </c>
      <c r="BB55" s="2">
        <f t="shared" ref="BB55" si="502">BA55*(1-BB54)</f>
        <v>0.53904719390399991</v>
      </c>
      <c r="BC55" s="2">
        <f t="shared" ref="BC55" si="503">BB55*(1-BC54)</f>
        <v>0.53904719390399991</v>
      </c>
      <c r="BD55" s="2">
        <f t="shared" ref="BD55" si="504">BC55*(1-BD54)</f>
        <v>0.53904719390399991</v>
      </c>
      <c r="BE55" s="2">
        <f t="shared" ref="BE55" si="505">BD55*(1-BE54)</f>
        <v>0.53904719390399991</v>
      </c>
      <c r="BF55" s="2">
        <f t="shared" ref="BF55" si="506">BE55*(1-BF54)</f>
        <v>0.53904719390399991</v>
      </c>
      <c r="BG55" s="2">
        <f t="shared" ref="BG55" si="507">BF55*(1-BG54)</f>
        <v>0.53904719390399991</v>
      </c>
      <c r="BH55" s="2">
        <f t="shared" ref="BH55" si="508">BG55*(1-BH54)</f>
        <v>0.53904719390399991</v>
      </c>
      <c r="BI55" s="2">
        <f t="shared" ref="BI55" si="509">BH55*(1-BI54)</f>
        <v>0.53904719390399991</v>
      </c>
      <c r="BJ55" s="2">
        <f t="shared" ref="BJ55" si="510">BI55*(1-BJ54)</f>
        <v>0.53904719390399991</v>
      </c>
      <c r="BK55" s="2">
        <f t="shared" ref="BK55" si="511">BJ55*(1-BK54)</f>
        <v>0.47436153063551995</v>
      </c>
      <c r="BL55" s="2">
        <f t="shared" ref="BL55" si="512">BK55*(1-BL54)</f>
        <v>0.47436153063551995</v>
      </c>
      <c r="BM55" s="2">
        <f t="shared" ref="BM55" si="513">BL55*(1-BM54)</f>
        <v>0.47436153063551995</v>
      </c>
      <c r="BN55" s="2">
        <f t="shared" ref="BN55" si="514">BM55*(1-BN54)</f>
        <v>0.47436153063551995</v>
      </c>
      <c r="BO55" s="2">
        <f t="shared" ref="BO55" si="515">BN55*(1-BO54)</f>
        <v>0.47436153063551995</v>
      </c>
      <c r="BP55" s="2">
        <f t="shared" ref="BP55" si="516">BO55*(1-BP54)</f>
        <v>0.47436153063551995</v>
      </c>
      <c r="BQ55" s="2">
        <f t="shared" ref="BQ55" si="517">BP55*(1-BQ54)</f>
        <v>0.47436153063551995</v>
      </c>
      <c r="BR55" s="2">
        <f t="shared" ref="BR55" si="518">BQ55*(1-BR54)</f>
        <v>0.47436153063551995</v>
      </c>
      <c r="BS55" s="2">
        <f t="shared" ref="BS55" si="519">BR55*(1-BS54)</f>
        <v>0.47436153063551995</v>
      </c>
      <c r="BT55" s="2">
        <f t="shared" ref="BT55" si="520">BS55*(1-BT54)</f>
        <v>0.47436153063551995</v>
      </c>
      <c r="BU55" s="2">
        <f t="shared" ref="BU55" si="521">BT55*(1-BU54)</f>
        <v>0.47436153063551995</v>
      </c>
      <c r="BV55" s="2">
        <f t="shared" ref="BV55" si="522">BU55*(1-BV54)</f>
        <v>0.47436153063551995</v>
      </c>
      <c r="BW55" s="2">
        <f t="shared" ref="BW55" si="523">BV55*(1-BW54)</f>
        <v>0.42170740073497726</v>
      </c>
      <c r="BX55" s="2">
        <f t="shared" ref="BX55" si="524">BW55*(1-BX54)</f>
        <v>0.42170740073497726</v>
      </c>
      <c r="BY55" s="2">
        <f t="shared" ref="BY55" si="525">BX55*(1-BY54)</f>
        <v>0.42170740073497726</v>
      </c>
      <c r="BZ55" s="2">
        <f t="shared" ref="BZ55" si="526">BY55*(1-BZ54)</f>
        <v>0.42170740073497726</v>
      </c>
      <c r="CA55" s="2">
        <f t="shared" ref="CA55" si="527">BZ55*(1-CA54)</f>
        <v>0.42170740073497726</v>
      </c>
      <c r="CB55" s="2">
        <f t="shared" ref="CB55" si="528">CA55*(1-CB54)</f>
        <v>0.42170740073497726</v>
      </c>
      <c r="CC55" s="2">
        <f t="shared" ref="CC55" si="529">CB55*(1-CC54)</f>
        <v>0.42170740073497726</v>
      </c>
      <c r="CD55" s="2">
        <f t="shared" ref="CD55" si="530">CC55*(1-CD54)</f>
        <v>0.42170740073497726</v>
      </c>
      <c r="CE55" s="2">
        <f t="shared" ref="CE55" si="531">CD55*(1-CE54)</f>
        <v>0.42170740073497726</v>
      </c>
      <c r="CF55" s="2">
        <f t="shared" ref="CF55" si="532">CE55*(1-CF54)</f>
        <v>0.42170740073497726</v>
      </c>
      <c r="CG55" s="2">
        <f t="shared" ref="CG55" si="533">CF55*(1-CG54)</f>
        <v>0.42170740073497726</v>
      </c>
      <c r="CH55" s="2">
        <f t="shared" ref="CH55" si="534">CG55*(1-CH54)</f>
        <v>0.42170740073497726</v>
      </c>
      <c r="CI55" s="2">
        <f t="shared" ref="CI55" si="535">CH55*(1-CI54)</f>
        <v>0.38122349026441943</v>
      </c>
      <c r="CJ55" s="2">
        <f t="shared" ref="CJ55" si="536">CI55*(1-CJ54)</f>
        <v>0.38122349026441943</v>
      </c>
      <c r="CK55" s="2">
        <f t="shared" ref="CK55" si="537">CJ55*(1-CK54)</f>
        <v>0.38122349026441943</v>
      </c>
      <c r="CL55" s="2">
        <f t="shared" ref="CL55" si="538">CK55*(1-CL54)</f>
        <v>0.38122349026441943</v>
      </c>
      <c r="CM55" s="2">
        <f t="shared" ref="CM55" si="539">CL55*(1-CM54)</f>
        <v>0.38122349026441943</v>
      </c>
      <c r="CN55" s="2">
        <f t="shared" ref="CN55" si="540">CM55*(1-CN54)</f>
        <v>0.38122349026441943</v>
      </c>
      <c r="CO55" s="2">
        <f t="shared" ref="CO55" si="541">CN55*(1-CO54)</f>
        <v>0.38122349026441943</v>
      </c>
      <c r="CP55" s="2">
        <f t="shared" ref="CP55" si="542">CO55*(1-CP54)</f>
        <v>0.38122349026441943</v>
      </c>
      <c r="CQ55" s="2">
        <f t="shared" ref="CQ55" si="543">CP55*(1-CQ54)</f>
        <v>0.38122349026441943</v>
      </c>
      <c r="CR55" s="2">
        <f t="shared" ref="CR55" si="544">CQ55*(1-CR54)</f>
        <v>0.38122349026441943</v>
      </c>
      <c r="CS55" s="2">
        <f t="shared" ref="CS55" si="545">CR55*(1-CS54)</f>
        <v>0.38122349026441943</v>
      </c>
      <c r="CT55" s="2">
        <f t="shared" ref="CT55" si="546">CS55*(1-CT54)</f>
        <v>0.38122349026441943</v>
      </c>
    </row>
    <row r="56" spans="1:100" x14ac:dyDescent="0.35">
      <c r="A56" s="18" t="s">
        <v>22</v>
      </c>
      <c r="B56" s="3">
        <f>B53*B55</f>
        <v>0</v>
      </c>
      <c r="C56" s="3">
        <f>C53*C55</f>
        <v>32</v>
      </c>
      <c r="D56" s="3">
        <f>D53*D55</f>
        <v>32</v>
      </c>
      <c r="E56" s="3">
        <f t="shared" ref="E56:BP56" si="547">E53*E55</f>
        <v>32</v>
      </c>
      <c r="F56" s="3">
        <f t="shared" si="547"/>
        <v>32</v>
      </c>
      <c r="G56" s="3">
        <f t="shared" si="547"/>
        <v>32</v>
      </c>
      <c r="H56" s="3">
        <f t="shared" si="547"/>
        <v>32</v>
      </c>
      <c r="I56" s="3">
        <f t="shared" si="547"/>
        <v>32</v>
      </c>
      <c r="J56" s="3">
        <f t="shared" si="547"/>
        <v>32</v>
      </c>
      <c r="K56" s="3">
        <f t="shared" si="547"/>
        <v>32</v>
      </c>
      <c r="L56" s="3">
        <f t="shared" si="547"/>
        <v>32</v>
      </c>
      <c r="M56" s="3">
        <f t="shared" si="547"/>
        <v>32</v>
      </c>
      <c r="N56" s="3">
        <f t="shared" si="547"/>
        <v>32</v>
      </c>
      <c r="O56" s="3">
        <f t="shared" si="547"/>
        <v>28.938880000000001</v>
      </c>
      <c r="P56" s="3">
        <f t="shared" si="547"/>
        <v>28.938880000000001</v>
      </c>
      <c r="Q56" s="3">
        <f t="shared" si="547"/>
        <v>28.938880000000001</v>
      </c>
      <c r="R56" s="3">
        <f t="shared" si="547"/>
        <v>28.938880000000001</v>
      </c>
      <c r="S56" s="3">
        <f t="shared" si="547"/>
        <v>28.938880000000001</v>
      </c>
      <c r="T56" s="3">
        <f t="shared" si="547"/>
        <v>28.938880000000001</v>
      </c>
      <c r="U56" s="3">
        <f t="shared" si="547"/>
        <v>28.938880000000001</v>
      </c>
      <c r="V56" s="3">
        <f t="shared" si="547"/>
        <v>28.938880000000001</v>
      </c>
      <c r="W56" s="3">
        <f t="shared" si="547"/>
        <v>28.938880000000001</v>
      </c>
      <c r="X56" s="3">
        <f t="shared" si="547"/>
        <v>28.938880000000001</v>
      </c>
      <c r="Y56" s="3">
        <f t="shared" si="547"/>
        <v>28.938880000000001</v>
      </c>
      <c r="Z56" s="3">
        <f t="shared" si="547"/>
        <v>28.938880000000001</v>
      </c>
      <c r="AA56" s="3">
        <f t="shared" si="547"/>
        <v>24.978304883199996</v>
      </c>
      <c r="AB56" s="3">
        <f t="shared" si="547"/>
        <v>24.978304883199996</v>
      </c>
      <c r="AC56" s="3">
        <f t="shared" si="547"/>
        <v>24.978304883199996</v>
      </c>
      <c r="AD56" s="3">
        <f t="shared" si="547"/>
        <v>24.978304883199996</v>
      </c>
      <c r="AE56" s="3">
        <f t="shared" si="547"/>
        <v>24.978304883199996</v>
      </c>
      <c r="AF56" s="3">
        <f t="shared" si="547"/>
        <v>24.978304883199996</v>
      </c>
      <c r="AG56" s="3">
        <f t="shared" si="547"/>
        <v>24.978304883199996</v>
      </c>
      <c r="AH56" s="3">
        <f t="shared" si="547"/>
        <v>24.978304883199996</v>
      </c>
      <c r="AI56" s="3">
        <f t="shared" si="547"/>
        <v>24.978304883199996</v>
      </c>
      <c r="AJ56" s="3">
        <f t="shared" si="547"/>
        <v>24.978304883199996</v>
      </c>
      <c r="AK56" s="3">
        <f t="shared" si="547"/>
        <v>24.978304883199996</v>
      </c>
      <c r="AL56" s="3">
        <f t="shared" si="547"/>
        <v>24.978304883199996</v>
      </c>
      <c r="AM56" s="3">
        <f t="shared" si="547"/>
        <v>21.765595309122816</v>
      </c>
      <c r="AN56" s="3">
        <f t="shared" si="547"/>
        <v>21.765595309122816</v>
      </c>
      <c r="AO56" s="3">
        <f t="shared" si="547"/>
        <v>21.765595309122816</v>
      </c>
      <c r="AP56" s="3">
        <f t="shared" si="547"/>
        <v>21.765595309122816</v>
      </c>
      <c r="AQ56" s="3">
        <f t="shared" si="547"/>
        <v>21.765595309122816</v>
      </c>
      <c r="AR56" s="3">
        <f t="shared" si="547"/>
        <v>21.765595309122816</v>
      </c>
      <c r="AS56" s="3">
        <f t="shared" si="547"/>
        <v>21.765595309122816</v>
      </c>
      <c r="AT56" s="3">
        <f t="shared" si="547"/>
        <v>21.765595309122816</v>
      </c>
      <c r="AU56" s="3">
        <f t="shared" si="547"/>
        <v>21.765595309122816</v>
      </c>
      <c r="AV56" s="3">
        <f t="shared" si="547"/>
        <v>21.765595309122816</v>
      </c>
      <c r="AW56" s="3">
        <f t="shared" si="547"/>
        <v>21.765595309122816</v>
      </c>
      <c r="AX56" s="3">
        <f t="shared" si="547"/>
        <v>21.765595309122816</v>
      </c>
      <c r="AY56" s="3">
        <f t="shared" si="547"/>
        <v>19.414475703831364</v>
      </c>
      <c r="AZ56" s="3">
        <f t="shared" si="547"/>
        <v>19.414475703831364</v>
      </c>
      <c r="BA56" s="3">
        <f t="shared" si="547"/>
        <v>19.414475703831364</v>
      </c>
      <c r="BB56" s="3">
        <f t="shared" si="547"/>
        <v>19.414475703831364</v>
      </c>
      <c r="BC56" s="3">
        <f t="shared" si="547"/>
        <v>19.414475703831364</v>
      </c>
      <c r="BD56" s="3">
        <f t="shared" si="547"/>
        <v>19.414475703831364</v>
      </c>
      <c r="BE56" s="3">
        <f t="shared" si="547"/>
        <v>19.414475703831364</v>
      </c>
      <c r="BF56" s="3">
        <f t="shared" si="547"/>
        <v>19.414475703831364</v>
      </c>
      <c r="BG56" s="3">
        <f t="shared" si="547"/>
        <v>19.414475703831364</v>
      </c>
      <c r="BH56" s="3">
        <f t="shared" si="547"/>
        <v>19.414475703831364</v>
      </c>
      <c r="BI56" s="3">
        <f t="shared" si="547"/>
        <v>19.414475703831364</v>
      </c>
      <c r="BJ56" s="3">
        <f t="shared" si="547"/>
        <v>19.414475703831364</v>
      </c>
      <c r="BK56" s="3">
        <f t="shared" si="547"/>
        <v>17.597280777952747</v>
      </c>
      <c r="BL56" s="3">
        <f t="shared" si="547"/>
        <v>17.597280777952747</v>
      </c>
      <c r="BM56" s="3">
        <f t="shared" si="547"/>
        <v>17.597280777952747</v>
      </c>
      <c r="BN56" s="3">
        <f t="shared" si="547"/>
        <v>17.597280777952747</v>
      </c>
      <c r="BO56" s="3">
        <f t="shared" si="547"/>
        <v>17.597280777952747</v>
      </c>
      <c r="BP56" s="3">
        <f t="shared" si="547"/>
        <v>17.597280777952747</v>
      </c>
      <c r="BQ56" s="3">
        <f t="shared" ref="BQ56:CT56" si="548">BQ53*BQ55</f>
        <v>17.597280777952747</v>
      </c>
      <c r="BR56" s="3">
        <f t="shared" si="548"/>
        <v>17.597280777952747</v>
      </c>
      <c r="BS56" s="3">
        <f t="shared" si="548"/>
        <v>17.597280777952747</v>
      </c>
      <c r="BT56" s="3">
        <f t="shared" si="548"/>
        <v>17.597280777952747</v>
      </c>
      <c r="BU56" s="3">
        <f t="shared" si="548"/>
        <v>17.597280777952747</v>
      </c>
      <c r="BV56" s="3">
        <f t="shared" si="548"/>
        <v>17.597280777952747</v>
      </c>
      <c r="BW56" s="3">
        <f t="shared" si="548"/>
        <v>16.113302089947993</v>
      </c>
      <c r="BX56" s="3">
        <f t="shared" si="548"/>
        <v>16.113302089947993</v>
      </c>
      <c r="BY56" s="3">
        <f t="shared" si="548"/>
        <v>16.113302089947993</v>
      </c>
      <c r="BZ56" s="3">
        <f t="shared" si="548"/>
        <v>16.113302089947993</v>
      </c>
      <c r="CA56" s="3">
        <f t="shared" si="548"/>
        <v>16.113302089947993</v>
      </c>
      <c r="CB56" s="3">
        <f t="shared" si="548"/>
        <v>16.113302089947993</v>
      </c>
      <c r="CC56" s="3">
        <f t="shared" si="548"/>
        <v>16.113302089947993</v>
      </c>
      <c r="CD56" s="3">
        <f t="shared" si="548"/>
        <v>16.113302089947993</v>
      </c>
      <c r="CE56" s="3">
        <f t="shared" si="548"/>
        <v>16.113302089947993</v>
      </c>
      <c r="CF56" s="3">
        <f t="shared" si="548"/>
        <v>16.113302089947993</v>
      </c>
      <c r="CG56" s="3">
        <f t="shared" si="548"/>
        <v>16.113302089947993</v>
      </c>
      <c r="CH56" s="3">
        <f t="shared" si="548"/>
        <v>16.113302089947993</v>
      </c>
      <c r="CI56" s="3">
        <f t="shared" si="548"/>
        <v>15.003417841992379</v>
      </c>
      <c r="CJ56" s="3">
        <f t="shared" si="548"/>
        <v>15.003417841992379</v>
      </c>
      <c r="CK56" s="3">
        <f t="shared" si="548"/>
        <v>15.003417841992379</v>
      </c>
      <c r="CL56" s="3">
        <f t="shared" si="548"/>
        <v>15.003417841992379</v>
      </c>
      <c r="CM56" s="3">
        <f t="shared" si="548"/>
        <v>15.003417841992379</v>
      </c>
      <c r="CN56" s="3">
        <f t="shared" si="548"/>
        <v>15.003417841992379</v>
      </c>
      <c r="CO56" s="3">
        <f t="shared" si="548"/>
        <v>15.003417841992379</v>
      </c>
      <c r="CP56" s="3">
        <f t="shared" si="548"/>
        <v>15.003417841992379</v>
      </c>
      <c r="CQ56" s="3">
        <f t="shared" si="548"/>
        <v>15.003417841992379</v>
      </c>
      <c r="CR56" s="3">
        <f t="shared" si="548"/>
        <v>15.003417841992379</v>
      </c>
      <c r="CS56" s="3">
        <f t="shared" si="548"/>
        <v>15.003417841992379</v>
      </c>
      <c r="CT56" s="3">
        <f t="shared" si="548"/>
        <v>15.003417841992379</v>
      </c>
      <c r="CU56" s="3"/>
      <c r="CV56" s="3"/>
    </row>
    <row r="57" spans="1:100" x14ac:dyDescent="0.35">
      <c r="A57" s="18" t="s">
        <v>23</v>
      </c>
      <c r="C57">
        <v>1</v>
      </c>
      <c r="D57">
        <v>2</v>
      </c>
      <c r="E57">
        <v>3</v>
      </c>
      <c r="F57">
        <v>4</v>
      </c>
      <c r="G57">
        <v>5</v>
      </c>
      <c r="H57">
        <v>6</v>
      </c>
      <c r="I57">
        <v>7</v>
      </c>
      <c r="J57">
        <v>8</v>
      </c>
      <c r="K57">
        <v>9</v>
      </c>
      <c r="L57">
        <v>10</v>
      </c>
      <c r="M57">
        <v>11</v>
      </c>
      <c r="N57">
        <v>12</v>
      </c>
      <c r="O57">
        <v>13</v>
      </c>
      <c r="P57">
        <v>14</v>
      </c>
      <c r="Q57">
        <v>15</v>
      </c>
      <c r="R57">
        <v>16</v>
      </c>
      <c r="S57">
        <v>17</v>
      </c>
      <c r="T57">
        <v>18</v>
      </c>
      <c r="U57">
        <v>19</v>
      </c>
      <c r="V57">
        <v>20</v>
      </c>
      <c r="W57">
        <v>21</v>
      </c>
      <c r="X57">
        <v>22</v>
      </c>
      <c r="Y57">
        <v>23</v>
      </c>
      <c r="Z57">
        <v>24</v>
      </c>
      <c r="AA57">
        <v>25</v>
      </c>
      <c r="AB57">
        <v>26</v>
      </c>
      <c r="AC57">
        <v>27</v>
      </c>
      <c r="AD57">
        <v>28</v>
      </c>
      <c r="AE57">
        <v>29</v>
      </c>
      <c r="AF57">
        <v>30</v>
      </c>
      <c r="AG57">
        <v>31</v>
      </c>
      <c r="AH57">
        <v>32</v>
      </c>
      <c r="AI57">
        <v>33</v>
      </c>
      <c r="AJ57">
        <v>34</v>
      </c>
      <c r="AK57">
        <v>35</v>
      </c>
      <c r="AL57">
        <v>36</v>
      </c>
      <c r="AM57">
        <v>37</v>
      </c>
      <c r="AN57">
        <v>38</v>
      </c>
      <c r="AO57">
        <v>39</v>
      </c>
      <c r="AP57">
        <v>40</v>
      </c>
      <c r="AQ57">
        <v>41</v>
      </c>
      <c r="AR57">
        <v>42</v>
      </c>
      <c r="AS57">
        <v>43</v>
      </c>
      <c r="AT57">
        <v>44</v>
      </c>
      <c r="AU57">
        <v>45</v>
      </c>
      <c r="AV57">
        <v>46</v>
      </c>
      <c r="AW57">
        <v>47</v>
      </c>
      <c r="AX57">
        <v>48</v>
      </c>
      <c r="AY57">
        <v>49</v>
      </c>
      <c r="AZ57">
        <v>50</v>
      </c>
      <c r="BA57">
        <v>51</v>
      </c>
      <c r="BB57">
        <v>52</v>
      </c>
      <c r="BC57">
        <v>53</v>
      </c>
      <c r="BD57">
        <v>54</v>
      </c>
      <c r="BE57">
        <v>55</v>
      </c>
      <c r="BF57">
        <v>56</v>
      </c>
      <c r="BG57">
        <v>57</v>
      </c>
      <c r="BH57">
        <v>58</v>
      </c>
      <c r="BI57">
        <v>59</v>
      </c>
      <c r="BJ57">
        <v>60</v>
      </c>
      <c r="BK57">
        <v>61</v>
      </c>
      <c r="BL57">
        <v>62</v>
      </c>
      <c r="BM57">
        <v>63</v>
      </c>
      <c r="BN57">
        <v>64</v>
      </c>
      <c r="BO57">
        <v>65</v>
      </c>
      <c r="BP57">
        <v>66</v>
      </c>
      <c r="BQ57">
        <v>67</v>
      </c>
      <c r="BR57">
        <v>68</v>
      </c>
      <c r="BS57">
        <v>69</v>
      </c>
      <c r="BT57">
        <v>70</v>
      </c>
      <c r="BU57">
        <v>71</v>
      </c>
      <c r="BV57">
        <v>72</v>
      </c>
      <c r="BW57">
        <v>73</v>
      </c>
      <c r="BX57">
        <v>74</v>
      </c>
      <c r="BY57">
        <v>75</v>
      </c>
      <c r="BZ57">
        <v>76</v>
      </c>
      <c r="CA57">
        <v>77</v>
      </c>
      <c r="CB57">
        <v>78</v>
      </c>
      <c r="CC57">
        <v>79</v>
      </c>
      <c r="CD57">
        <v>80</v>
      </c>
      <c r="CE57">
        <v>81</v>
      </c>
      <c r="CF57">
        <v>82</v>
      </c>
      <c r="CG57">
        <v>83</v>
      </c>
      <c r="CH57">
        <v>84</v>
      </c>
      <c r="CI57">
        <v>85</v>
      </c>
      <c r="CJ57">
        <v>86</v>
      </c>
      <c r="CK57">
        <v>87</v>
      </c>
      <c r="CL57">
        <v>88</v>
      </c>
      <c r="CM57">
        <v>89</v>
      </c>
      <c r="CN57">
        <v>90</v>
      </c>
      <c r="CO57">
        <v>91</v>
      </c>
      <c r="CP57">
        <v>92</v>
      </c>
      <c r="CQ57">
        <v>93</v>
      </c>
      <c r="CR57">
        <v>94</v>
      </c>
      <c r="CS57">
        <v>95</v>
      </c>
      <c r="CT57">
        <v>96</v>
      </c>
    </row>
    <row r="58" spans="1:100" x14ac:dyDescent="0.35">
      <c r="A58" s="18" t="s">
        <v>36</v>
      </c>
      <c r="B58" s="3">
        <f>B56</f>
        <v>0</v>
      </c>
      <c r="C58" s="12">
        <f>C56/(1+$B$11)^C57</f>
        <v>31.74684619030371</v>
      </c>
      <c r="D58" s="12">
        <f>D56/(1+$B$11)^D57</f>
        <v>31.495695094712538</v>
      </c>
      <c r="E58" s="12">
        <f>E56/(1+$B$11)^E57</f>
        <v>31.246530869641937</v>
      </c>
      <c r="F58" s="12">
        <f t="shared" ref="F58" si="549">F56/(1+$B$11)^F57</f>
        <v>30.999337796846856</v>
      </c>
      <c r="G58" s="12">
        <f t="shared" ref="G58" si="550">G56/(1+$B$11)^G57</f>
        <v>30.754100282430166</v>
      </c>
      <c r="H58" s="12">
        <f t="shared" ref="H58" si="551">H56/(1+$B$11)^H57</f>
        <v>30.510802855858952</v>
      </c>
      <c r="I58" s="12">
        <f t="shared" ref="I58" si="552">I56/(1+$B$11)^I57</f>
        <v>30.269430168988546</v>
      </c>
      <c r="J58" s="12">
        <f t="shared" ref="J58" si="553">J56/(1+$B$11)^J57</f>
        <v>30.029966995094313</v>
      </c>
      <c r="K58" s="12">
        <f t="shared" ref="K58" si="554">K56/(1+$B$11)^K57</f>
        <v>29.792398227911125</v>
      </c>
      <c r="L58" s="12">
        <f t="shared" ref="L58" si="555">L56/(1+$B$11)^L57</f>
        <v>29.55670888068035</v>
      </c>
      <c r="M58" s="12">
        <f t="shared" ref="M58" si="556">M56/(1+$B$11)^M57</f>
        <v>29.322884085204468</v>
      </c>
      <c r="N58" s="12">
        <f t="shared" ref="N58" si="557">N56/(1+$B$11)^N57</f>
        <v>29.090909090909083</v>
      </c>
      <c r="O58" s="12">
        <f t="shared" ref="O58" si="558">O56/(1+$B$11)^O57</f>
        <v>26.099948076126591</v>
      </c>
      <c r="P58" s="12">
        <f t="shared" ref="P58" si="559">P56/(1+$B$11)^P57</f>
        <v>25.893469910865754</v>
      </c>
      <c r="Q58" s="12">
        <f t="shared" ref="Q58" si="560">Q56/(1+$B$11)^Q57</f>
        <v>25.688625206047259</v>
      </c>
      <c r="R58" s="12">
        <f t="shared" ref="R58" si="561">R56/(1+$B$11)^R57</f>
        <v>25.485401039273157</v>
      </c>
      <c r="S58" s="12">
        <f t="shared" ref="S58" si="562">S56/(1+$B$11)^S57</f>
        <v>25.283784590375351</v>
      </c>
      <c r="T58" s="12">
        <f t="shared" ref="T58" si="563">T56/(1+$B$11)^T57</f>
        <v>25.083763140606791</v>
      </c>
      <c r="U58" s="12">
        <f t="shared" ref="U58" si="564">U56/(1+$B$11)^U57</f>
        <v>24.885324071839172</v>
      </c>
      <c r="V58" s="12">
        <f t="shared" ref="V58" si="565">V56/(1+$B$11)^V57</f>
        <v>24.688454865766893</v>
      </c>
      <c r="W58" s="12">
        <f t="shared" ref="W58" si="566">W56/(1+$B$11)^W57</f>
        <v>24.493143103117394</v>
      </c>
      <c r="X58" s="12">
        <f t="shared" ref="X58" si="567">X56/(1+$B$11)^X57</f>
        <v>24.299376462867695</v>
      </c>
      <c r="Y58" s="12">
        <f t="shared" ref="Y58" si="568">Y56/(1+$B$11)^Y57</f>
        <v>24.107142721467092</v>
      </c>
      <c r="Z58" s="12">
        <f t="shared" ref="Z58" si="569">Z56/(1+$B$11)^Z57</f>
        <v>23.916429752066101</v>
      </c>
      <c r="AA58" s="12">
        <f t="shared" ref="AA58" si="570">AA56/(1+$B$11)^AA57</f>
        <v>20.479917438570812</v>
      </c>
      <c r="AB58" s="12">
        <f t="shared" ref="AB58" si="571">AB56/(1+$B$11)^AB57</f>
        <v>20.317899653513322</v>
      </c>
      <c r="AC58" s="12">
        <f t="shared" ref="AC58" si="572">AC56/(1+$B$11)^AC57</f>
        <v>20.157163600316018</v>
      </c>
      <c r="AD58" s="12">
        <f t="shared" ref="AD58" si="573">AD56/(1+$B$11)^AD57</f>
        <v>19.997699139125658</v>
      </c>
      <c r="AE58" s="12">
        <f t="shared" ref="AE58" si="574">AE56/(1+$B$11)^AE57</f>
        <v>19.839496210305974</v>
      </c>
      <c r="AF58" s="12">
        <f t="shared" ref="AF58" si="575">AF56/(1+$B$11)^AF57</f>
        <v>19.682544833803036</v>
      </c>
      <c r="AG58" s="12">
        <f t="shared" ref="AG58" si="576">AG56/(1+$B$11)^AG57</f>
        <v>19.526835108515687</v>
      </c>
      <c r="AH58" s="12">
        <f t="shared" ref="AH58" si="577">AH56/(1+$B$11)^AH57</f>
        <v>19.372357211670931</v>
      </c>
      <c r="AI58" s="12">
        <f t="shared" ref="AI58" si="578">AI56/(1+$B$11)^AI57</f>
        <v>19.219101398204309</v>
      </c>
      <c r="AJ58" s="12">
        <f t="shared" ref="AJ58" si="579">AJ56/(1+$B$11)^AJ57</f>
        <v>19.067058000145099</v>
      </c>
      <c r="AK58" s="12">
        <f t="shared" ref="AK58" si="580">AK56/(1+$B$11)^AK57</f>
        <v>18.916217426006448</v>
      </c>
      <c r="AL58" s="12">
        <f t="shared" ref="AL58" si="581">AL56/(1+$B$11)^AL57</f>
        <v>18.766570160180294</v>
      </c>
      <c r="AM58" s="12">
        <f t="shared" ref="AM58" si="582">AM56/(1+$B$11)^AM57</f>
        <v>16.2234458705653</v>
      </c>
      <c r="AN58" s="12">
        <f t="shared" ref="AN58" si="583">AN56/(1+$B$11)^AN57</f>
        <v>16.095101272798576</v>
      </c>
      <c r="AO58" s="12">
        <f t="shared" ref="AO58" si="584">AO56/(1+$B$11)^AO57</f>
        <v>15.967772016403064</v>
      </c>
      <c r="AP58" s="12">
        <f t="shared" ref="AP58" si="585">AP56/(1+$B$11)^AP57</f>
        <v>15.841450068955739</v>
      </c>
      <c r="AQ58" s="12">
        <f t="shared" ref="AQ58" si="586">AQ56/(1+$B$11)^AQ57</f>
        <v>15.71612746157856</v>
      </c>
      <c r="AR58" s="12">
        <f t="shared" ref="AR58" si="587">AR56/(1+$B$11)^AR57</f>
        <v>15.591796288435713</v>
      </c>
      <c r="AS58" s="12">
        <f t="shared" ref="AS58" si="588">AS56/(1+$B$11)^AS57</f>
        <v>15.468448706234904</v>
      </c>
      <c r="AT58" s="12">
        <f t="shared" ref="AT58" si="589">AT56/(1+$B$11)^AT57</f>
        <v>15.346076933732556</v>
      </c>
      <c r="AU58" s="12">
        <f t="shared" ref="AU58" si="590">AU56/(1+$B$11)^AU57</f>
        <v>15.224673251242971</v>
      </c>
      <c r="AV58" s="12">
        <f t="shared" ref="AV58" si="591">AV56/(1+$B$11)^AV57</f>
        <v>15.104230000151304</v>
      </c>
      <c r="AW58" s="12">
        <f t="shared" ref="AW58" si="592">AW56/(1+$B$11)^AW57</f>
        <v>14.984739582430452</v>
      </c>
      <c r="AX58" s="12">
        <f t="shared" ref="AX58" si="593">AX56/(1+$B$11)^AX57</f>
        <v>14.866194460161728</v>
      </c>
      <c r="AY58" s="12">
        <f t="shared" ref="AY58" si="594">AY56/(1+$B$11)^AY57</f>
        <v>13.155444770569842</v>
      </c>
      <c r="AZ58" s="12">
        <f t="shared" ref="AZ58" si="595">AZ56/(1+$B$11)^AZ57</f>
        <v>13.051371303009876</v>
      </c>
      <c r="BA58" s="12">
        <f t="shared" ref="BA58" si="596">BA56/(1+$B$11)^BA57</f>
        <v>12.948121166537447</v>
      </c>
      <c r="BB58" s="12">
        <f t="shared" ref="BB58" si="597">BB56/(1+$B$11)^BB57</f>
        <v>12.845687847733757</v>
      </c>
      <c r="BC58" s="12">
        <f t="shared" ref="BC58" si="598">BC56/(1+$B$11)^BC57</f>
        <v>12.744064884708029</v>
      </c>
      <c r="BD58" s="12">
        <f t="shared" ref="BD58" si="599">BD56/(1+$B$11)^BD57</f>
        <v>12.643245866689892</v>
      </c>
      <c r="BE58" s="12">
        <f t="shared" ref="BE58" si="600">BE56/(1+$B$11)^BE57</f>
        <v>12.543224433624911</v>
      </c>
      <c r="BF58" s="12">
        <f t="shared" ref="BF58" si="601">BF56/(1+$B$11)^BF57</f>
        <v>12.443994275773415</v>
      </c>
      <c r="BG58" s="12">
        <f t="shared" ref="BG58" si="602">BG56/(1+$B$11)^BG57</f>
        <v>12.345549133312453</v>
      </c>
      <c r="BH58" s="12">
        <f t="shared" ref="BH58" si="603">BH56/(1+$B$11)^BH57</f>
        <v>12.247882795940866</v>
      </c>
      <c r="BI58" s="12">
        <f t="shared" ref="BI58" si="604">BI56/(1+$B$11)^BI57</f>
        <v>12.15098910248755</v>
      </c>
      <c r="BJ58" s="12">
        <f t="shared" ref="BJ58" si="605">BJ56/(1+$B$11)^BJ57</f>
        <v>12.054861940522775</v>
      </c>
      <c r="BK58" s="12">
        <f t="shared" ref="BK58" si="606">BK56/(1+$B$11)^BK57</f>
        <v>10.840086490949547</v>
      </c>
      <c r="BL58" s="12">
        <f t="shared" ref="BL58" si="607">BL56/(1+$B$11)^BL57</f>
        <v>10.754329953680138</v>
      </c>
      <c r="BM58" s="12">
        <f t="shared" ref="BM58" si="608">BM56/(1+$B$11)^BM57</f>
        <v>10.669251841226856</v>
      </c>
      <c r="BN58" s="12">
        <f t="shared" ref="BN58" si="609">BN56/(1+$B$11)^BN57</f>
        <v>10.58484678653261</v>
      </c>
      <c r="BO58" s="12">
        <f t="shared" ref="BO58" si="610">BO56/(1+$B$11)^BO57</f>
        <v>10.501109464999415</v>
      </c>
      <c r="BP58" s="12">
        <f t="shared" ref="BP58" si="611">BP56/(1+$B$11)^BP57</f>
        <v>10.418034594152466</v>
      </c>
      <c r="BQ58" s="12">
        <f t="shared" ref="BQ58" si="612">BQ56/(1+$B$11)^BQ57</f>
        <v>10.335616933306921</v>
      </c>
      <c r="BR58" s="12">
        <f t="shared" ref="BR58" si="613">BR56/(1+$B$11)^BR57</f>
        <v>10.253851283237291</v>
      </c>
      <c r="BS58" s="12">
        <f t="shared" ref="BS58" si="614">BS56/(1+$B$11)^BS57</f>
        <v>10.172732485849455</v>
      </c>
      <c r="BT58" s="12">
        <f t="shared" ref="BT58" si="615">BT56/(1+$B$11)^BT57</f>
        <v>10.092255423855271</v>
      </c>
      <c r="BU58" s="12">
        <f t="shared" ref="BU58" si="616">BU56/(1+$B$11)^BU57</f>
        <v>10.01241502044974</v>
      </c>
      <c r="BV58" s="12">
        <f t="shared" ref="BV58" si="617">BV56/(1+$B$11)^BV57</f>
        <v>9.9332062389907616</v>
      </c>
      <c r="BW58" s="12">
        <f t="shared" ref="BW58" si="618">BW56/(1+$B$11)^BW57</f>
        <v>9.0235836337888813</v>
      </c>
      <c r="BX58" s="12">
        <f t="shared" ref="BX58" si="619">BX56/(1+$B$11)^BX57</f>
        <v>8.9521975533511693</v>
      </c>
      <c r="BY58" s="12">
        <f t="shared" ref="BY58" si="620">BY56/(1+$B$11)^BY57</f>
        <v>8.881376212232901</v>
      </c>
      <c r="BZ58" s="12">
        <f t="shared" ref="BZ58" si="621">BZ56/(1+$B$11)^BZ57</f>
        <v>8.8111151427493759</v>
      </c>
      <c r="CA58" s="12">
        <f t="shared" ref="CA58" si="622">CA56/(1+$B$11)^CA57</f>
        <v>8.7414099125600107</v>
      </c>
      <c r="CB58" s="12">
        <f t="shared" ref="CB58" si="623">CB56/(1+$B$11)^CB57</f>
        <v>8.6722561243887153</v>
      </c>
      <c r="CC58" s="12">
        <f t="shared" ref="CC58" si="624">CC56/(1+$B$11)^CC57</f>
        <v>8.6036494157464976</v>
      </c>
      <c r="CD58" s="12">
        <f t="shared" ref="CD58" si="625">CD56/(1+$B$11)^CD57</f>
        <v>8.5355854586562607</v>
      </c>
      <c r="CE58" s="12">
        <f t="shared" ref="CE58" si="626">CE56/(1+$B$11)^CE57</f>
        <v>8.4680599593797901</v>
      </c>
      <c r="CF58" s="12">
        <f t="shared" ref="CF58" si="627">CF56/(1+$B$11)^CF57</f>
        <v>8.4010686581468637</v>
      </c>
      <c r="CG58" s="12">
        <f t="shared" ref="CG58" si="628">CG56/(1+$B$11)^CG57</f>
        <v>8.3346073288865536</v>
      </c>
      <c r="CH58" s="12">
        <f t="shared" ref="CH58" si="629">CH56/(1+$B$11)^CH57</f>
        <v>8.2686717789606075</v>
      </c>
      <c r="CI58" s="12">
        <f t="shared" ref="CI58" si="630">CI56/(1+$B$11)^CI57</f>
        <v>7.6382174482668184</v>
      </c>
      <c r="CJ58" s="12">
        <f t="shared" ref="CJ58" si="631">CJ56/(1+$B$11)^CJ57</f>
        <v>7.5777910780694011</v>
      </c>
      <c r="CK58" s="12">
        <f t="shared" ref="CK58" si="632">CK56/(1+$B$11)^CK57</f>
        <v>7.5178427443039073</v>
      </c>
      <c r="CL58" s="12">
        <f t="shared" ref="CL58" si="633">CL56/(1+$B$11)^CL57</f>
        <v>7.4583686651970886</v>
      </c>
      <c r="CM58" s="12">
        <f t="shared" ref="CM58" si="634">CM56/(1+$B$11)^CM57</f>
        <v>7.3993650888935232</v>
      </c>
      <c r="CN58" s="12">
        <f t="shared" ref="CN58" si="635">CN56/(1+$B$11)^CN57</f>
        <v>7.3408282932189257</v>
      </c>
      <c r="CO58" s="12">
        <f t="shared" ref="CO58" si="636">CO56/(1+$B$11)^CO57</f>
        <v>7.2827545854453426</v>
      </c>
      <c r="CP58" s="12">
        <f t="shared" ref="CP58" si="637">CP56/(1+$B$11)^CP57</f>
        <v>7.2251403020581977</v>
      </c>
      <c r="CQ58" s="12">
        <f t="shared" ref="CQ58" si="638">CQ56/(1+$B$11)^CQ57</f>
        <v>7.1679818085251901</v>
      </c>
      <c r="CR58" s="12">
        <f t="shared" ref="CR58" si="639">CR56/(1+$B$11)^CR57</f>
        <v>7.1112754990670091</v>
      </c>
      <c r="CS58" s="12">
        <f t="shared" ref="CS58" si="640">CS56/(1+$B$11)^CS57</f>
        <v>7.0550177964298628</v>
      </c>
      <c r="CT58" s="12">
        <f t="shared" ref="CT58" si="641">CT56/(1+$B$11)^CT57</f>
        <v>6.9992051516598188</v>
      </c>
    </row>
    <row r="59" spans="1:100" x14ac:dyDescent="0.35">
      <c r="A59" s="14" t="s">
        <v>24</v>
      </c>
      <c r="B59" s="3">
        <f>B58</f>
        <v>0</v>
      </c>
      <c r="C59" s="3">
        <f>B59+C58</f>
        <v>31.74684619030371</v>
      </c>
      <c r="D59" s="3">
        <f>C59+D58</f>
        <v>63.242541285016245</v>
      </c>
      <c r="E59" s="3">
        <f t="shared" ref="E59" si="642">D59+E58</f>
        <v>94.489072154658174</v>
      </c>
      <c r="F59" s="3">
        <f t="shared" ref="F59" si="643">E59+F58</f>
        <v>125.48840995150503</v>
      </c>
      <c r="G59" s="3">
        <f t="shared" ref="G59" si="644">F59+G58</f>
        <v>156.24251023393521</v>
      </c>
      <c r="H59" s="3">
        <f t="shared" ref="H59" si="645">G59+H58</f>
        <v>186.75331308979415</v>
      </c>
      <c r="I59" s="3">
        <f t="shared" ref="I59" si="646">H59+I58</f>
        <v>217.0227432587827</v>
      </c>
      <c r="J59" s="3">
        <f t="shared" ref="J59" si="647">I59+J58</f>
        <v>247.05271025387702</v>
      </c>
      <c r="K59" s="3">
        <f t="shared" ref="K59" si="648">J59+K58</f>
        <v>276.84510848178815</v>
      </c>
      <c r="L59" s="3">
        <f t="shared" ref="L59" si="649">K59+L58</f>
        <v>306.40181736246848</v>
      </c>
      <c r="M59" s="3">
        <f>L59+M58</f>
        <v>335.72470144767294</v>
      </c>
      <c r="N59" s="3">
        <f t="shared" ref="N59" si="650">M59+N58</f>
        <v>364.81561053858201</v>
      </c>
      <c r="O59" s="3">
        <f t="shared" ref="O59" si="651">N59+O58</f>
        <v>390.91555861470857</v>
      </c>
      <c r="P59" s="3">
        <f t="shared" ref="P59" si="652">O59+P58</f>
        <v>416.80902852557432</v>
      </c>
      <c r="Q59" s="3">
        <f t="shared" ref="Q59" si="653">P59+Q58</f>
        <v>442.4976537316216</v>
      </c>
      <c r="R59" s="3">
        <f t="shared" ref="R59" si="654">Q59+R58</f>
        <v>467.98305477089474</v>
      </c>
      <c r="S59" s="3">
        <f t="shared" ref="S59" si="655">R59+S58</f>
        <v>493.26683936127012</v>
      </c>
      <c r="T59" s="3">
        <f t="shared" ref="T59" si="656">S59+T58</f>
        <v>518.35060250187689</v>
      </c>
      <c r="U59" s="3">
        <f t="shared" ref="U59" si="657">T59+U58</f>
        <v>543.23592657371603</v>
      </c>
      <c r="V59" s="3">
        <f t="shared" ref="V59" si="658">U59+V58</f>
        <v>567.92438143948289</v>
      </c>
      <c r="W59" s="3">
        <f t="shared" ref="W59" si="659">V59+W58</f>
        <v>592.41752454260029</v>
      </c>
      <c r="X59" s="3">
        <f t="shared" ref="X59" si="660">W59+X58</f>
        <v>616.716901005468</v>
      </c>
      <c r="Y59" s="3">
        <f t="shared" ref="Y59" si="661">X59+Y58</f>
        <v>640.82404372693509</v>
      </c>
      <c r="Z59" s="3">
        <f t="shared" ref="Z59" si="662">Y59+Z58</f>
        <v>664.74047347900114</v>
      </c>
      <c r="AA59" s="3">
        <f t="shared" ref="AA59" si="663">Z59+AA58</f>
        <v>685.22039091757199</v>
      </c>
      <c r="AB59" s="3">
        <f t="shared" ref="AB59" si="664">AA59+AB58</f>
        <v>705.53829057108533</v>
      </c>
      <c r="AC59" s="3">
        <f t="shared" ref="AC59" si="665">AB59+AC58</f>
        <v>725.69545417140137</v>
      </c>
      <c r="AD59" s="3">
        <f t="shared" ref="AD59" si="666">AC59+AD58</f>
        <v>745.69315331052701</v>
      </c>
      <c r="AE59" s="3">
        <f t="shared" ref="AE59" si="667">AD59+AE58</f>
        <v>765.53264952083293</v>
      </c>
      <c r="AF59" s="3">
        <f t="shared" ref="AF59" si="668">AE59+AF58</f>
        <v>785.21519435463597</v>
      </c>
      <c r="AG59" s="3">
        <f t="shared" ref="AG59" si="669">AF59+AG58</f>
        <v>804.74202946315165</v>
      </c>
      <c r="AH59" s="3">
        <f t="shared" ref="AH59" si="670">AG59+AH58</f>
        <v>824.11438667482253</v>
      </c>
      <c r="AI59" s="3">
        <f t="shared" ref="AI59" si="671">AH59+AI58</f>
        <v>843.33348807302684</v>
      </c>
      <c r="AJ59" s="3">
        <f t="shared" ref="AJ59" si="672">AI59+AJ58</f>
        <v>862.40054607317199</v>
      </c>
      <c r="AK59" s="3">
        <f t="shared" ref="AK59" si="673">AJ59+AK58</f>
        <v>881.31676349917848</v>
      </c>
      <c r="AL59" s="3">
        <f t="shared" ref="AL59" si="674">AK59+AL58</f>
        <v>900.0833336593588</v>
      </c>
      <c r="AM59" s="3">
        <f t="shared" ref="AM59" si="675">AL59+AM58</f>
        <v>916.30677952992414</v>
      </c>
      <c r="AN59" s="3">
        <f t="shared" ref="AN59" si="676">AM59+AN58</f>
        <v>932.40188080272276</v>
      </c>
      <c r="AO59" s="3">
        <f t="shared" ref="AO59" si="677">AN59+AO58</f>
        <v>948.3696528191258</v>
      </c>
      <c r="AP59" s="3">
        <f t="shared" ref="AP59" si="678">AO59+AP58</f>
        <v>964.21110288808154</v>
      </c>
      <c r="AQ59" s="3">
        <f t="shared" ref="AQ59" si="679">AP59+AQ58</f>
        <v>979.92723034966014</v>
      </c>
      <c r="AR59" s="3">
        <f t="shared" ref="AR59" si="680">AQ59+AR58</f>
        <v>995.51902663809585</v>
      </c>
      <c r="AS59" s="3">
        <f t="shared" ref="AS59" si="681">AR59+AS58</f>
        <v>1010.9874753443307</v>
      </c>
      <c r="AT59" s="3">
        <f t="shared" ref="AT59" si="682">AS59+AT58</f>
        <v>1026.3335522780633</v>
      </c>
      <c r="AU59" s="3">
        <f t="shared" ref="AU59" si="683">AT59+AU58</f>
        <v>1041.5582255293064</v>
      </c>
      <c r="AV59" s="3">
        <f t="shared" ref="AV59" si="684">AU59+AV58</f>
        <v>1056.6624555294577</v>
      </c>
      <c r="AW59" s="3">
        <f t="shared" ref="AW59" si="685">AV59+AW58</f>
        <v>1071.6471951118881</v>
      </c>
      <c r="AX59" s="3">
        <f t="shared" ref="AX59" si="686">AW59+AX58</f>
        <v>1086.5133895720498</v>
      </c>
      <c r="AY59" s="3">
        <f t="shared" ref="AY59" si="687">AX59+AY58</f>
        <v>1099.6688343426197</v>
      </c>
      <c r="AZ59" s="3">
        <f t="shared" ref="AZ59" si="688">AY59+AZ58</f>
        <v>1112.7202056456294</v>
      </c>
      <c r="BA59" s="3">
        <f t="shared" ref="BA59" si="689">AZ59+BA58</f>
        <v>1125.6683268121669</v>
      </c>
      <c r="BB59" s="3">
        <f t="shared" ref="BB59" si="690">BA59+BB58</f>
        <v>1138.5140146599006</v>
      </c>
      <c r="BC59" s="3">
        <f t="shared" ref="BC59" si="691">BB59+BC58</f>
        <v>1151.2580795446086</v>
      </c>
      <c r="BD59" s="3">
        <f t="shared" ref="BD59" si="692">BC59+BD58</f>
        <v>1163.9013254112986</v>
      </c>
      <c r="BE59" s="3">
        <f t="shared" ref="BE59" si="693">BD59+BE58</f>
        <v>1176.4445498449234</v>
      </c>
      <c r="BF59" s="3">
        <f t="shared" ref="BF59" si="694">BE59+BF58</f>
        <v>1188.8885441206967</v>
      </c>
      <c r="BG59" s="3">
        <f t="shared" ref="BG59" si="695">BF59+BG58</f>
        <v>1201.2340932540092</v>
      </c>
      <c r="BH59" s="3">
        <f t="shared" ref="BH59" si="696">BG59+BH58</f>
        <v>1213.4819760499499</v>
      </c>
      <c r="BI59" s="3">
        <f t="shared" ref="BI59" si="697">BH59+BI58</f>
        <v>1225.6329651524375</v>
      </c>
      <c r="BJ59" s="3">
        <f t="shared" ref="BJ59" si="698">BI59+BJ58</f>
        <v>1237.6878270929603</v>
      </c>
      <c r="BK59" s="3">
        <f t="shared" ref="BK59" si="699">BJ59+BK58</f>
        <v>1248.5279135839098</v>
      </c>
      <c r="BL59" s="3">
        <f t="shared" ref="BL59" si="700">BK59+BL58</f>
        <v>1259.2822435375899</v>
      </c>
      <c r="BM59" s="3">
        <f t="shared" ref="BM59" si="701">BL59+BM58</f>
        <v>1269.9514953788168</v>
      </c>
      <c r="BN59" s="3">
        <f t="shared" ref="BN59" si="702">BM59+BN58</f>
        <v>1280.5363421653494</v>
      </c>
      <c r="BO59" s="3">
        <f t="shared" ref="BO59" si="703">BN59+BO58</f>
        <v>1291.0374516303489</v>
      </c>
      <c r="BP59" s="3">
        <f t="shared" ref="BP59" si="704">BO59+BP58</f>
        <v>1301.4554862245013</v>
      </c>
      <c r="BQ59" s="3">
        <f t="shared" ref="BQ59" si="705">BP59+BQ58</f>
        <v>1311.7911031578083</v>
      </c>
      <c r="BR59" s="3">
        <f t="shared" ref="BR59" si="706">BQ59+BR58</f>
        <v>1322.0449544410455</v>
      </c>
      <c r="BS59" s="3">
        <f t="shared" ref="BS59" si="707">BR59+BS58</f>
        <v>1332.2176869268951</v>
      </c>
      <c r="BT59" s="3">
        <f t="shared" ref="BT59" si="708">BS59+BT58</f>
        <v>1342.3099423507504</v>
      </c>
      <c r="BU59" s="3">
        <f t="shared" ref="BU59" si="709">BT59+BU58</f>
        <v>1352.3223573712</v>
      </c>
      <c r="BV59" s="3">
        <f t="shared" ref="BV59" si="710">BU59+BV58</f>
        <v>1362.2555636101908</v>
      </c>
      <c r="BW59" s="3">
        <f t="shared" ref="BW59" si="711">BV59+BW58</f>
        <v>1371.2791472439797</v>
      </c>
      <c r="BX59" s="3">
        <f t="shared" ref="BX59" si="712">BW59+BX58</f>
        <v>1380.2313447973308</v>
      </c>
      <c r="BY59" s="3">
        <f t="shared" ref="BY59" si="713">BX59+BY58</f>
        <v>1389.1127210095638</v>
      </c>
      <c r="BZ59" s="3">
        <f t="shared" ref="BZ59" si="714">BY59+BZ58</f>
        <v>1397.9238361523132</v>
      </c>
      <c r="CA59" s="3">
        <f t="shared" ref="CA59" si="715">BZ59+CA58</f>
        <v>1406.6652460648731</v>
      </c>
      <c r="CB59" s="3">
        <f t="shared" ref="CB59" si="716">CA59+CB58</f>
        <v>1415.3375021892618</v>
      </c>
      <c r="CC59" s="3">
        <f t="shared" ref="CC59" si="717">CB59+CC58</f>
        <v>1423.9411516050084</v>
      </c>
      <c r="CD59" s="3">
        <f t="shared" ref="CD59" si="718">CC59+CD58</f>
        <v>1432.4767370636646</v>
      </c>
      <c r="CE59" s="3">
        <f t="shared" ref="CE59" si="719">CD59+CE58</f>
        <v>1440.9447970230444</v>
      </c>
      <c r="CF59" s="3">
        <f t="shared" ref="CF59" si="720">CE59+CF58</f>
        <v>1449.3458656811913</v>
      </c>
      <c r="CG59" s="3">
        <f t="shared" ref="CG59" si="721">CF59+CG58</f>
        <v>1457.6804730100778</v>
      </c>
      <c r="CH59" s="3">
        <f t="shared" ref="CH59" si="722">CG59+CH58</f>
        <v>1465.9491447890384</v>
      </c>
      <c r="CI59" s="3">
        <f t="shared" ref="CI59" si="723">CH59+CI58</f>
        <v>1473.5873622373053</v>
      </c>
      <c r="CJ59" s="3">
        <f t="shared" ref="CJ59" si="724">CI59+CJ58</f>
        <v>1481.1651533153747</v>
      </c>
      <c r="CK59" s="3">
        <f t="shared" ref="CK59" si="725">CJ59+CK58</f>
        <v>1488.6829960596785</v>
      </c>
      <c r="CL59" s="3">
        <f t="shared" ref="CL59" si="726">CK59+CL58</f>
        <v>1496.1413647248755</v>
      </c>
      <c r="CM59" s="3">
        <f t="shared" ref="CM59" si="727">CL59+CM58</f>
        <v>1503.5407298137691</v>
      </c>
      <c r="CN59" s="3">
        <f t="shared" ref="CN59" si="728">CM59+CN58</f>
        <v>1510.881558106988</v>
      </c>
      <c r="CO59" s="3">
        <f t="shared" ref="CO59" si="729">CN59+CO58</f>
        <v>1518.1643126924334</v>
      </c>
      <c r="CP59" s="3">
        <f t="shared" ref="CP59" si="730">CO59+CP58</f>
        <v>1525.3894529944916</v>
      </c>
      <c r="CQ59" s="3">
        <f t="shared" ref="CQ59" si="731">CP59+CQ58</f>
        <v>1532.5574348030168</v>
      </c>
      <c r="CR59" s="3">
        <f t="shared" ref="CR59" si="732">CQ59+CR58</f>
        <v>1539.6687103020838</v>
      </c>
      <c r="CS59" s="3">
        <f t="shared" ref="CS59" si="733">CR59+CS58</f>
        <v>1546.7237280985137</v>
      </c>
      <c r="CT59" s="15">
        <f t="shared" ref="CT59" si="734">CS59+CT58</f>
        <v>1553.7229332501736</v>
      </c>
    </row>
    <row r="62" spans="1:100" s="9" customFormat="1" x14ac:dyDescent="0.35">
      <c r="A62" s="16" t="s">
        <v>28</v>
      </c>
      <c r="B62" s="10" t="s">
        <v>32</v>
      </c>
      <c r="C62" s="10" t="s">
        <v>33</v>
      </c>
      <c r="D62" s="10" t="s">
        <v>34</v>
      </c>
      <c r="E62" s="10" t="s">
        <v>37</v>
      </c>
      <c r="F62" s="10" t="s">
        <v>38</v>
      </c>
      <c r="G62" s="10" t="s">
        <v>39</v>
      </c>
      <c r="H62" s="10" t="s">
        <v>40</v>
      </c>
      <c r="I62" s="10" t="s">
        <v>41</v>
      </c>
      <c r="J62" s="10" t="s">
        <v>42</v>
      </c>
      <c r="K62" s="10" t="s">
        <v>43</v>
      </c>
      <c r="L62" s="10" t="s">
        <v>44</v>
      </c>
      <c r="M62" s="10" t="s">
        <v>45</v>
      </c>
      <c r="N62" s="10" t="s">
        <v>46</v>
      </c>
      <c r="O62" s="10" t="s">
        <v>47</v>
      </c>
      <c r="P62" s="10" t="s">
        <v>48</v>
      </c>
      <c r="Q62" s="10" t="s">
        <v>49</v>
      </c>
      <c r="R62" s="10" t="s">
        <v>50</v>
      </c>
      <c r="S62" s="10" t="s">
        <v>51</v>
      </c>
      <c r="T62" s="10" t="s">
        <v>52</v>
      </c>
      <c r="U62" s="10" t="s">
        <v>53</v>
      </c>
      <c r="V62" s="10" t="s">
        <v>54</v>
      </c>
      <c r="W62" s="10" t="s">
        <v>55</v>
      </c>
      <c r="X62" s="10" t="s">
        <v>56</v>
      </c>
      <c r="Y62" s="10" t="s">
        <v>57</v>
      </c>
      <c r="Z62" s="10" t="s">
        <v>58</v>
      </c>
      <c r="AA62" s="10" t="s">
        <v>59</v>
      </c>
      <c r="AB62" s="10" t="s">
        <v>60</v>
      </c>
      <c r="AC62" s="10" t="s">
        <v>61</v>
      </c>
      <c r="AD62" s="10" t="s">
        <v>62</v>
      </c>
      <c r="AE62" s="10" t="s">
        <v>63</v>
      </c>
      <c r="AF62" s="10" t="s">
        <v>64</v>
      </c>
      <c r="AG62" s="10" t="s">
        <v>65</v>
      </c>
      <c r="AH62" s="10" t="s">
        <v>66</v>
      </c>
      <c r="AI62" s="10" t="s">
        <v>67</v>
      </c>
      <c r="AJ62" s="10" t="s">
        <v>68</v>
      </c>
      <c r="AK62" s="10" t="s">
        <v>69</v>
      </c>
      <c r="AL62" s="10" t="s">
        <v>70</v>
      </c>
      <c r="AM62" s="10" t="s">
        <v>71</v>
      </c>
      <c r="AN62" s="10" t="s">
        <v>72</v>
      </c>
      <c r="AO62" s="10" t="s">
        <v>73</v>
      </c>
      <c r="AP62" s="10" t="s">
        <v>74</v>
      </c>
      <c r="AQ62" s="10" t="s">
        <v>75</v>
      </c>
      <c r="AR62" s="10" t="s">
        <v>76</v>
      </c>
      <c r="AS62" s="10" t="s">
        <v>77</v>
      </c>
      <c r="AT62" s="10" t="s">
        <v>78</v>
      </c>
      <c r="AU62" s="10" t="s">
        <v>79</v>
      </c>
      <c r="AV62" s="10" t="s">
        <v>80</v>
      </c>
      <c r="AW62" s="10" t="s">
        <v>81</v>
      </c>
      <c r="AX62" s="10" t="s">
        <v>82</v>
      </c>
      <c r="AY62" s="10" t="s">
        <v>83</v>
      </c>
      <c r="AZ62" s="10" t="s">
        <v>84</v>
      </c>
      <c r="BA62" s="10" t="s">
        <v>85</v>
      </c>
      <c r="BB62" s="10" t="s">
        <v>86</v>
      </c>
      <c r="BC62" s="10" t="s">
        <v>87</v>
      </c>
      <c r="BD62" s="10" t="s">
        <v>88</v>
      </c>
      <c r="BE62" s="10" t="s">
        <v>89</v>
      </c>
      <c r="BF62" s="10" t="s">
        <v>90</v>
      </c>
      <c r="BG62" s="10" t="s">
        <v>91</v>
      </c>
      <c r="BH62" s="10" t="s">
        <v>92</v>
      </c>
      <c r="BI62" s="10" t="s">
        <v>93</v>
      </c>
      <c r="BJ62" s="10" t="s">
        <v>94</v>
      </c>
      <c r="BK62" s="10" t="s">
        <v>95</v>
      </c>
      <c r="BL62" s="10" t="s">
        <v>96</v>
      </c>
      <c r="BM62" s="10" t="s">
        <v>97</v>
      </c>
      <c r="BN62" s="10" t="s">
        <v>98</v>
      </c>
      <c r="BO62" s="10" t="s">
        <v>99</v>
      </c>
      <c r="BP62" s="10" t="s">
        <v>100</v>
      </c>
      <c r="BQ62" s="10" t="s">
        <v>101</v>
      </c>
      <c r="BR62" s="10" t="s">
        <v>102</v>
      </c>
      <c r="BS62" s="10" t="s">
        <v>103</v>
      </c>
      <c r="BT62" s="10" t="s">
        <v>104</v>
      </c>
      <c r="BU62" s="10" t="s">
        <v>105</v>
      </c>
      <c r="BV62" s="10" t="s">
        <v>106</v>
      </c>
      <c r="BW62" s="10" t="s">
        <v>107</v>
      </c>
      <c r="BX62" s="10" t="s">
        <v>108</v>
      </c>
      <c r="BY62" s="10" t="s">
        <v>109</v>
      </c>
      <c r="BZ62" s="10" t="s">
        <v>110</v>
      </c>
      <c r="CA62" s="10" t="s">
        <v>111</v>
      </c>
      <c r="CB62" s="10" t="s">
        <v>112</v>
      </c>
      <c r="CC62" s="10" t="s">
        <v>113</v>
      </c>
      <c r="CD62" s="10" t="s">
        <v>114</v>
      </c>
      <c r="CE62" s="10" t="s">
        <v>115</v>
      </c>
      <c r="CF62" s="10" t="s">
        <v>116</v>
      </c>
      <c r="CG62" s="10" t="s">
        <v>117</v>
      </c>
      <c r="CH62" s="10" t="s">
        <v>118</v>
      </c>
      <c r="CI62" s="10" t="s">
        <v>119</v>
      </c>
      <c r="CJ62" s="10" t="s">
        <v>120</v>
      </c>
      <c r="CK62" s="10" t="s">
        <v>121</v>
      </c>
      <c r="CL62" s="10" t="s">
        <v>122</v>
      </c>
      <c r="CM62" s="10" t="s">
        <v>123</v>
      </c>
      <c r="CN62" s="10" t="s">
        <v>124</v>
      </c>
      <c r="CO62" s="10" t="s">
        <v>125</v>
      </c>
      <c r="CP62" s="10" t="s">
        <v>126</v>
      </c>
      <c r="CQ62" s="10" t="s">
        <v>127</v>
      </c>
      <c r="CR62" s="10" t="s">
        <v>128</v>
      </c>
      <c r="CS62" s="10" t="s">
        <v>129</v>
      </c>
      <c r="CT62" s="10" t="s">
        <v>130</v>
      </c>
    </row>
    <row r="63" spans="1:100" x14ac:dyDescent="0.35">
      <c r="A63" s="18" t="s">
        <v>18</v>
      </c>
      <c r="B63" s="3">
        <v>0</v>
      </c>
      <c r="C63" s="8">
        <f>$B$18</f>
        <v>40</v>
      </c>
      <c r="D63" s="8">
        <f t="shared" ref="D63:BO63" si="735">$B$18</f>
        <v>40</v>
      </c>
      <c r="E63" s="8">
        <f t="shared" si="735"/>
        <v>40</v>
      </c>
      <c r="F63" s="8">
        <f t="shared" si="735"/>
        <v>40</v>
      </c>
      <c r="G63" s="8">
        <f t="shared" si="735"/>
        <v>40</v>
      </c>
      <c r="H63" s="8">
        <f t="shared" si="735"/>
        <v>40</v>
      </c>
      <c r="I63" s="8">
        <f t="shared" si="735"/>
        <v>40</v>
      </c>
      <c r="J63" s="8">
        <f t="shared" si="735"/>
        <v>40</v>
      </c>
      <c r="K63" s="8">
        <f t="shared" si="735"/>
        <v>40</v>
      </c>
      <c r="L63" s="8">
        <f t="shared" si="735"/>
        <v>40</v>
      </c>
      <c r="M63" s="8">
        <f t="shared" si="735"/>
        <v>40</v>
      </c>
      <c r="N63" s="8">
        <f t="shared" si="735"/>
        <v>40</v>
      </c>
      <c r="O63" s="8">
        <f t="shared" si="735"/>
        <v>40</v>
      </c>
      <c r="P63" s="8">
        <f t="shared" si="735"/>
        <v>40</v>
      </c>
      <c r="Q63" s="8">
        <f t="shared" si="735"/>
        <v>40</v>
      </c>
      <c r="R63" s="8">
        <f t="shared" si="735"/>
        <v>40</v>
      </c>
      <c r="S63" s="8">
        <f t="shared" si="735"/>
        <v>40</v>
      </c>
      <c r="T63" s="8">
        <f t="shared" si="735"/>
        <v>40</v>
      </c>
      <c r="U63" s="8">
        <f t="shared" si="735"/>
        <v>40</v>
      </c>
      <c r="V63" s="8">
        <f t="shared" si="735"/>
        <v>40</v>
      </c>
      <c r="W63" s="8">
        <f t="shared" si="735"/>
        <v>40</v>
      </c>
      <c r="X63" s="8">
        <f t="shared" si="735"/>
        <v>40</v>
      </c>
      <c r="Y63" s="8">
        <f t="shared" si="735"/>
        <v>40</v>
      </c>
      <c r="Z63" s="8">
        <f t="shared" si="735"/>
        <v>40</v>
      </c>
      <c r="AA63" s="8">
        <f t="shared" si="735"/>
        <v>40</v>
      </c>
      <c r="AB63" s="8">
        <f t="shared" si="735"/>
        <v>40</v>
      </c>
      <c r="AC63" s="8">
        <f t="shared" si="735"/>
        <v>40</v>
      </c>
      <c r="AD63" s="8">
        <f t="shared" si="735"/>
        <v>40</v>
      </c>
      <c r="AE63" s="8">
        <f t="shared" si="735"/>
        <v>40</v>
      </c>
      <c r="AF63" s="8">
        <f t="shared" si="735"/>
        <v>40</v>
      </c>
      <c r="AG63" s="8">
        <f t="shared" si="735"/>
        <v>40</v>
      </c>
      <c r="AH63" s="8">
        <f t="shared" si="735"/>
        <v>40</v>
      </c>
      <c r="AI63" s="8">
        <f t="shared" si="735"/>
        <v>40</v>
      </c>
      <c r="AJ63" s="8">
        <f t="shared" si="735"/>
        <v>40</v>
      </c>
      <c r="AK63" s="8">
        <f t="shared" si="735"/>
        <v>40</v>
      </c>
      <c r="AL63" s="8">
        <f t="shared" si="735"/>
        <v>40</v>
      </c>
      <c r="AM63" s="8">
        <f t="shared" si="735"/>
        <v>40</v>
      </c>
      <c r="AN63" s="8">
        <f t="shared" si="735"/>
        <v>40</v>
      </c>
      <c r="AO63" s="8">
        <f t="shared" si="735"/>
        <v>40</v>
      </c>
      <c r="AP63" s="8">
        <f t="shared" si="735"/>
        <v>40</v>
      </c>
      <c r="AQ63" s="8">
        <f t="shared" si="735"/>
        <v>40</v>
      </c>
      <c r="AR63" s="8">
        <f t="shared" si="735"/>
        <v>40</v>
      </c>
      <c r="AS63" s="8">
        <f t="shared" si="735"/>
        <v>40</v>
      </c>
      <c r="AT63" s="8">
        <f t="shared" si="735"/>
        <v>40</v>
      </c>
      <c r="AU63" s="8">
        <f t="shared" si="735"/>
        <v>40</v>
      </c>
      <c r="AV63" s="8">
        <f t="shared" si="735"/>
        <v>40</v>
      </c>
      <c r="AW63" s="8">
        <f t="shared" si="735"/>
        <v>40</v>
      </c>
      <c r="AX63" s="8">
        <f t="shared" si="735"/>
        <v>40</v>
      </c>
      <c r="AY63" s="8">
        <f t="shared" si="735"/>
        <v>40</v>
      </c>
      <c r="AZ63" s="8">
        <f t="shared" si="735"/>
        <v>40</v>
      </c>
      <c r="BA63" s="8">
        <f t="shared" si="735"/>
        <v>40</v>
      </c>
      <c r="BB63" s="8">
        <f t="shared" si="735"/>
        <v>40</v>
      </c>
      <c r="BC63" s="8">
        <f t="shared" si="735"/>
        <v>40</v>
      </c>
      <c r="BD63" s="8">
        <f t="shared" si="735"/>
        <v>40</v>
      </c>
      <c r="BE63" s="8">
        <f t="shared" si="735"/>
        <v>40</v>
      </c>
      <c r="BF63" s="8">
        <f t="shared" si="735"/>
        <v>40</v>
      </c>
      <c r="BG63" s="8">
        <f t="shared" si="735"/>
        <v>40</v>
      </c>
      <c r="BH63" s="8">
        <f t="shared" si="735"/>
        <v>40</v>
      </c>
      <c r="BI63" s="8">
        <f t="shared" si="735"/>
        <v>40</v>
      </c>
      <c r="BJ63" s="8">
        <f t="shared" si="735"/>
        <v>40</v>
      </c>
      <c r="BK63" s="8">
        <f t="shared" si="735"/>
        <v>40</v>
      </c>
      <c r="BL63" s="8">
        <f t="shared" si="735"/>
        <v>40</v>
      </c>
      <c r="BM63" s="8">
        <f t="shared" si="735"/>
        <v>40</v>
      </c>
      <c r="BN63" s="8">
        <f t="shared" si="735"/>
        <v>40</v>
      </c>
      <c r="BO63" s="8">
        <f t="shared" si="735"/>
        <v>40</v>
      </c>
      <c r="BP63" s="8">
        <f t="shared" ref="BP63:CT63" si="736">$B$18</f>
        <v>40</v>
      </c>
      <c r="BQ63" s="8">
        <f t="shared" si="736"/>
        <v>40</v>
      </c>
      <c r="BR63" s="8">
        <f t="shared" si="736"/>
        <v>40</v>
      </c>
      <c r="BS63" s="8">
        <f t="shared" si="736"/>
        <v>40</v>
      </c>
      <c r="BT63" s="8">
        <f t="shared" si="736"/>
        <v>40</v>
      </c>
      <c r="BU63" s="8">
        <f t="shared" si="736"/>
        <v>40</v>
      </c>
      <c r="BV63" s="8">
        <f t="shared" si="736"/>
        <v>40</v>
      </c>
      <c r="BW63" s="8">
        <f t="shared" si="736"/>
        <v>40</v>
      </c>
      <c r="BX63" s="8">
        <f t="shared" si="736"/>
        <v>40</v>
      </c>
      <c r="BY63" s="8">
        <f t="shared" si="736"/>
        <v>40</v>
      </c>
      <c r="BZ63" s="8">
        <f t="shared" si="736"/>
        <v>40</v>
      </c>
      <c r="CA63" s="8">
        <f t="shared" si="736"/>
        <v>40</v>
      </c>
      <c r="CB63" s="8">
        <f t="shared" si="736"/>
        <v>40</v>
      </c>
      <c r="CC63" s="8">
        <f t="shared" si="736"/>
        <v>40</v>
      </c>
      <c r="CD63" s="8">
        <f t="shared" si="736"/>
        <v>40</v>
      </c>
      <c r="CE63" s="8">
        <f t="shared" si="736"/>
        <v>40</v>
      </c>
      <c r="CF63" s="8">
        <f t="shared" si="736"/>
        <v>40</v>
      </c>
      <c r="CG63" s="8">
        <f t="shared" si="736"/>
        <v>40</v>
      </c>
      <c r="CH63" s="8">
        <f t="shared" si="736"/>
        <v>40</v>
      </c>
      <c r="CI63" s="8">
        <f t="shared" si="736"/>
        <v>40</v>
      </c>
      <c r="CJ63" s="8">
        <f t="shared" si="736"/>
        <v>40</v>
      </c>
      <c r="CK63" s="8">
        <f t="shared" si="736"/>
        <v>40</v>
      </c>
      <c r="CL63" s="8">
        <f t="shared" si="736"/>
        <v>40</v>
      </c>
      <c r="CM63" s="8">
        <f t="shared" si="736"/>
        <v>40</v>
      </c>
      <c r="CN63" s="8">
        <f t="shared" si="736"/>
        <v>40</v>
      </c>
      <c r="CO63" s="8">
        <f t="shared" si="736"/>
        <v>40</v>
      </c>
      <c r="CP63" s="8">
        <f t="shared" si="736"/>
        <v>40</v>
      </c>
      <c r="CQ63" s="8">
        <f t="shared" si="736"/>
        <v>40</v>
      </c>
      <c r="CR63" s="8">
        <f t="shared" si="736"/>
        <v>40</v>
      </c>
      <c r="CS63" s="8">
        <f t="shared" si="736"/>
        <v>40</v>
      </c>
      <c r="CT63" s="8">
        <f t="shared" si="736"/>
        <v>40</v>
      </c>
    </row>
    <row r="64" spans="1:100" x14ac:dyDescent="0.35">
      <c r="A64" s="18" t="s">
        <v>19</v>
      </c>
      <c r="B64" s="3">
        <v>0</v>
      </c>
      <c r="C64" s="8">
        <f>C63*$B$12</f>
        <v>6</v>
      </c>
      <c r="D64" s="8">
        <f t="shared" ref="D64:N64" si="737">D63*$B$12</f>
        <v>6</v>
      </c>
      <c r="E64" s="8">
        <f t="shared" si="737"/>
        <v>6</v>
      </c>
      <c r="F64" s="8">
        <f t="shared" si="737"/>
        <v>6</v>
      </c>
      <c r="G64" s="8">
        <f t="shared" si="737"/>
        <v>6</v>
      </c>
      <c r="H64" s="8">
        <f t="shared" si="737"/>
        <v>6</v>
      </c>
      <c r="I64" s="8">
        <f t="shared" si="737"/>
        <v>6</v>
      </c>
      <c r="J64" s="8">
        <f t="shared" si="737"/>
        <v>6</v>
      </c>
      <c r="K64" s="8">
        <f t="shared" si="737"/>
        <v>6</v>
      </c>
      <c r="L64" s="8">
        <f t="shared" si="737"/>
        <v>6</v>
      </c>
      <c r="M64" s="8">
        <f t="shared" si="737"/>
        <v>6</v>
      </c>
      <c r="N64" s="8">
        <f t="shared" si="737"/>
        <v>6</v>
      </c>
      <c r="O64" s="12">
        <f>6*(1+3%)</f>
        <v>6.18</v>
      </c>
      <c r="P64" s="12">
        <f>6*(1+3%)</f>
        <v>6.18</v>
      </c>
      <c r="Q64" s="12">
        <f t="shared" ref="Q64:Z64" si="738">6*(1+3%)</f>
        <v>6.18</v>
      </c>
      <c r="R64" s="12">
        <f t="shared" si="738"/>
        <v>6.18</v>
      </c>
      <c r="S64" s="12">
        <f t="shared" si="738"/>
        <v>6.18</v>
      </c>
      <c r="T64" s="12">
        <f t="shared" si="738"/>
        <v>6.18</v>
      </c>
      <c r="U64" s="12">
        <f t="shared" si="738"/>
        <v>6.18</v>
      </c>
      <c r="V64" s="12">
        <f t="shared" si="738"/>
        <v>6.18</v>
      </c>
      <c r="W64" s="12">
        <f t="shared" si="738"/>
        <v>6.18</v>
      </c>
      <c r="X64" s="12">
        <f t="shared" si="738"/>
        <v>6.18</v>
      </c>
      <c r="Y64" s="12">
        <f t="shared" si="738"/>
        <v>6.18</v>
      </c>
      <c r="Z64" s="12">
        <f t="shared" si="738"/>
        <v>6.18</v>
      </c>
      <c r="AA64" s="12">
        <f>6*(1+3%)^2</f>
        <v>6.3653999999999993</v>
      </c>
      <c r="AB64" s="12">
        <f>6*(1+3%)^2</f>
        <v>6.3653999999999993</v>
      </c>
      <c r="AC64" s="12">
        <f t="shared" ref="AC64:AL64" si="739">6*(1+3%)^2</f>
        <v>6.3653999999999993</v>
      </c>
      <c r="AD64" s="12">
        <f t="shared" si="739"/>
        <v>6.3653999999999993</v>
      </c>
      <c r="AE64" s="12">
        <f t="shared" si="739"/>
        <v>6.3653999999999993</v>
      </c>
      <c r="AF64" s="12">
        <f t="shared" si="739"/>
        <v>6.3653999999999993</v>
      </c>
      <c r="AG64" s="12">
        <f t="shared" si="739"/>
        <v>6.3653999999999993</v>
      </c>
      <c r="AH64" s="12">
        <f t="shared" si="739"/>
        <v>6.3653999999999993</v>
      </c>
      <c r="AI64" s="12">
        <f t="shared" si="739"/>
        <v>6.3653999999999993</v>
      </c>
      <c r="AJ64" s="12">
        <f t="shared" si="739"/>
        <v>6.3653999999999993</v>
      </c>
      <c r="AK64" s="12">
        <f t="shared" si="739"/>
        <v>6.3653999999999993</v>
      </c>
      <c r="AL64" s="12">
        <f t="shared" si="739"/>
        <v>6.3653999999999993</v>
      </c>
      <c r="AM64" s="12">
        <f>6*(1+3%)^3</f>
        <v>6.556362</v>
      </c>
      <c r="AN64" s="12">
        <f>6*(1+3%)^3</f>
        <v>6.556362</v>
      </c>
      <c r="AO64" s="12">
        <f t="shared" ref="AO64:AX64" si="740">6*(1+3%)^3</f>
        <v>6.556362</v>
      </c>
      <c r="AP64" s="12">
        <f t="shared" si="740"/>
        <v>6.556362</v>
      </c>
      <c r="AQ64" s="12">
        <f t="shared" si="740"/>
        <v>6.556362</v>
      </c>
      <c r="AR64" s="12">
        <f t="shared" si="740"/>
        <v>6.556362</v>
      </c>
      <c r="AS64" s="12">
        <f t="shared" si="740"/>
        <v>6.556362</v>
      </c>
      <c r="AT64" s="12">
        <f t="shared" si="740"/>
        <v>6.556362</v>
      </c>
      <c r="AU64" s="12">
        <f t="shared" si="740"/>
        <v>6.556362</v>
      </c>
      <c r="AV64" s="12">
        <f t="shared" si="740"/>
        <v>6.556362</v>
      </c>
      <c r="AW64" s="12">
        <f t="shared" si="740"/>
        <v>6.556362</v>
      </c>
      <c r="AX64" s="12">
        <f t="shared" si="740"/>
        <v>6.556362</v>
      </c>
      <c r="AY64" s="12">
        <f>6*(1+3%)^4</f>
        <v>6.7530528599999995</v>
      </c>
      <c r="AZ64" s="12">
        <f>6*(1+3%)^4</f>
        <v>6.7530528599999995</v>
      </c>
      <c r="BA64" s="12">
        <f t="shared" ref="BA64:BJ64" si="741">6*(1+3%)^4</f>
        <v>6.7530528599999995</v>
      </c>
      <c r="BB64" s="12">
        <f t="shared" si="741"/>
        <v>6.7530528599999995</v>
      </c>
      <c r="BC64" s="12">
        <f t="shared" si="741"/>
        <v>6.7530528599999995</v>
      </c>
      <c r="BD64" s="12">
        <f t="shared" si="741"/>
        <v>6.7530528599999995</v>
      </c>
      <c r="BE64" s="12">
        <f t="shared" si="741"/>
        <v>6.7530528599999995</v>
      </c>
      <c r="BF64" s="12">
        <f t="shared" si="741"/>
        <v>6.7530528599999995</v>
      </c>
      <c r="BG64" s="12">
        <f t="shared" si="741"/>
        <v>6.7530528599999995</v>
      </c>
      <c r="BH64" s="12">
        <f t="shared" si="741"/>
        <v>6.7530528599999995</v>
      </c>
      <c r="BI64" s="12">
        <f t="shared" si="741"/>
        <v>6.7530528599999995</v>
      </c>
      <c r="BJ64" s="12">
        <f t="shared" si="741"/>
        <v>6.7530528599999995</v>
      </c>
      <c r="BK64" s="12">
        <f>6*(1+3%)^5</f>
        <v>6.9556444457999991</v>
      </c>
      <c r="BL64" s="12">
        <f>6*(1+3%)^5</f>
        <v>6.9556444457999991</v>
      </c>
      <c r="BM64" s="12">
        <f t="shared" ref="BM64:BV64" si="742">6*(1+3%)^5</f>
        <v>6.9556444457999991</v>
      </c>
      <c r="BN64" s="12">
        <f t="shared" si="742"/>
        <v>6.9556444457999991</v>
      </c>
      <c r="BO64" s="12">
        <f t="shared" si="742"/>
        <v>6.9556444457999991</v>
      </c>
      <c r="BP64" s="12">
        <f t="shared" si="742"/>
        <v>6.9556444457999991</v>
      </c>
      <c r="BQ64" s="12">
        <f t="shared" si="742"/>
        <v>6.9556444457999991</v>
      </c>
      <c r="BR64" s="12">
        <f t="shared" si="742"/>
        <v>6.9556444457999991</v>
      </c>
      <c r="BS64" s="12">
        <f t="shared" si="742"/>
        <v>6.9556444457999991</v>
      </c>
      <c r="BT64" s="12">
        <f t="shared" si="742"/>
        <v>6.9556444457999991</v>
      </c>
      <c r="BU64" s="12">
        <f t="shared" si="742"/>
        <v>6.9556444457999991</v>
      </c>
      <c r="BV64" s="12">
        <f t="shared" si="742"/>
        <v>6.9556444457999991</v>
      </c>
      <c r="BW64" s="12">
        <f>6*(1+3%)^6</f>
        <v>7.1643137791739999</v>
      </c>
      <c r="BX64" s="12">
        <f>6*(1+3%)^6</f>
        <v>7.1643137791739999</v>
      </c>
      <c r="BY64" s="12">
        <f t="shared" ref="BY64:CH64" si="743">6*(1+3%)^6</f>
        <v>7.1643137791739999</v>
      </c>
      <c r="BZ64" s="12">
        <f t="shared" si="743"/>
        <v>7.1643137791739999</v>
      </c>
      <c r="CA64" s="12">
        <f t="shared" si="743"/>
        <v>7.1643137791739999</v>
      </c>
      <c r="CB64" s="12">
        <f t="shared" si="743"/>
        <v>7.1643137791739999</v>
      </c>
      <c r="CC64" s="12">
        <f t="shared" si="743"/>
        <v>7.1643137791739999</v>
      </c>
      <c r="CD64" s="12">
        <f t="shared" si="743"/>
        <v>7.1643137791739999</v>
      </c>
      <c r="CE64" s="12">
        <f t="shared" si="743"/>
        <v>7.1643137791739999</v>
      </c>
      <c r="CF64" s="12">
        <f t="shared" si="743"/>
        <v>7.1643137791739999</v>
      </c>
      <c r="CG64" s="12">
        <f t="shared" si="743"/>
        <v>7.1643137791739999</v>
      </c>
      <c r="CH64" s="12">
        <f t="shared" si="743"/>
        <v>7.1643137791739999</v>
      </c>
      <c r="CI64" s="12">
        <f>6*(1+3%)^7</f>
        <v>7.3792431925492199</v>
      </c>
      <c r="CJ64" s="12">
        <f>6*(1+3%)^7</f>
        <v>7.3792431925492199</v>
      </c>
      <c r="CK64" s="12">
        <f t="shared" ref="CK64:CT64" si="744">6*(1+3%)^7</f>
        <v>7.3792431925492199</v>
      </c>
      <c r="CL64" s="12">
        <f t="shared" si="744"/>
        <v>7.3792431925492199</v>
      </c>
      <c r="CM64" s="12">
        <f t="shared" si="744"/>
        <v>7.3792431925492199</v>
      </c>
      <c r="CN64" s="12">
        <f t="shared" si="744"/>
        <v>7.3792431925492199</v>
      </c>
      <c r="CO64" s="12">
        <f t="shared" si="744"/>
        <v>7.3792431925492199</v>
      </c>
      <c r="CP64" s="12">
        <f t="shared" si="744"/>
        <v>7.3792431925492199</v>
      </c>
      <c r="CQ64" s="12">
        <f t="shared" si="744"/>
        <v>7.3792431925492199</v>
      </c>
      <c r="CR64" s="12">
        <f t="shared" si="744"/>
        <v>7.3792431925492199</v>
      </c>
      <c r="CS64" s="12">
        <f t="shared" si="744"/>
        <v>7.3792431925492199</v>
      </c>
      <c r="CT64" s="12">
        <f t="shared" si="744"/>
        <v>7.3792431925492199</v>
      </c>
    </row>
    <row r="65" spans="1:100" x14ac:dyDescent="0.35">
      <c r="A65" s="18" t="s">
        <v>20</v>
      </c>
      <c r="B65" s="3">
        <v>0</v>
      </c>
      <c r="C65" s="8">
        <v>2</v>
      </c>
      <c r="D65" s="8">
        <v>2</v>
      </c>
      <c r="E65" s="8">
        <v>2</v>
      </c>
      <c r="F65" s="8">
        <v>2</v>
      </c>
      <c r="G65" s="8">
        <v>2</v>
      </c>
      <c r="H65" s="8">
        <v>2</v>
      </c>
      <c r="I65" s="8">
        <v>2</v>
      </c>
      <c r="J65" s="8">
        <v>2</v>
      </c>
      <c r="K65" s="8">
        <v>2</v>
      </c>
      <c r="L65" s="8">
        <v>2</v>
      </c>
      <c r="M65" s="8">
        <v>2</v>
      </c>
      <c r="N65" s="8">
        <v>2</v>
      </c>
      <c r="O65" s="12">
        <f>2*(1+3%)</f>
        <v>2.06</v>
      </c>
      <c r="P65" s="12">
        <f>2*(1+3%)</f>
        <v>2.06</v>
      </c>
      <c r="Q65" s="12">
        <f t="shared" ref="Q65:Z65" si="745">2*(1+3%)</f>
        <v>2.06</v>
      </c>
      <c r="R65" s="12">
        <f t="shared" si="745"/>
        <v>2.06</v>
      </c>
      <c r="S65" s="12">
        <f t="shared" si="745"/>
        <v>2.06</v>
      </c>
      <c r="T65" s="12">
        <f t="shared" si="745"/>
        <v>2.06</v>
      </c>
      <c r="U65" s="12">
        <f t="shared" si="745"/>
        <v>2.06</v>
      </c>
      <c r="V65" s="12">
        <f t="shared" si="745"/>
        <v>2.06</v>
      </c>
      <c r="W65" s="12">
        <f t="shared" si="745"/>
        <v>2.06</v>
      </c>
      <c r="X65" s="12">
        <f t="shared" si="745"/>
        <v>2.06</v>
      </c>
      <c r="Y65" s="12">
        <f t="shared" si="745"/>
        <v>2.06</v>
      </c>
      <c r="Z65" s="12">
        <f t="shared" si="745"/>
        <v>2.06</v>
      </c>
      <c r="AA65" s="12">
        <f>2*(1+3%)^2</f>
        <v>2.1217999999999999</v>
      </c>
      <c r="AB65" s="12">
        <f t="shared" ref="AB65:AL65" si="746">2*(1+3%)^2</f>
        <v>2.1217999999999999</v>
      </c>
      <c r="AC65" s="12">
        <f t="shared" si="746"/>
        <v>2.1217999999999999</v>
      </c>
      <c r="AD65" s="12">
        <f t="shared" si="746"/>
        <v>2.1217999999999999</v>
      </c>
      <c r="AE65" s="12">
        <f t="shared" si="746"/>
        <v>2.1217999999999999</v>
      </c>
      <c r="AF65" s="12">
        <f t="shared" si="746"/>
        <v>2.1217999999999999</v>
      </c>
      <c r="AG65" s="12">
        <f t="shared" si="746"/>
        <v>2.1217999999999999</v>
      </c>
      <c r="AH65" s="12">
        <f t="shared" si="746"/>
        <v>2.1217999999999999</v>
      </c>
      <c r="AI65" s="12">
        <f t="shared" si="746"/>
        <v>2.1217999999999999</v>
      </c>
      <c r="AJ65" s="12">
        <f t="shared" si="746"/>
        <v>2.1217999999999999</v>
      </c>
      <c r="AK65" s="12">
        <f t="shared" si="746"/>
        <v>2.1217999999999999</v>
      </c>
      <c r="AL65" s="12">
        <f t="shared" si="746"/>
        <v>2.1217999999999999</v>
      </c>
      <c r="AM65" s="12">
        <f>2*(1+3%)^3</f>
        <v>2.185454</v>
      </c>
      <c r="AN65" s="12">
        <f>2*(1+3%)^3</f>
        <v>2.185454</v>
      </c>
      <c r="AO65" s="12">
        <f t="shared" ref="AO65:AW65" si="747">2*(1+3%)^3</f>
        <v>2.185454</v>
      </c>
      <c r="AP65" s="12">
        <f t="shared" si="747"/>
        <v>2.185454</v>
      </c>
      <c r="AQ65" s="12">
        <f t="shared" si="747"/>
        <v>2.185454</v>
      </c>
      <c r="AR65" s="12">
        <f t="shared" si="747"/>
        <v>2.185454</v>
      </c>
      <c r="AS65" s="12">
        <f t="shared" si="747"/>
        <v>2.185454</v>
      </c>
      <c r="AT65" s="12">
        <f t="shared" si="747"/>
        <v>2.185454</v>
      </c>
      <c r="AU65" s="12">
        <f t="shared" si="747"/>
        <v>2.185454</v>
      </c>
      <c r="AV65" s="12">
        <f t="shared" si="747"/>
        <v>2.185454</v>
      </c>
      <c r="AW65" s="12">
        <f t="shared" si="747"/>
        <v>2.185454</v>
      </c>
      <c r="AX65" s="12">
        <f>2*(1+3%)^3</f>
        <v>2.185454</v>
      </c>
      <c r="AY65" s="12">
        <f>2*(1+3%)^4</f>
        <v>2.2510176199999998</v>
      </c>
      <c r="AZ65" s="12">
        <f>2*(1+3%)^4</f>
        <v>2.2510176199999998</v>
      </c>
      <c r="BA65" s="12">
        <f t="shared" ref="BA65:BJ65" si="748">2*(1+3%)^4</f>
        <v>2.2510176199999998</v>
      </c>
      <c r="BB65" s="12">
        <f t="shared" si="748"/>
        <v>2.2510176199999998</v>
      </c>
      <c r="BC65" s="12">
        <f t="shared" si="748"/>
        <v>2.2510176199999998</v>
      </c>
      <c r="BD65" s="12">
        <f t="shared" si="748"/>
        <v>2.2510176199999998</v>
      </c>
      <c r="BE65" s="12">
        <f t="shared" si="748"/>
        <v>2.2510176199999998</v>
      </c>
      <c r="BF65" s="12">
        <f t="shared" si="748"/>
        <v>2.2510176199999998</v>
      </c>
      <c r="BG65" s="12">
        <f t="shared" si="748"/>
        <v>2.2510176199999998</v>
      </c>
      <c r="BH65" s="12">
        <f t="shared" si="748"/>
        <v>2.2510176199999998</v>
      </c>
      <c r="BI65" s="12">
        <f t="shared" si="748"/>
        <v>2.2510176199999998</v>
      </c>
      <c r="BJ65" s="12">
        <f t="shared" si="748"/>
        <v>2.2510176199999998</v>
      </c>
      <c r="BK65" s="12">
        <f>2*(1+3%)^5</f>
        <v>2.3185481485999997</v>
      </c>
      <c r="BL65" s="12">
        <f>2*(1+3%)^5</f>
        <v>2.3185481485999997</v>
      </c>
      <c r="BM65" s="12">
        <f t="shared" ref="BM65:BV65" si="749">2*(1+3%)^5</f>
        <v>2.3185481485999997</v>
      </c>
      <c r="BN65" s="12">
        <f t="shared" si="749"/>
        <v>2.3185481485999997</v>
      </c>
      <c r="BO65" s="12">
        <f t="shared" si="749"/>
        <v>2.3185481485999997</v>
      </c>
      <c r="BP65" s="12">
        <f t="shared" si="749"/>
        <v>2.3185481485999997</v>
      </c>
      <c r="BQ65" s="12">
        <f t="shared" si="749"/>
        <v>2.3185481485999997</v>
      </c>
      <c r="BR65" s="12">
        <f t="shared" si="749"/>
        <v>2.3185481485999997</v>
      </c>
      <c r="BS65" s="12">
        <f t="shared" si="749"/>
        <v>2.3185481485999997</v>
      </c>
      <c r="BT65" s="12">
        <f t="shared" si="749"/>
        <v>2.3185481485999997</v>
      </c>
      <c r="BU65" s="12">
        <f t="shared" si="749"/>
        <v>2.3185481485999997</v>
      </c>
      <c r="BV65" s="12">
        <f t="shared" si="749"/>
        <v>2.3185481485999997</v>
      </c>
      <c r="BW65" s="12">
        <f>2*(1+3%)^6</f>
        <v>2.3881045930579998</v>
      </c>
      <c r="BX65" s="12">
        <f>2*(1+3%)^6</f>
        <v>2.3881045930579998</v>
      </c>
      <c r="BY65" s="12">
        <f t="shared" ref="BY65:CH65" si="750">2*(1+3%)^6</f>
        <v>2.3881045930579998</v>
      </c>
      <c r="BZ65" s="12">
        <f t="shared" si="750"/>
        <v>2.3881045930579998</v>
      </c>
      <c r="CA65" s="12">
        <f t="shared" si="750"/>
        <v>2.3881045930579998</v>
      </c>
      <c r="CB65" s="12">
        <f t="shared" si="750"/>
        <v>2.3881045930579998</v>
      </c>
      <c r="CC65" s="12">
        <f t="shared" si="750"/>
        <v>2.3881045930579998</v>
      </c>
      <c r="CD65" s="12">
        <f t="shared" si="750"/>
        <v>2.3881045930579998</v>
      </c>
      <c r="CE65" s="12">
        <f t="shared" si="750"/>
        <v>2.3881045930579998</v>
      </c>
      <c r="CF65" s="12">
        <f t="shared" si="750"/>
        <v>2.3881045930579998</v>
      </c>
      <c r="CG65" s="12">
        <f t="shared" si="750"/>
        <v>2.3881045930579998</v>
      </c>
      <c r="CH65" s="12">
        <f t="shared" si="750"/>
        <v>2.3881045930579998</v>
      </c>
      <c r="CI65" s="12">
        <f>2*(1+3%)^7</f>
        <v>2.45974773084974</v>
      </c>
      <c r="CJ65" s="12">
        <f>2*(1+3%)^7</f>
        <v>2.45974773084974</v>
      </c>
      <c r="CK65" s="12">
        <f t="shared" ref="CK65:CT65" si="751">2*(1+3%)^7</f>
        <v>2.45974773084974</v>
      </c>
      <c r="CL65" s="12">
        <f t="shared" si="751"/>
        <v>2.45974773084974</v>
      </c>
      <c r="CM65" s="12">
        <f t="shared" si="751"/>
        <v>2.45974773084974</v>
      </c>
      <c r="CN65" s="12">
        <f t="shared" si="751"/>
        <v>2.45974773084974</v>
      </c>
      <c r="CO65" s="12">
        <f t="shared" si="751"/>
        <v>2.45974773084974</v>
      </c>
      <c r="CP65" s="12">
        <f t="shared" si="751"/>
        <v>2.45974773084974</v>
      </c>
      <c r="CQ65" s="12">
        <f t="shared" si="751"/>
        <v>2.45974773084974</v>
      </c>
      <c r="CR65" s="12">
        <f t="shared" si="751"/>
        <v>2.45974773084974</v>
      </c>
      <c r="CS65" s="12">
        <f t="shared" si="751"/>
        <v>2.45974773084974</v>
      </c>
      <c r="CT65" s="12">
        <f t="shared" si="751"/>
        <v>2.45974773084974</v>
      </c>
    </row>
    <row r="66" spans="1:100" x14ac:dyDescent="0.35">
      <c r="A66" s="18" t="s">
        <v>21</v>
      </c>
      <c r="B66" s="3">
        <f>B63-B64-B65</f>
        <v>0</v>
      </c>
      <c r="C66" s="8">
        <f>C63-C64-C65</f>
        <v>32</v>
      </c>
      <c r="D66" s="8">
        <f t="shared" ref="D66:BO66" si="752">D63-D64-D65</f>
        <v>32</v>
      </c>
      <c r="E66" s="8">
        <f t="shared" si="752"/>
        <v>32</v>
      </c>
      <c r="F66" s="8">
        <f t="shared" si="752"/>
        <v>32</v>
      </c>
      <c r="G66" s="8">
        <f t="shared" si="752"/>
        <v>32</v>
      </c>
      <c r="H66" s="8">
        <f t="shared" si="752"/>
        <v>32</v>
      </c>
      <c r="I66" s="8">
        <f t="shared" si="752"/>
        <v>32</v>
      </c>
      <c r="J66" s="8">
        <f t="shared" si="752"/>
        <v>32</v>
      </c>
      <c r="K66" s="8">
        <f t="shared" si="752"/>
        <v>32</v>
      </c>
      <c r="L66" s="8">
        <f t="shared" si="752"/>
        <v>32</v>
      </c>
      <c r="M66" s="8">
        <f t="shared" si="752"/>
        <v>32</v>
      </c>
      <c r="N66" s="8">
        <f t="shared" si="752"/>
        <v>32</v>
      </c>
      <c r="O66" s="8">
        <f t="shared" si="752"/>
        <v>31.76</v>
      </c>
      <c r="P66" s="8">
        <f t="shared" si="752"/>
        <v>31.76</v>
      </c>
      <c r="Q66" s="8">
        <f t="shared" si="752"/>
        <v>31.76</v>
      </c>
      <c r="R66" s="8">
        <f t="shared" si="752"/>
        <v>31.76</v>
      </c>
      <c r="S66" s="8">
        <f t="shared" si="752"/>
        <v>31.76</v>
      </c>
      <c r="T66" s="8">
        <f t="shared" si="752"/>
        <v>31.76</v>
      </c>
      <c r="U66" s="8">
        <f t="shared" si="752"/>
        <v>31.76</v>
      </c>
      <c r="V66" s="8">
        <f t="shared" si="752"/>
        <v>31.76</v>
      </c>
      <c r="W66" s="8">
        <f t="shared" si="752"/>
        <v>31.76</v>
      </c>
      <c r="X66" s="8">
        <f t="shared" si="752"/>
        <v>31.76</v>
      </c>
      <c r="Y66" s="8">
        <f t="shared" si="752"/>
        <v>31.76</v>
      </c>
      <c r="Z66" s="8">
        <f t="shared" si="752"/>
        <v>31.76</v>
      </c>
      <c r="AA66" s="8">
        <f t="shared" si="752"/>
        <v>31.512799999999999</v>
      </c>
      <c r="AB66" s="8">
        <f t="shared" si="752"/>
        <v>31.512799999999999</v>
      </c>
      <c r="AC66" s="8">
        <f t="shared" si="752"/>
        <v>31.512799999999999</v>
      </c>
      <c r="AD66" s="8">
        <f t="shared" si="752"/>
        <v>31.512799999999999</v>
      </c>
      <c r="AE66" s="8">
        <f t="shared" si="752"/>
        <v>31.512799999999999</v>
      </c>
      <c r="AF66" s="8">
        <f t="shared" si="752"/>
        <v>31.512799999999999</v>
      </c>
      <c r="AG66" s="8">
        <f t="shared" si="752"/>
        <v>31.512799999999999</v>
      </c>
      <c r="AH66" s="8">
        <f t="shared" si="752"/>
        <v>31.512799999999999</v>
      </c>
      <c r="AI66" s="8">
        <f t="shared" si="752"/>
        <v>31.512799999999999</v>
      </c>
      <c r="AJ66" s="8">
        <f t="shared" si="752"/>
        <v>31.512799999999999</v>
      </c>
      <c r="AK66" s="8">
        <f t="shared" si="752"/>
        <v>31.512799999999999</v>
      </c>
      <c r="AL66" s="8">
        <f t="shared" si="752"/>
        <v>31.512799999999999</v>
      </c>
      <c r="AM66" s="8">
        <f t="shared" si="752"/>
        <v>31.258184</v>
      </c>
      <c r="AN66" s="8">
        <f t="shared" si="752"/>
        <v>31.258184</v>
      </c>
      <c r="AO66" s="8">
        <f t="shared" si="752"/>
        <v>31.258184</v>
      </c>
      <c r="AP66" s="8">
        <f t="shared" si="752"/>
        <v>31.258184</v>
      </c>
      <c r="AQ66" s="8">
        <f t="shared" si="752"/>
        <v>31.258184</v>
      </c>
      <c r="AR66" s="8">
        <f t="shared" si="752"/>
        <v>31.258184</v>
      </c>
      <c r="AS66" s="8">
        <f t="shared" si="752"/>
        <v>31.258184</v>
      </c>
      <c r="AT66" s="8">
        <f t="shared" si="752"/>
        <v>31.258184</v>
      </c>
      <c r="AU66" s="8">
        <f t="shared" si="752"/>
        <v>31.258184</v>
      </c>
      <c r="AV66" s="8">
        <f t="shared" si="752"/>
        <v>31.258184</v>
      </c>
      <c r="AW66" s="8">
        <f t="shared" si="752"/>
        <v>31.258184</v>
      </c>
      <c r="AX66" s="8">
        <f t="shared" si="752"/>
        <v>31.258184</v>
      </c>
      <c r="AY66" s="8">
        <f t="shared" si="752"/>
        <v>30.995929520000004</v>
      </c>
      <c r="AZ66" s="8">
        <f t="shared" si="752"/>
        <v>30.995929520000004</v>
      </c>
      <c r="BA66" s="8">
        <f t="shared" si="752"/>
        <v>30.995929520000004</v>
      </c>
      <c r="BB66" s="8">
        <f t="shared" si="752"/>
        <v>30.995929520000004</v>
      </c>
      <c r="BC66" s="8">
        <f t="shared" si="752"/>
        <v>30.995929520000004</v>
      </c>
      <c r="BD66" s="8">
        <f t="shared" si="752"/>
        <v>30.995929520000004</v>
      </c>
      <c r="BE66" s="8">
        <f t="shared" si="752"/>
        <v>30.995929520000004</v>
      </c>
      <c r="BF66" s="8">
        <f t="shared" si="752"/>
        <v>30.995929520000004</v>
      </c>
      <c r="BG66" s="8">
        <f t="shared" si="752"/>
        <v>30.995929520000004</v>
      </c>
      <c r="BH66" s="8">
        <f t="shared" si="752"/>
        <v>30.995929520000004</v>
      </c>
      <c r="BI66" s="8">
        <f t="shared" si="752"/>
        <v>30.995929520000004</v>
      </c>
      <c r="BJ66" s="8">
        <f t="shared" si="752"/>
        <v>30.995929520000004</v>
      </c>
      <c r="BK66" s="8">
        <f t="shared" si="752"/>
        <v>30.725807405600001</v>
      </c>
      <c r="BL66" s="8">
        <f t="shared" si="752"/>
        <v>30.725807405600001</v>
      </c>
      <c r="BM66" s="8">
        <f t="shared" si="752"/>
        <v>30.725807405600001</v>
      </c>
      <c r="BN66" s="8">
        <f t="shared" si="752"/>
        <v>30.725807405600001</v>
      </c>
      <c r="BO66" s="8">
        <f t="shared" si="752"/>
        <v>30.725807405600001</v>
      </c>
      <c r="BP66" s="8">
        <f t="shared" ref="BP66:CT66" si="753">BP63-BP64-BP65</f>
        <v>30.725807405600001</v>
      </c>
      <c r="BQ66" s="8">
        <f t="shared" si="753"/>
        <v>30.725807405600001</v>
      </c>
      <c r="BR66" s="8">
        <f t="shared" si="753"/>
        <v>30.725807405600001</v>
      </c>
      <c r="BS66" s="8">
        <f t="shared" si="753"/>
        <v>30.725807405600001</v>
      </c>
      <c r="BT66" s="8">
        <f t="shared" si="753"/>
        <v>30.725807405600001</v>
      </c>
      <c r="BU66" s="8">
        <f t="shared" si="753"/>
        <v>30.725807405600001</v>
      </c>
      <c r="BV66" s="8">
        <f t="shared" si="753"/>
        <v>30.725807405600001</v>
      </c>
      <c r="BW66" s="8">
        <f t="shared" si="753"/>
        <v>30.447581627767999</v>
      </c>
      <c r="BX66" s="8">
        <f t="shared" si="753"/>
        <v>30.447581627767999</v>
      </c>
      <c r="BY66" s="8">
        <f t="shared" si="753"/>
        <v>30.447581627767999</v>
      </c>
      <c r="BZ66" s="8">
        <f t="shared" si="753"/>
        <v>30.447581627767999</v>
      </c>
      <c r="CA66" s="8">
        <f t="shared" si="753"/>
        <v>30.447581627767999</v>
      </c>
      <c r="CB66" s="8">
        <f t="shared" si="753"/>
        <v>30.447581627767999</v>
      </c>
      <c r="CC66" s="8">
        <f t="shared" si="753"/>
        <v>30.447581627767999</v>
      </c>
      <c r="CD66" s="8">
        <f t="shared" si="753"/>
        <v>30.447581627767999</v>
      </c>
      <c r="CE66" s="8">
        <f t="shared" si="753"/>
        <v>30.447581627767999</v>
      </c>
      <c r="CF66" s="8">
        <f t="shared" si="753"/>
        <v>30.447581627767999</v>
      </c>
      <c r="CG66" s="8">
        <f t="shared" si="753"/>
        <v>30.447581627767999</v>
      </c>
      <c r="CH66" s="8">
        <f t="shared" si="753"/>
        <v>30.447581627767999</v>
      </c>
      <c r="CI66" s="8">
        <f t="shared" si="753"/>
        <v>30.16100907660104</v>
      </c>
      <c r="CJ66" s="8">
        <f t="shared" si="753"/>
        <v>30.16100907660104</v>
      </c>
      <c r="CK66" s="8">
        <f t="shared" si="753"/>
        <v>30.16100907660104</v>
      </c>
      <c r="CL66" s="8">
        <f t="shared" si="753"/>
        <v>30.16100907660104</v>
      </c>
      <c r="CM66" s="8">
        <f t="shared" si="753"/>
        <v>30.16100907660104</v>
      </c>
      <c r="CN66" s="8">
        <f t="shared" si="753"/>
        <v>30.16100907660104</v>
      </c>
      <c r="CO66" s="8">
        <f t="shared" si="753"/>
        <v>30.16100907660104</v>
      </c>
      <c r="CP66" s="8">
        <f t="shared" si="753"/>
        <v>30.16100907660104</v>
      </c>
      <c r="CQ66" s="8">
        <f t="shared" si="753"/>
        <v>30.16100907660104</v>
      </c>
      <c r="CR66" s="8">
        <f t="shared" si="753"/>
        <v>30.16100907660104</v>
      </c>
      <c r="CS66" s="8">
        <f t="shared" si="753"/>
        <v>30.16100907660104</v>
      </c>
      <c r="CT66" s="8">
        <f t="shared" si="753"/>
        <v>30.16100907660104</v>
      </c>
    </row>
    <row r="67" spans="1:100" x14ac:dyDescent="0.35">
      <c r="A67" s="18" t="s">
        <v>29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19">
        <f>C23</f>
        <v>7.0000000000000007E-2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19">
        <f>C24</f>
        <v>9.7000000000000003E-2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19">
        <f>C25</f>
        <v>0.10299999999999999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19">
        <f>C26</f>
        <v>9.5000000000000001E-2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19">
        <f>$C$27</f>
        <v>7.8E-2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19">
        <f>$C$28</f>
        <v>6.9000000000000006E-2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9">
        <f>$C$29</f>
        <v>5.8999999999999997E-2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</row>
    <row r="68" spans="1:100" x14ac:dyDescent="0.35">
      <c r="A68" s="18" t="s">
        <v>35</v>
      </c>
      <c r="B68" s="2">
        <v>1</v>
      </c>
      <c r="C68" s="2">
        <f>B68*(1-C67)</f>
        <v>1</v>
      </c>
      <c r="D68" s="2">
        <f>C68*(1-D67)</f>
        <v>1</v>
      </c>
      <c r="E68" s="2">
        <f t="shared" ref="E68" si="754">D68*(1-E67)</f>
        <v>1</v>
      </c>
      <c r="F68" s="2">
        <f t="shared" ref="F68" si="755">E68*(1-F67)</f>
        <v>1</v>
      </c>
      <c r="G68" s="2">
        <f t="shared" ref="G68" si="756">F68*(1-G67)</f>
        <v>1</v>
      </c>
      <c r="H68" s="2">
        <f t="shared" ref="H68" si="757">G68*(1-H67)</f>
        <v>1</v>
      </c>
      <c r="I68" s="2">
        <f t="shared" ref="I68" si="758">H68*(1-I67)</f>
        <v>1</v>
      </c>
      <c r="J68" s="2">
        <f t="shared" ref="J68" si="759">I68*(1-J67)</f>
        <v>1</v>
      </c>
      <c r="K68" s="2">
        <f t="shared" ref="K68" si="760">J68*(1-K67)</f>
        <v>1</v>
      </c>
      <c r="L68" s="2">
        <f t="shared" ref="L68" si="761">K68*(1-L67)</f>
        <v>1</v>
      </c>
      <c r="M68" s="2">
        <f t="shared" ref="M68" si="762">L68*(1-M67)</f>
        <v>1</v>
      </c>
      <c r="N68" s="2">
        <f t="shared" ref="N68" si="763">M68*(1-N67)</f>
        <v>1</v>
      </c>
      <c r="O68" s="2">
        <f t="shared" ref="O68" si="764">N68*(1-O67)</f>
        <v>0.92999999999999994</v>
      </c>
      <c r="P68" s="2">
        <f t="shared" ref="P68" si="765">O68*(1-P67)</f>
        <v>0.92999999999999994</v>
      </c>
      <c r="Q68" s="2">
        <f t="shared" ref="Q68" si="766">P68*(1-Q67)</f>
        <v>0.92999999999999994</v>
      </c>
      <c r="R68" s="2">
        <f t="shared" ref="R68" si="767">Q68*(1-R67)</f>
        <v>0.92999999999999994</v>
      </c>
      <c r="S68" s="2">
        <f t="shared" ref="S68" si="768">R68*(1-S67)</f>
        <v>0.92999999999999994</v>
      </c>
      <c r="T68" s="2">
        <f t="shared" ref="T68" si="769">S68*(1-T67)</f>
        <v>0.92999999999999994</v>
      </c>
      <c r="U68" s="2">
        <f t="shared" ref="U68" si="770">T68*(1-U67)</f>
        <v>0.92999999999999994</v>
      </c>
      <c r="V68" s="2">
        <f t="shared" ref="V68" si="771">U68*(1-V67)</f>
        <v>0.92999999999999994</v>
      </c>
      <c r="W68" s="2">
        <f t="shared" ref="W68" si="772">V68*(1-W67)</f>
        <v>0.92999999999999994</v>
      </c>
      <c r="X68" s="2">
        <f t="shared" ref="X68" si="773">W68*(1-X67)</f>
        <v>0.92999999999999994</v>
      </c>
      <c r="Y68" s="2">
        <f t="shared" ref="Y68" si="774">X68*(1-Y67)</f>
        <v>0.92999999999999994</v>
      </c>
      <c r="Z68" s="2">
        <f t="shared" ref="Z68" si="775">Y68*(1-Z67)</f>
        <v>0.92999999999999994</v>
      </c>
      <c r="AA68" s="2">
        <f t="shared" ref="AA68" si="776">Z68*(1-AA67)</f>
        <v>0.83978999999999993</v>
      </c>
      <c r="AB68" s="2">
        <f t="shared" ref="AB68" si="777">AA68*(1-AB67)</f>
        <v>0.83978999999999993</v>
      </c>
      <c r="AC68" s="2">
        <f t="shared" ref="AC68" si="778">AB68*(1-AC67)</f>
        <v>0.83978999999999993</v>
      </c>
      <c r="AD68" s="2">
        <f t="shared" ref="AD68" si="779">AC68*(1-AD67)</f>
        <v>0.83978999999999993</v>
      </c>
      <c r="AE68" s="2">
        <f t="shared" ref="AE68" si="780">AD68*(1-AE67)</f>
        <v>0.83978999999999993</v>
      </c>
      <c r="AF68" s="2">
        <f t="shared" ref="AF68" si="781">AE68*(1-AF67)</f>
        <v>0.83978999999999993</v>
      </c>
      <c r="AG68" s="2">
        <f t="shared" ref="AG68" si="782">AF68*(1-AG67)</f>
        <v>0.83978999999999993</v>
      </c>
      <c r="AH68" s="2">
        <f t="shared" ref="AH68" si="783">AG68*(1-AH67)</f>
        <v>0.83978999999999993</v>
      </c>
      <c r="AI68" s="2">
        <f t="shared" ref="AI68" si="784">AH68*(1-AI67)</f>
        <v>0.83978999999999993</v>
      </c>
      <c r="AJ68" s="2">
        <f t="shared" ref="AJ68" si="785">AI68*(1-AJ67)</f>
        <v>0.83978999999999993</v>
      </c>
      <c r="AK68" s="2">
        <f t="shared" ref="AK68" si="786">AJ68*(1-AK67)</f>
        <v>0.83978999999999993</v>
      </c>
      <c r="AL68" s="2">
        <f t="shared" ref="AL68" si="787">AK68*(1-AL67)</f>
        <v>0.83978999999999993</v>
      </c>
      <c r="AM68" s="2">
        <f t="shared" ref="AM68" si="788">AL68*(1-AM67)</f>
        <v>0.75329162999999999</v>
      </c>
      <c r="AN68" s="2">
        <f t="shared" ref="AN68" si="789">AM68*(1-AN67)</f>
        <v>0.75329162999999999</v>
      </c>
      <c r="AO68" s="2">
        <f t="shared" ref="AO68" si="790">AN68*(1-AO67)</f>
        <v>0.75329162999999999</v>
      </c>
      <c r="AP68" s="2">
        <f t="shared" ref="AP68" si="791">AO68*(1-AP67)</f>
        <v>0.75329162999999999</v>
      </c>
      <c r="AQ68" s="2">
        <f t="shared" ref="AQ68" si="792">AP68*(1-AQ67)</f>
        <v>0.75329162999999999</v>
      </c>
      <c r="AR68" s="2">
        <f t="shared" ref="AR68" si="793">AQ68*(1-AR67)</f>
        <v>0.75329162999999999</v>
      </c>
      <c r="AS68" s="2">
        <f t="shared" ref="AS68" si="794">AR68*(1-AS67)</f>
        <v>0.75329162999999999</v>
      </c>
      <c r="AT68" s="2">
        <f t="shared" ref="AT68" si="795">AS68*(1-AT67)</f>
        <v>0.75329162999999999</v>
      </c>
      <c r="AU68" s="2">
        <f t="shared" ref="AU68" si="796">AT68*(1-AU67)</f>
        <v>0.75329162999999999</v>
      </c>
      <c r="AV68" s="2">
        <f t="shared" ref="AV68" si="797">AU68*(1-AV67)</f>
        <v>0.75329162999999999</v>
      </c>
      <c r="AW68" s="2">
        <f t="shared" ref="AW68" si="798">AV68*(1-AW67)</f>
        <v>0.75329162999999999</v>
      </c>
      <c r="AX68" s="2">
        <f t="shared" ref="AX68" si="799">AW68*(1-AX67)</f>
        <v>0.75329162999999999</v>
      </c>
      <c r="AY68" s="2">
        <f t="shared" ref="AY68" si="800">AX68*(1-AY67)</f>
        <v>0.68172892515000005</v>
      </c>
      <c r="AZ68" s="2">
        <f t="shared" ref="AZ68" si="801">AY68*(1-AZ67)</f>
        <v>0.68172892515000005</v>
      </c>
      <c r="BA68" s="2">
        <f t="shared" ref="BA68" si="802">AZ68*(1-BA67)</f>
        <v>0.68172892515000005</v>
      </c>
      <c r="BB68" s="2">
        <f t="shared" ref="BB68" si="803">BA68*(1-BB67)</f>
        <v>0.68172892515000005</v>
      </c>
      <c r="BC68" s="2">
        <f t="shared" ref="BC68" si="804">BB68*(1-BC67)</f>
        <v>0.68172892515000005</v>
      </c>
      <c r="BD68" s="2">
        <f t="shared" ref="BD68" si="805">BC68*(1-BD67)</f>
        <v>0.68172892515000005</v>
      </c>
      <c r="BE68" s="2">
        <f t="shared" ref="BE68" si="806">BD68*(1-BE67)</f>
        <v>0.68172892515000005</v>
      </c>
      <c r="BF68" s="2">
        <f t="shared" ref="BF68" si="807">BE68*(1-BF67)</f>
        <v>0.68172892515000005</v>
      </c>
      <c r="BG68" s="2">
        <f t="shared" ref="BG68" si="808">BF68*(1-BG67)</f>
        <v>0.68172892515000005</v>
      </c>
      <c r="BH68" s="2">
        <f t="shared" ref="BH68" si="809">BG68*(1-BH67)</f>
        <v>0.68172892515000005</v>
      </c>
      <c r="BI68" s="2">
        <f t="shared" ref="BI68" si="810">BH68*(1-BI67)</f>
        <v>0.68172892515000005</v>
      </c>
      <c r="BJ68" s="2">
        <f t="shared" ref="BJ68" si="811">BI68*(1-BJ67)</f>
        <v>0.68172892515000005</v>
      </c>
      <c r="BK68" s="2">
        <f t="shared" ref="BK68" si="812">BJ68*(1-BK67)</f>
        <v>0.62855406898830013</v>
      </c>
      <c r="BL68" s="2">
        <f t="shared" ref="BL68" si="813">BK68*(1-BL67)</f>
        <v>0.62855406898830013</v>
      </c>
      <c r="BM68" s="2">
        <f t="shared" ref="BM68" si="814">BL68*(1-BM67)</f>
        <v>0.62855406898830013</v>
      </c>
      <c r="BN68" s="2">
        <f t="shared" ref="BN68" si="815">BM68*(1-BN67)</f>
        <v>0.62855406898830013</v>
      </c>
      <c r="BO68" s="2">
        <f t="shared" ref="BO68" si="816">BN68*(1-BO67)</f>
        <v>0.62855406898830013</v>
      </c>
      <c r="BP68" s="2">
        <f t="shared" ref="BP68" si="817">BO68*(1-BP67)</f>
        <v>0.62855406898830013</v>
      </c>
      <c r="BQ68" s="2">
        <f t="shared" ref="BQ68" si="818">BP68*(1-BQ67)</f>
        <v>0.62855406898830013</v>
      </c>
      <c r="BR68" s="2">
        <f t="shared" ref="BR68" si="819">BQ68*(1-BR67)</f>
        <v>0.62855406898830013</v>
      </c>
      <c r="BS68" s="2">
        <f t="shared" ref="BS68" si="820">BR68*(1-BS67)</f>
        <v>0.62855406898830013</v>
      </c>
      <c r="BT68" s="2">
        <f t="shared" ref="BT68" si="821">BS68*(1-BT67)</f>
        <v>0.62855406898830013</v>
      </c>
      <c r="BU68" s="2">
        <f t="shared" ref="BU68" si="822">BT68*(1-BU67)</f>
        <v>0.62855406898830013</v>
      </c>
      <c r="BV68" s="2">
        <f t="shared" ref="BV68" si="823">BU68*(1-BV67)</f>
        <v>0.62855406898830013</v>
      </c>
      <c r="BW68" s="2">
        <f t="shared" ref="BW68" si="824">BV68*(1-BW67)</f>
        <v>0.58518383822810749</v>
      </c>
      <c r="BX68" s="2">
        <f t="shared" ref="BX68" si="825">BW68*(1-BX67)</f>
        <v>0.58518383822810749</v>
      </c>
      <c r="BY68" s="2">
        <f t="shared" ref="BY68" si="826">BX68*(1-BY67)</f>
        <v>0.58518383822810749</v>
      </c>
      <c r="BZ68" s="2">
        <f t="shared" ref="BZ68" si="827">BY68*(1-BZ67)</f>
        <v>0.58518383822810749</v>
      </c>
      <c r="CA68" s="2">
        <f t="shared" ref="CA68" si="828">BZ68*(1-CA67)</f>
        <v>0.58518383822810749</v>
      </c>
      <c r="CB68" s="2">
        <f t="shared" ref="CB68" si="829">CA68*(1-CB67)</f>
        <v>0.58518383822810749</v>
      </c>
      <c r="CC68" s="2">
        <f t="shared" ref="CC68" si="830">CB68*(1-CC67)</f>
        <v>0.58518383822810749</v>
      </c>
      <c r="CD68" s="2">
        <f t="shared" ref="CD68" si="831">CC68*(1-CD67)</f>
        <v>0.58518383822810749</v>
      </c>
      <c r="CE68" s="2">
        <f t="shared" ref="CE68" si="832">CD68*(1-CE67)</f>
        <v>0.58518383822810749</v>
      </c>
      <c r="CF68" s="2">
        <f t="shared" ref="CF68" si="833">CE68*(1-CF67)</f>
        <v>0.58518383822810749</v>
      </c>
      <c r="CG68" s="2">
        <f t="shared" ref="CG68" si="834">CF68*(1-CG67)</f>
        <v>0.58518383822810749</v>
      </c>
      <c r="CH68" s="2">
        <f t="shared" ref="CH68" si="835">CG68*(1-CH67)</f>
        <v>0.58518383822810749</v>
      </c>
      <c r="CI68" s="2">
        <f t="shared" ref="CI68" si="836">CH68*(1-CI67)</f>
        <v>0.55065799177264918</v>
      </c>
      <c r="CJ68" s="2">
        <f t="shared" ref="CJ68" si="837">CI68*(1-CJ67)</f>
        <v>0.55065799177264918</v>
      </c>
      <c r="CK68" s="2">
        <f t="shared" ref="CK68" si="838">CJ68*(1-CK67)</f>
        <v>0.55065799177264918</v>
      </c>
      <c r="CL68" s="2">
        <f t="shared" ref="CL68" si="839">CK68*(1-CL67)</f>
        <v>0.55065799177264918</v>
      </c>
      <c r="CM68" s="2">
        <f t="shared" ref="CM68" si="840">CL68*(1-CM67)</f>
        <v>0.55065799177264918</v>
      </c>
      <c r="CN68" s="2">
        <f t="shared" ref="CN68" si="841">CM68*(1-CN67)</f>
        <v>0.55065799177264918</v>
      </c>
      <c r="CO68" s="2">
        <f t="shared" ref="CO68" si="842">CN68*(1-CO67)</f>
        <v>0.55065799177264918</v>
      </c>
      <c r="CP68" s="2">
        <f t="shared" ref="CP68" si="843">CO68*(1-CP67)</f>
        <v>0.55065799177264918</v>
      </c>
      <c r="CQ68" s="2">
        <f t="shared" ref="CQ68" si="844">CP68*(1-CQ67)</f>
        <v>0.55065799177264918</v>
      </c>
      <c r="CR68" s="2">
        <f t="shared" ref="CR68" si="845">CQ68*(1-CR67)</f>
        <v>0.55065799177264918</v>
      </c>
      <c r="CS68" s="2">
        <f t="shared" ref="CS68" si="846">CR68*(1-CS67)</f>
        <v>0.55065799177264918</v>
      </c>
      <c r="CT68" s="2">
        <f t="shared" ref="CT68" si="847">CS68*(1-CT67)</f>
        <v>0.55065799177264918</v>
      </c>
    </row>
    <row r="69" spans="1:100" x14ac:dyDescent="0.35">
      <c r="A69" s="18" t="s">
        <v>22</v>
      </c>
      <c r="B69" s="3">
        <f>B66*B68</f>
        <v>0</v>
      </c>
      <c r="C69" s="3">
        <f>C66*C68</f>
        <v>32</v>
      </c>
      <c r="D69" s="3">
        <f>D66*D68</f>
        <v>32</v>
      </c>
      <c r="E69" s="3">
        <f t="shared" ref="E69:BP69" si="848">E66*E68</f>
        <v>32</v>
      </c>
      <c r="F69" s="3">
        <f t="shared" si="848"/>
        <v>32</v>
      </c>
      <c r="G69" s="3">
        <f t="shared" si="848"/>
        <v>32</v>
      </c>
      <c r="H69" s="3">
        <f t="shared" si="848"/>
        <v>32</v>
      </c>
      <c r="I69" s="3">
        <f t="shared" si="848"/>
        <v>32</v>
      </c>
      <c r="J69" s="3">
        <f t="shared" si="848"/>
        <v>32</v>
      </c>
      <c r="K69" s="3">
        <f t="shared" si="848"/>
        <v>32</v>
      </c>
      <c r="L69" s="3">
        <f t="shared" si="848"/>
        <v>32</v>
      </c>
      <c r="M69" s="3">
        <f t="shared" si="848"/>
        <v>32</v>
      </c>
      <c r="N69" s="3">
        <f t="shared" si="848"/>
        <v>32</v>
      </c>
      <c r="O69" s="3">
        <f t="shared" si="848"/>
        <v>29.536799999999999</v>
      </c>
      <c r="P69" s="3">
        <f t="shared" si="848"/>
        <v>29.536799999999999</v>
      </c>
      <c r="Q69" s="3">
        <f t="shared" si="848"/>
        <v>29.536799999999999</v>
      </c>
      <c r="R69" s="3">
        <f t="shared" si="848"/>
        <v>29.536799999999999</v>
      </c>
      <c r="S69" s="3">
        <f t="shared" si="848"/>
        <v>29.536799999999999</v>
      </c>
      <c r="T69" s="3">
        <f t="shared" si="848"/>
        <v>29.536799999999999</v>
      </c>
      <c r="U69" s="3">
        <f t="shared" si="848"/>
        <v>29.536799999999999</v>
      </c>
      <c r="V69" s="3">
        <f t="shared" si="848"/>
        <v>29.536799999999999</v>
      </c>
      <c r="W69" s="3">
        <f t="shared" si="848"/>
        <v>29.536799999999999</v>
      </c>
      <c r="X69" s="3">
        <f t="shared" si="848"/>
        <v>29.536799999999999</v>
      </c>
      <c r="Y69" s="3">
        <f t="shared" si="848"/>
        <v>29.536799999999999</v>
      </c>
      <c r="Z69" s="3">
        <f t="shared" si="848"/>
        <v>29.536799999999999</v>
      </c>
      <c r="AA69" s="3">
        <f t="shared" si="848"/>
        <v>26.464134311999995</v>
      </c>
      <c r="AB69" s="3">
        <f t="shared" si="848"/>
        <v>26.464134311999995</v>
      </c>
      <c r="AC69" s="3">
        <f t="shared" si="848"/>
        <v>26.464134311999995</v>
      </c>
      <c r="AD69" s="3">
        <f t="shared" si="848"/>
        <v>26.464134311999995</v>
      </c>
      <c r="AE69" s="3">
        <f t="shared" si="848"/>
        <v>26.464134311999995</v>
      </c>
      <c r="AF69" s="3">
        <f t="shared" si="848"/>
        <v>26.464134311999995</v>
      </c>
      <c r="AG69" s="3">
        <f t="shared" si="848"/>
        <v>26.464134311999995</v>
      </c>
      <c r="AH69" s="3">
        <f t="shared" si="848"/>
        <v>26.464134311999995</v>
      </c>
      <c r="AI69" s="3">
        <f t="shared" si="848"/>
        <v>26.464134311999995</v>
      </c>
      <c r="AJ69" s="3">
        <f t="shared" si="848"/>
        <v>26.464134311999995</v>
      </c>
      <c r="AK69" s="3">
        <f t="shared" si="848"/>
        <v>26.464134311999995</v>
      </c>
      <c r="AL69" s="3">
        <f t="shared" si="848"/>
        <v>26.464134311999995</v>
      </c>
      <c r="AM69" s="3">
        <f t="shared" si="848"/>
        <v>23.54652837619992</v>
      </c>
      <c r="AN69" s="3">
        <f t="shared" si="848"/>
        <v>23.54652837619992</v>
      </c>
      <c r="AO69" s="3">
        <f t="shared" si="848"/>
        <v>23.54652837619992</v>
      </c>
      <c r="AP69" s="3">
        <f t="shared" si="848"/>
        <v>23.54652837619992</v>
      </c>
      <c r="AQ69" s="3">
        <f t="shared" si="848"/>
        <v>23.54652837619992</v>
      </c>
      <c r="AR69" s="3">
        <f t="shared" si="848"/>
        <v>23.54652837619992</v>
      </c>
      <c r="AS69" s="3">
        <f t="shared" si="848"/>
        <v>23.54652837619992</v>
      </c>
      <c r="AT69" s="3">
        <f t="shared" si="848"/>
        <v>23.54652837619992</v>
      </c>
      <c r="AU69" s="3">
        <f t="shared" si="848"/>
        <v>23.54652837619992</v>
      </c>
      <c r="AV69" s="3">
        <f t="shared" si="848"/>
        <v>23.54652837619992</v>
      </c>
      <c r="AW69" s="3">
        <f t="shared" si="848"/>
        <v>23.54652837619992</v>
      </c>
      <c r="AX69" s="3">
        <f t="shared" si="848"/>
        <v>23.54652837619992</v>
      </c>
      <c r="AY69" s="3">
        <f t="shared" si="848"/>
        <v>21.130821715694761</v>
      </c>
      <c r="AZ69" s="3">
        <f t="shared" si="848"/>
        <v>21.130821715694761</v>
      </c>
      <c r="BA69" s="3">
        <f t="shared" si="848"/>
        <v>21.130821715694761</v>
      </c>
      <c r="BB69" s="3">
        <f t="shared" si="848"/>
        <v>21.130821715694761</v>
      </c>
      <c r="BC69" s="3">
        <f t="shared" si="848"/>
        <v>21.130821715694761</v>
      </c>
      <c r="BD69" s="3">
        <f t="shared" si="848"/>
        <v>21.130821715694761</v>
      </c>
      <c r="BE69" s="3">
        <f t="shared" si="848"/>
        <v>21.130821715694761</v>
      </c>
      <c r="BF69" s="3">
        <f t="shared" si="848"/>
        <v>21.130821715694761</v>
      </c>
      <c r="BG69" s="3">
        <f t="shared" si="848"/>
        <v>21.130821715694761</v>
      </c>
      <c r="BH69" s="3">
        <f t="shared" si="848"/>
        <v>21.130821715694761</v>
      </c>
      <c r="BI69" s="3">
        <f t="shared" si="848"/>
        <v>21.130821715694761</v>
      </c>
      <c r="BJ69" s="3">
        <f t="shared" si="848"/>
        <v>21.130821715694761</v>
      </c>
      <c r="BK69" s="3">
        <f t="shared" si="848"/>
        <v>19.312831267740727</v>
      </c>
      <c r="BL69" s="3">
        <f t="shared" si="848"/>
        <v>19.312831267740727</v>
      </c>
      <c r="BM69" s="3">
        <f t="shared" si="848"/>
        <v>19.312831267740727</v>
      </c>
      <c r="BN69" s="3">
        <f t="shared" si="848"/>
        <v>19.312831267740727</v>
      </c>
      <c r="BO69" s="3">
        <f t="shared" si="848"/>
        <v>19.312831267740727</v>
      </c>
      <c r="BP69" s="3">
        <f t="shared" si="848"/>
        <v>19.312831267740727</v>
      </c>
      <c r="BQ69" s="3">
        <f t="shared" ref="BQ69:CT69" si="849">BQ66*BQ68</f>
        <v>19.312831267740727</v>
      </c>
      <c r="BR69" s="3">
        <f t="shared" si="849"/>
        <v>19.312831267740727</v>
      </c>
      <c r="BS69" s="3">
        <f t="shared" si="849"/>
        <v>19.312831267740727</v>
      </c>
      <c r="BT69" s="3">
        <f t="shared" si="849"/>
        <v>19.312831267740727</v>
      </c>
      <c r="BU69" s="3">
        <f t="shared" si="849"/>
        <v>19.312831267740727</v>
      </c>
      <c r="BV69" s="3">
        <f t="shared" si="849"/>
        <v>19.312831267740727</v>
      </c>
      <c r="BW69" s="3">
        <f t="shared" si="849"/>
        <v>17.817432681700886</v>
      </c>
      <c r="BX69" s="3">
        <f t="shared" si="849"/>
        <v>17.817432681700886</v>
      </c>
      <c r="BY69" s="3">
        <f t="shared" si="849"/>
        <v>17.817432681700886</v>
      </c>
      <c r="BZ69" s="3">
        <f t="shared" si="849"/>
        <v>17.817432681700886</v>
      </c>
      <c r="CA69" s="3">
        <f t="shared" si="849"/>
        <v>17.817432681700886</v>
      </c>
      <c r="CB69" s="3">
        <f t="shared" si="849"/>
        <v>17.817432681700886</v>
      </c>
      <c r="CC69" s="3">
        <f t="shared" si="849"/>
        <v>17.817432681700886</v>
      </c>
      <c r="CD69" s="3">
        <f t="shared" si="849"/>
        <v>17.817432681700886</v>
      </c>
      <c r="CE69" s="3">
        <f t="shared" si="849"/>
        <v>17.817432681700886</v>
      </c>
      <c r="CF69" s="3">
        <f t="shared" si="849"/>
        <v>17.817432681700886</v>
      </c>
      <c r="CG69" s="3">
        <f t="shared" si="849"/>
        <v>17.817432681700886</v>
      </c>
      <c r="CH69" s="3">
        <f t="shared" si="849"/>
        <v>17.817432681700886</v>
      </c>
      <c r="CI69" s="3">
        <f t="shared" si="849"/>
        <v>16.608400687957772</v>
      </c>
      <c r="CJ69" s="3">
        <f t="shared" si="849"/>
        <v>16.608400687957772</v>
      </c>
      <c r="CK69" s="3">
        <f t="shared" si="849"/>
        <v>16.608400687957772</v>
      </c>
      <c r="CL69" s="3">
        <f t="shared" si="849"/>
        <v>16.608400687957772</v>
      </c>
      <c r="CM69" s="3">
        <f t="shared" si="849"/>
        <v>16.608400687957772</v>
      </c>
      <c r="CN69" s="3">
        <f t="shared" si="849"/>
        <v>16.608400687957772</v>
      </c>
      <c r="CO69" s="3">
        <f t="shared" si="849"/>
        <v>16.608400687957772</v>
      </c>
      <c r="CP69" s="3">
        <f t="shared" si="849"/>
        <v>16.608400687957772</v>
      </c>
      <c r="CQ69" s="3">
        <f t="shared" si="849"/>
        <v>16.608400687957772</v>
      </c>
      <c r="CR69" s="3">
        <f t="shared" si="849"/>
        <v>16.608400687957772</v>
      </c>
      <c r="CS69" s="3">
        <f t="shared" si="849"/>
        <v>16.608400687957772</v>
      </c>
      <c r="CT69" s="3">
        <f t="shared" si="849"/>
        <v>16.608400687957772</v>
      </c>
      <c r="CU69" s="3"/>
      <c r="CV69" s="3"/>
    </row>
    <row r="70" spans="1:100" x14ac:dyDescent="0.35">
      <c r="A70" s="18" t="s">
        <v>23</v>
      </c>
      <c r="C70">
        <v>1</v>
      </c>
      <c r="D70">
        <v>2</v>
      </c>
      <c r="E70">
        <v>3</v>
      </c>
      <c r="F70">
        <v>4</v>
      </c>
      <c r="G70">
        <v>5</v>
      </c>
      <c r="H70">
        <v>6</v>
      </c>
      <c r="I70">
        <v>7</v>
      </c>
      <c r="J70">
        <v>8</v>
      </c>
      <c r="K70">
        <v>9</v>
      </c>
      <c r="L70">
        <v>10</v>
      </c>
      <c r="M70">
        <v>11</v>
      </c>
      <c r="N70">
        <v>12</v>
      </c>
      <c r="O70">
        <v>13</v>
      </c>
      <c r="P70">
        <v>14</v>
      </c>
      <c r="Q70">
        <v>15</v>
      </c>
      <c r="R70">
        <v>16</v>
      </c>
      <c r="S70">
        <v>17</v>
      </c>
      <c r="T70">
        <v>18</v>
      </c>
      <c r="U70">
        <v>19</v>
      </c>
      <c r="V70">
        <v>20</v>
      </c>
      <c r="W70">
        <v>21</v>
      </c>
      <c r="X70">
        <v>22</v>
      </c>
      <c r="Y70">
        <v>23</v>
      </c>
      <c r="Z70">
        <v>24</v>
      </c>
      <c r="AA70">
        <v>25</v>
      </c>
      <c r="AB70">
        <v>26</v>
      </c>
      <c r="AC70">
        <v>27</v>
      </c>
      <c r="AD70">
        <v>28</v>
      </c>
      <c r="AE70">
        <v>29</v>
      </c>
      <c r="AF70">
        <v>30</v>
      </c>
      <c r="AG70">
        <v>31</v>
      </c>
      <c r="AH70">
        <v>32</v>
      </c>
      <c r="AI70">
        <v>33</v>
      </c>
      <c r="AJ70">
        <v>34</v>
      </c>
      <c r="AK70">
        <v>35</v>
      </c>
      <c r="AL70">
        <v>36</v>
      </c>
      <c r="AM70">
        <v>37</v>
      </c>
      <c r="AN70">
        <v>38</v>
      </c>
      <c r="AO70">
        <v>39</v>
      </c>
      <c r="AP70">
        <v>40</v>
      </c>
      <c r="AQ70">
        <v>41</v>
      </c>
      <c r="AR70">
        <v>42</v>
      </c>
      <c r="AS70">
        <v>43</v>
      </c>
      <c r="AT70">
        <v>44</v>
      </c>
      <c r="AU70">
        <v>45</v>
      </c>
      <c r="AV70">
        <v>46</v>
      </c>
      <c r="AW70">
        <v>47</v>
      </c>
      <c r="AX70">
        <v>48</v>
      </c>
      <c r="AY70">
        <v>49</v>
      </c>
      <c r="AZ70">
        <v>50</v>
      </c>
      <c r="BA70">
        <v>51</v>
      </c>
      <c r="BB70">
        <v>52</v>
      </c>
      <c r="BC70">
        <v>53</v>
      </c>
      <c r="BD70">
        <v>54</v>
      </c>
      <c r="BE70">
        <v>55</v>
      </c>
      <c r="BF70">
        <v>56</v>
      </c>
      <c r="BG70">
        <v>57</v>
      </c>
      <c r="BH70">
        <v>58</v>
      </c>
      <c r="BI70">
        <v>59</v>
      </c>
      <c r="BJ70">
        <v>60</v>
      </c>
      <c r="BK70">
        <v>61</v>
      </c>
      <c r="BL70">
        <v>62</v>
      </c>
      <c r="BM70">
        <v>63</v>
      </c>
      <c r="BN70">
        <v>64</v>
      </c>
      <c r="BO70">
        <v>65</v>
      </c>
      <c r="BP70">
        <v>66</v>
      </c>
      <c r="BQ70">
        <v>67</v>
      </c>
      <c r="BR70">
        <v>68</v>
      </c>
      <c r="BS70">
        <v>69</v>
      </c>
      <c r="BT70">
        <v>70</v>
      </c>
      <c r="BU70">
        <v>71</v>
      </c>
      <c r="BV70">
        <v>72</v>
      </c>
      <c r="BW70">
        <v>73</v>
      </c>
      <c r="BX70">
        <v>74</v>
      </c>
      <c r="BY70">
        <v>75</v>
      </c>
      <c r="BZ70">
        <v>76</v>
      </c>
      <c r="CA70">
        <v>77</v>
      </c>
      <c r="CB70">
        <v>78</v>
      </c>
      <c r="CC70">
        <v>79</v>
      </c>
      <c r="CD70">
        <v>80</v>
      </c>
      <c r="CE70">
        <v>81</v>
      </c>
      <c r="CF70">
        <v>82</v>
      </c>
      <c r="CG70">
        <v>83</v>
      </c>
      <c r="CH70">
        <v>84</v>
      </c>
      <c r="CI70">
        <v>85</v>
      </c>
      <c r="CJ70">
        <v>86</v>
      </c>
      <c r="CK70">
        <v>87</v>
      </c>
      <c r="CL70">
        <v>88</v>
      </c>
      <c r="CM70">
        <v>89</v>
      </c>
      <c r="CN70">
        <v>90</v>
      </c>
      <c r="CO70">
        <v>91</v>
      </c>
      <c r="CP70">
        <v>92</v>
      </c>
      <c r="CQ70">
        <v>93</v>
      </c>
      <c r="CR70">
        <v>94</v>
      </c>
      <c r="CS70">
        <v>95</v>
      </c>
      <c r="CT70">
        <v>96</v>
      </c>
    </row>
    <row r="71" spans="1:100" x14ac:dyDescent="0.35">
      <c r="A71" s="18" t="s">
        <v>36</v>
      </c>
      <c r="B71" s="3">
        <f>B69</f>
        <v>0</v>
      </c>
      <c r="C71" s="12">
        <f>C69/(1+$B$11)^C70</f>
        <v>31.74684619030371</v>
      </c>
      <c r="D71" s="12">
        <f>D69/(1+$B$11)^D70</f>
        <v>31.495695094712538</v>
      </c>
      <c r="E71" s="12">
        <f>E69/(1+$B$11)^E70</f>
        <v>31.246530869641937</v>
      </c>
      <c r="F71" s="12">
        <f t="shared" ref="F71:BQ71" si="850">F69/(1+$B$11)^F70</f>
        <v>30.999337796846856</v>
      </c>
      <c r="G71" s="12">
        <f t="shared" si="850"/>
        <v>30.754100282430166</v>
      </c>
      <c r="H71" s="12">
        <f t="shared" si="850"/>
        <v>30.510802855858952</v>
      </c>
      <c r="I71" s="12">
        <f t="shared" si="850"/>
        <v>30.269430168988546</v>
      </c>
      <c r="J71" s="12">
        <f t="shared" si="850"/>
        <v>30.029966995094313</v>
      </c>
      <c r="K71" s="12">
        <f t="shared" si="850"/>
        <v>29.792398227911125</v>
      </c>
      <c r="L71" s="12">
        <f t="shared" si="850"/>
        <v>29.55670888068035</v>
      </c>
      <c r="M71" s="12">
        <f t="shared" si="850"/>
        <v>29.322884085204468</v>
      </c>
      <c r="N71" s="12">
        <f t="shared" si="850"/>
        <v>29.090909090909083</v>
      </c>
      <c r="O71" s="12">
        <f t="shared" si="850"/>
        <v>26.639211549822793</v>
      </c>
      <c r="P71" s="12">
        <f t="shared" si="850"/>
        <v>26.428467240724576</v>
      </c>
      <c r="Q71" s="12">
        <f t="shared" si="850"/>
        <v>26.219390141773857</v>
      </c>
      <c r="R71" s="12">
        <f t="shared" si="850"/>
        <v>26.011967063576868</v>
      </c>
      <c r="S71" s="12">
        <f t="shared" si="850"/>
        <v>25.806184921081904</v>
      </c>
      <c r="T71" s="12">
        <f t="shared" si="850"/>
        <v>25.602030732753814</v>
      </c>
      <c r="U71" s="12">
        <f t="shared" si="850"/>
        <v>25.399491619755125</v>
      </c>
      <c r="V71" s="12">
        <f t="shared" si="850"/>
        <v>25.198554805133561</v>
      </c>
      <c r="W71" s="12">
        <f t="shared" si="850"/>
        <v>24.999207613016047</v>
      </c>
      <c r="X71" s="12">
        <f t="shared" si="850"/>
        <v>24.801437467809066</v>
      </c>
      <c r="Y71" s="12">
        <f t="shared" si="850"/>
        <v>24.605231893405314</v>
      </c>
      <c r="Z71" s="12">
        <f t="shared" si="850"/>
        <v>24.410578512396675</v>
      </c>
      <c r="AA71" s="12">
        <f t="shared" si="850"/>
        <v>21.698161197381253</v>
      </c>
      <c r="AB71" s="12">
        <f t="shared" si="850"/>
        <v>21.526505817052463</v>
      </c>
      <c r="AC71" s="12">
        <f t="shared" si="850"/>
        <v>21.356208412145087</v>
      </c>
      <c r="AD71" s="12">
        <f t="shared" si="850"/>
        <v>21.187258239638755</v>
      </c>
      <c r="AE71" s="12">
        <f t="shared" si="850"/>
        <v>21.019644641501767</v>
      </c>
      <c r="AF71" s="12">
        <f t="shared" si="850"/>
        <v>20.853357044018694</v>
      </c>
      <c r="AG71" s="12">
        <f t="shared" si="850"/>
        <v>20.688384957123375</v>
      </c>
      <c r="AH71" s="12">
        <f t="shared" si="850"/>
        <v>20.524717973737143</v>
      </c>
      <c r="AI71" s="12">
        <f t="shared" si="850"/>
        <v>20.362345769112345</v>
      </c>
      <c r="AJ71" s="12">
        <f t="shared" si="850"/>
        <v>20.201258100180972</v>
      </c>
      <c r="AK71" s="12">
        <f t="shared" si="850"/>
        <v>20.041444804908512</v>
      </c>
      <c r="AL71" s="12">
        <f t="shared" si="850"/>
        <v>19.882895801652868</v>
      </c>
      <c r="AM71" s="12">
        <f t="shared" si="850"/>
        <v>17.550901922305595</v>
      </c>
      <c r="AN71" s="12">
        <f t="shared" si="850"/>
        <v>17.412055744641918</v>
      </c>
      <c r="AO71" s="12">
        <f t="shared" si="850"/>
        <v>17.274307986941913</v>
      </c>
      <c r="AP71" s="12">
        <f t="shared" si="850"/>
        <v>17.137649959543118</v>
      </c>
      <c r="AQ71" s="12">
        <f t="shared" si="850"/>
        <v>17.002073041527499</v>
      </c>
      <c r="AR71" s="12">
        <f t="shared" si="850"/>
        <v>16.867568680177584</v>
      </c>
      <c r="AS71" s="12">
        <f t="shared" si="850"/>
        <v>16.734128390436936</v>
      </c>
      <c r="AT71" s="12">
        <f t="shared" si="850"/>
        <v>16.601743754374869</v>
      </c>
      <c r="AU71" s="12">
        <f t="shared" si="850"/>
        <v>16.470406420655447</v>
      </c>
      <c r="AV71" s="12">
        <f t="shared" si="850"/>
        <v>16.3401081040106</v>
      </c>
      <c r="AW71" s="12">
        <f t="shared" si="850"/>
        <v>16.210840584717491</v>
      </c>
      <c r="AX71" s="12">
        <f t="shared" si="850"/>
        <v>16.082595708079971</v>
      </c>
      <c r="AY71" s="12">
        <f t="shared" si="850"/>
        <v>14.318458158657412</v>
      </c>
      <c r="AZ71" s="12">
        <f t="shared" si="850"/>
        <v>14.205184026412379</v>
      </c>
      <c r="BA71" s="12">
        <f t="shared" si="850"/>
        <v>14.092806012233533</v>
      </c>
      <c r="BB71" s="12">
        <f t="shared" si="850"/>
        <v>13.981317026880168</v>
      </c>
      <c r="BC71" s="12">
        <f t="shared" si="850"/>
        <v>13.870710037194966</v>
      </c>
      <c r="BD71" s="12">
        <f t="shared" si="850"/>
        <v>13.76097806566033</v>
      </c>
      <c r="BE71" s="12">
        <f t="shared" si="850"/>
        <v>13.652114189958175</v>
      </c>
      <c r="BF71" s="12">
        <f t="shared" si="850"/>
        <v>13.544111542533274</v>
      </c>
      <c r="BG71" s="12">
        <f t="shared" si="850"/>
        <v>13.436963310160031</v>
      </c>
      <c r="BH71" s="12">
        <f t="shared" si="850"/>
        <v>13.330662733512648</v>
      </c>
      <c r="BI71" s="12">
        <f t="shared" si="850"/>
        <v>13.225203106738739</v>
      </c>
      <c r="BJ71" s="12">
        <f t="shared" si="850"/>
        <v>13.120577777036297</v>
      </c>
      <c r="BK71" s="12">
        <f t="shared" si="850"/>
        <v>11.896881340310136</v>
      </c>
      <c r="BL71" s="12">
        <f t="shared" si="850"/>
        <v>11.802764439222505</v>
      </c>
      <c r="BM71" s="12">
        <f t="shared" si="850"/>
        <v>11.709392102261972</v>
      </c>
      <c r="BN71" s="12">
        <f t="shared" si="850"/>
        <v>11.616758439139618</v>
      </c>
      <c r="BO71" s="12">
        <f t="shared" si="850"/>
        <v>11.524857606164939</v>
      </c>
      <c r="BP71" s="12">
        <f t="shared" si="850"/>
        <v>11.433683805877191</v>
      </c>
      <c r="BQ71" s="12">
        <f t="shared" si="850"/>
        <v>11.343231286679673</v>
      </c>
      <c r="BR71" s="12">
        <f t="shared" ref="BR71:CT71" si="851">BR69/(1+$B$11)^BR70</f>
        <v>11.253494342476888</v>
      </c>
      <c r="BS71" s="12">
        <f t="shared" si="851"/>
        <v>11.164467312314585</v>
      </c>
      <c r="BT71" s="12">
        <f t="shared" si="851"/>
        <v>11.076144580022644</v>
      </c>
      <c r="BU71" s="12">
        <f t="shared" si="851"/>
        <v>10.988520573860782</v>
      </c>
      <c r="BV71" s="12">
        <f t="shared" si="851"/>
        <v>10.901589766167064</v>
      </c>
      <c r="BW71" s="12">
        <f t="shared" si="851"/>
        <v>9.9779109859194701</v>
      </c>
      <c r="BX71" s="12">
        <f t="shared" si="851"/>
        <v>9.8989751678289704</v>
      </c>
      <c r="BY71" s="12">
        <f t="shared" si="851"/>
        <v>9.8206638154594437</v>
      </c>
      <c r="BZ71" s="12">
        <f t="shared" si="851"/>
        <v>9.7429719886272537</v>
      </c>
      <c r="CA71" s="12">
        <f t="shared" si="851"/>
        <v>9.665894786230842</v>
      </c>
      <c r="CB71" s="12">
        <f t="shared" si="851"/>
        <v>9.5894273459415338</v>
      </c>
      <c r="CC71" s="12">
        <f t="shared" si="851"/>
        <v>9.5135648438968197</v>
      </c>
      <c r="CD71" s="12">
        <f t="shared" si="851"/>
        <v>9.4383024943960301</v>
      </c>
      <c r="CE71" s="12">
        <f t="shared" si="851"/>
        <v>9.363635549598456</v>
      </c>
      <c r="CF71" s="12">
        <f t="shared" si="851"/>
        <v>9.2895592992238178</v>
      </c>
      <c r="CG71" s="12">
        <f t="shared" si="851"/>
        <v>9.2160690702551271</v>
      </c>
      <c r="CH71" s="12">
        <f t="shared" si="851"/>
        <v>9.1431602266439018</v>
      </c>
      <c r="CI71" s="12">
        <f t="shared" si="851"/>
        <v>8.4553118001890901</v>
      </c>
      <c r="CJ71" s="12">
        <f t="shared" si="851"/>
        <v>8.3884213503644709</v>
      </c>
      <c r="CK71" s="12">
        <f t="shared" si="851"/>
        <v>8.3220600746712705</v>
      </c>
      <c r="CL71" s="12">
        <f t="shared" si="851"/>
        <v>8.2562237867830053</v>
      </c>
      <c r="CM71" s="12">
        <f t="shared" si="851"/>
        <v>8.1909083334914659</v>
      </c>
      <c r="CN71" s="12">
        <f t="shared" si="851"/>
        <v>8.126109594444701</v>
      </c>
      <c r="CO71" s="12">
        <f t="shared" si="851"/>
        <v>8.0618234818871013</v>
      </c>
      <c r="CP71" s="12">
        <f t="shared" si="851"/>
        <v>7.9980459404015143</v>
      </c>
      <c r="CQ71" s="12">
        <f t="shared" si="851"/>
        <v>7.9347729466534336</v>
      </c>
      <c r="CR71" s="12">
        <f t="shared" si="851"/>
        <v>7.8720005091371732</v>
      </c>
      <c r="CS71" s="12">
        <f t="shared" si="851"/>
        <v>7.8097246679240735</v>
      </c>
      <c r="CT71" s="12">
        <f t="shared" si="851"/>
        <v>7.7479414944126939</v>
      </c>
    </row>
    <row r="72" spans="1:100" x14ac:dyDescent="0.35">
      <c r="A72" s="14" t="s">
        <v>24</v>
      </c>
      <c r="B72" s="3">
        <f>B71</f>
        <v>0</v>
      </c>
      <c r="C72" s="3">
        <f>B72+C71</f>
        <v>31.74684619030371</v>
      </c>
      <c r="D72" s="3">
        <f>C72+D71</f>
        <v>63.242541285016245</v>
      </c>
      <c r="E72" s="3">
        <f t="shared" ref="E72" si="852">D72+E71</f>
        <v>94.489072154658174</v>
      </c>
      <c r="F72" s="3">
        <f t="shared" ref="F72" si="853">E72+F71</f>
        <v>125.48840995150503</v>
      </c>
      <c r="G72" s="3">
        <f t="shared" ref="G72" si="854">F72+G71</f>
        <v>156.24251023393521</v>
      </c>
      <c r="H72" s="3">
        <f t="shared" ref="H72" si="855">G72+H71</f>
        <v>186.75331308979415</v>
      </c>
      <c r="I72" s="3">
        <f t="shared" ref="I72" si="856">H72+I71</f>
        <v>217.0227432587827</v>
      </c>
      <c r="J72" s="3">
        <f t="shared" ref="J72" si="857">I72+J71</f>
        <v>247.05271025387702</v>
      </c>
      <c r="K72" s="3">
        <f t="shared" ref="K72" si="858">J72+K71</f>
        <v>276.84510848178815</v>
      </c>
      <c r="L72" s="3">
        <f t="shared" ref="L72" si="859">K72+L71</f>
        <v>306.40181736246848</v>
      </c>
      <c r="M72" s="3">
        <f>L72+M71</f>
        <v>335.72470144767294</v>
      </c>
      <c r="N72" s="3">
        <f t="shared" ref="N72" si="860">M72+N71</f>
        <v>364.81561053858201</v>
      </c>
      <c r="O72" s="3">
        <f t="shared" ref="O72" si="861">N72+O71</f>
        <v>391.4548220884048</v>
      </c>
      <c r="P72" s="3">
        <f t="shared" ref="P72" si="862">O72+P71</f>
        <v>417.88328932912935</v>
      </c>
      <c r="Q72" s="3">
        <f t="shared" ref="Q72" si="863">P72+Q71</f>
        <v>444.10267947090324</v>
      </c>
      <c r="R72" s="3">
        <f t="shared" ref="R72" si="864">Q72+R71</f>
        <v>470.11464653448013</v>
      </c>
      <c r="S72" s="3">
        <f t="shared" ref="S72" si="865">R72+S71</f>
        <v>495.92083145556205</v>
      </c>
      <c r="T72" s="3">
        <f t="shared" ref="T72" si="866">S72+T71</f>
        <v>521.52286218831591</v>
      </c>
      <c r="U72" s="3">
        <f t="shared" ref="U72" si="867">T72+U71</f>
        <v>546.92235380807108</v>
      </c>
      <c r="V72" s="3">
        <f t="shared" ref="V72" si="868">U72+V71</f>
        <v>572.12090861320462</v>
      </c>
      <c r="W72" s="3">
        <f t="shared" ref="W72" si="869">V72+W71</f>
        <v>597.12011622622072</v>
      </c>
      <c r="X72" s="3">
        <f t="shared" ref="X72" si="870">W72+X71</f>
        <v>621.92155369402974</v>
      </c>
      <c r="Y72" s="3">
        <f t="shared" ref="Y72" si="871">X72+Y71</f>
        <v>646.52678558743503</v>
      </c>
      <c r="Z72" s="3">
        <f t="shared" ref="Z72" si="872">Y72+Z71</f>
        <v>670.93736409983171</v>
      </c>
      <c r="AA72" s="3">
        <f t="shared" ref="AA72" si="873">Z72+AA71</f>
        <v>692.63552529721301</v>
      </c>
      <c r="AB72" s="3">
        <f t="shared" ref="AB72" si="874">AA72+AB71</f>
        <v>714.16203111426546</v>
      </c>
      <c r="AC72" s="3">
        <f t="shared" ref="AC72" si="875">AB72+AC71</f>
        <v>735.51823952641053</v>
      </c>
      <c r="AD72" s="3">
        <f t="shared" ref="AD72" si="876">AC72+AD71</f>
        <v>756.70549776604923</v>
      </c>
      <c r="AE72" s="3">
        <f t="shared" ref="AE72" si="877">AD72+AE71</f>
        <v>777.72514240755095</v>
      </c>
      <c r="AF72" s="3">
        <f t="shared" ref="AF72" si="878">AE72+AF71</f>
        <v>798.57849945156966</v>
      </c>
      <c r="AG72" s="3">
        <f t="shared" ref="AG72" si="879">AF72+AG71</f>
        <v>819.26688440869304</v>
      </c>
      <c r="AH72" s="3">
        <f t="shared" ref="AH72" si="880">AG72+AH71</f>
        <v>839.79160238243014</v>
      </c>
      <c r="AI72" s="3">
        <f t="shared" ref="AI72" si="881">AH72+AI71</f>
        <v>860.15394815154252</v>
      </c>
      <c r="AJ72" s="3">
        <f t="shared" ref="AJ72" si="882">AI72+AJ71</f>
        <v>880.35520625172353</v>
      </c>
      <c r="AK72" s="3">
        <f t="shared" ref="AK72" si="883">AJ72+AK71</f>
        <v>900.39665105663209</v>
      </c>
      <c r="AL72" s="3">
        <f t="shared" ref="AL72" si="884">AK72+AL71</f>
        <v>920.27954685828502</v>
      </c>
      <c r="AM72" s="3">
        <f t="shared" ref="AM72" si="885">AL72+AM71</f>
        <v>937.83044878059059</v>
      </c>
      <c r="AN72" s="3">
        <f t="shared" ref="AN72" si="886">AM72+AN71</f>
        <v>955.24250452523256</v>
      </c>
      <c r="AO72" s="3">
        <f t="shared" ref="AO72" si="887">AN72+AO71</f>
        <v>972.51681251217451</v>
      </c>
      <c r="AP72" s="3">
        <f t="shared" ref="AP72" si="888">AO72+AP71</f>
        <v>989.65446247171758</v>
      </c>
      <c r="AQ72" s="3">
        <f t="shared" ref="AQ72" si="889">AP72+AQ71</f>
        <v>1006.6565355132451</v>
      </c>
      <c r="AR72" s="3">
        <f t="shared" ref="AR72" si="890">AQ72+AR71</f>
        <v>1023.5241041934227</v>
      </c>
      <c r="AS72" s="3">
        <f t="shared" ref="AS72" si="891">AR72+AS71</f>
        <v>1040.2582325838596</v>
      </c>
      <c r="AT72" s="3">
        <f t="shared" ref="AT72" si="892">AS72+AT71</f>
        <v>1056.8599763382344</v>
      </c>
      <c r="AU72" s="3">
        <f t="shared" ref="AU72" si="893">AT72+AU71</f>
        <v>1073.33038275889</v>
      </c>
      <c r="AV72" s="3">
        <f t="shared" ref="AV72" si="894">AU72+AV71</f>
        <v>1089.6704908629006</v>
      </c>
      <c r="AW72" s="3">
        <f t="shared" ref="AW72" si="895">AV72+AW71</f>
        <v>1105.8813314476181</v>
      </c>
      <c r="AX72" s="3">
        <f t="shared" ref="AX72" si="896">AW72+AX71</f>
        <v>1121.963927155698</v>
      </c>
      <c r="AY72" s="3">
        <f t="shared" ref="AY72" si="897">AX72+AY71</f>
        <v>1136.2823853143555</v>
      </c>
      <c r="AZ72" s="3">
        <f t="shared" ref="AZ72" si="898">AY72+AZ71</f>
        <v>1150.4875693407678</v>
      </c>
      <c r="BA72" s="3">
        <f t="shared" ref="BA72" si="899">AZ72+BA71</f>
        <v>1164.5803753530013</v>
      </c>
      <c r="BB72" s="3">
        <f t="shared" ref="BB72" si="900">BA72+BB71</f>
        <v>1178.5616923798814</v>
      </c>
      <c r="BC72" s="3">
        <f t="shared" ref="BC72" si="901">BB72+BC71</f>
        <v>1192.4324024170764</v>
      </c>
      <c r="BD72" s="3">
        <f t="shared" ref="BD72" si="902">BC72+BD71</f>
        <v>1206.1933804827368</v>
      </c>
      <c r="BE72" s="3">
        <f t="shared" ref="BE72" si="903">BD72+BE71</f>
        <v>1219.8454946726949</v>
      </c>
      <c r="BF72" s="3">
        <f t="shared" ref="BF72" si="904">BE72+BF71</f>
        <v>1233.3896062152282</v>
      </c>
      <c r="BG72" s="3">
        <f t="shared" ref="BG72" si="905">BF72+BG71</f>
        <v>1246.8265695253883</v>
      </c>
      <c r="BH72" s="3">
        <f t="shared" ref="BH72" si="906">BG72+BH71</f>
        <v>1260.1572322589009</v>
      </c>
      <c r="BI72" s="3">
        <f t="shared" ref="BI72" si="907">BH72+BI71</f>
        <v>1273.3824353656396</v>
      </c>
      <c r="BJ72" s="3">
        <f t="shared" ref="BJ72" si="908">BI72+BJ71</f>
        <v>1286.5030131426759</v>
      </c>
      <c r="BK72" s="3">
        <f t="shared" ref="BK72" si="909">BJ72+BK71</f>
        <v>1298.3998944829859</v>
      </c>
      <c r="BL72" s="3">
        <f t="shared" ref="BL72" si="910">BK72+BL71</f>
        <v>1310.2026589222085</v>
      </c>
      <c r="BM72" s="3">
        <f t="shared" ref="BM72" si="911">BL72+BM71</f>
        <v>1321.9120510244704</v>
      </c>
      <c r="BN72" s="3">
        <f t="shared" ref="BN72" si="912">BM72+BN71</f>
        <v>1333.5288094636101</v>
      </c>
      <c r="BO72" s="3">
        <f t="shared" ref="BO72" si="913">BN72+BO71</f>
        <v>1345.053667069775</v>
      </c>
      <c r="BP72" s="3">
        <f t="shared" ref="BP72" si="914">BO72+BP71</f>
        <v>1356.4873508756521</v>
      </c>
      <c r="BQ72" s="3">
        <f t="shared" ref="BQ72" si="915">BP72+BQ71</f>
        <v>1367.8305821623317</v>
      </c>
      <c r="BR72" s="3">
        <f t="shared" ref="BR72" si="916">BQ72+BR71</f>
        <v>1379.0840765048085</v>
      </c>
      <c r="BS72" s="3">
        <f t="shared" ref="BS72" si="917">BR72+BS71</f>
        <v>1390.2485438171232</v>
      </c>
      <c r="BT72" s="3">
        <f t="shared" ref="BT72" si="918">BS72+BT71</f>
        <v>1401.3246883971458</v>
      </c>
      <c r="BU72" s="3">
        <f t="shared" ref="BU72" si="919">BT72+BU71</f>
        <v>1412.3132089710066</v>
      </c>
      <c r="BV72" s="3">
        <f t="shared" ref="BV72" si="920">BU72+BV71</f>
        <v>1423.2147987371736</v>
      </c>
      <c r="BW72" s="3">
        <f t="shared" ref="BW72" si="921">BV72+BW71</f>
        <v>1433.192709723093</v>
      </c>
      <c r="BX72" s="3">
        <f t="shared" ref="BX72" si="922">BW72+BX71</f>
        <v>1443.0916848909219</v>
      </c>
      <c r="BY72" s="3">
        <f t="shared" ref="BY72" si="923">BX72+BY71</f>
        <v>1452.9123487063814</v>
      </c>
      <c r="BZ72" s="3">
        <f t="shared" ref="BZ72" si="924">BY72+BZ71</f>
        <v>1462.6553206950086</v>
      </c>
      <c r="CA72" s="3">
        <f t="shared" ref="CA72" si="925">BZ72+CA71</f>
        <v>1472.3212154812395</v>
      </c>
      <c r="CB72" s="3">
        <f t="shared" ref="CB72" si="926">CA72+CB71</f>
        <v>1481.9106428271809</v>
      </c>
      <c r="CC72" s="3">
        <f t="shared" ref="CC72" si="927">CB72+CC71</f>
        <v>1491.4242076710777</v>
      </c>
      <c r="CD72" s="3">
        <f t="shared" ref="CD72" si="928">CC72+CD71</f>
        <v>1500.8625101654739</v>
      </c>
      <c r="CE72" s="3">
        <f t="shared" ref="CE72" si="929">CD72+CE71</f>
        <v>1510.2261457150723</v>
      </c>
      <c r="CF72" s="3">
        <f t="shared" ref="CF72" si="930">CE72+CF71</f>
        <v>1519.5157050142961</v>
      </c>
      <c r="CG72" s="3">
        <f t="shared" ref="CG72" si="931">CF72+CG71</f>
        <v>1528.7317740845513</v>
      </c>
      <c r="CH72" s="3">
        <f t="shared" ref="CH72" si="932">CG72+CH71</f>
        <v>1537.8749343111951</v>
      </c>
      <c r="CI72" s="3">
        <f t="shared" ref="CI72" si="933">CH72+CI71</f>
        <v>1546.3302461113842</v>
      </c>
      <c r="CJ72" s="3">
        <f t="shared" ref="CJ72" si="934">CI72+CJ71</f>
        <v>1554.7186674617487</v>
      </c>
      <c r="CK72" s="3">
        <f t="shared" ref="CK72" si="935">CJ72+CK71</f>
        <v>1563.04072753642</v>
      </c>
      <c r="CL72" s="3">
        <f t="shared" ref="CL72" si="936">CK72+CL71</f>
        <v>1571.2969513232031</v>
      </c>
      <c r="CM72" s="3">
        <f t="shared" ref="CM72" si="937">CL72+CM71</f>
        <v>1579.4878596566946</v>
      </c>
      <c r="CN72" s="3">
        <f t="shared" ref="CN72" si="938">CM72+CN71</f>
        <v>1587.6139692511392</v>
      </c>
      <c r="CO72" s="3">
        <f t="shared" ref="CO72" si="939">CN72+CO71</f>
        <v>1595.6757927330264</v>
      </c>
      <c r="CP72" s="3">
        <f t="shared" ref="CP72" si="940">CO72+CP71</f>
        <v>1603.6738386734278</v>
      </c>
      <c r="CQ72" s="3">
        <f t="shared" ref="CQ72" si="941">CP72+CQ71</f>
        <v>1611.6086116200813</v>
      </c>
      <c r="CR72" s="3">
        <f t="shared" ref="CR72" si="942">CQ72+CR71</f>
        <v>1619.4806121292186</v>
      </c>
      <c r="CS72" s="3">
        <f t="shared" ref="CS72" si="943">CR72+CS71</f>
        <v>1627.2903367971426</v>
      </c>
      <c r="CT72" s="15">
        <f t="shared" ref="CT72" si="944">CS72+CT71</f>
        <v>1635.0382782915553</v>
      </c>
    </row>
  </sheetData>
  <mergeCells count="16">
    <mergeCell ref="BK48:BV48"/>
    <mergeCell ref="BW48:CH48"/>
    <mergeCell ref="CI48:CT48"/>
    <mergeCell ref="C48:N48"/>
    <mergeCell ref="O48:Z48"/>
    <mergeCell ref="AA48:AL48"/>
    <mergeCell ref="AM48:AX48"/>
    <mergeCell ref="AY48:BJ48"/>
    <mergeCell ref="BW34:CH34"/>
    <mergeCell ref="CI34:CT34"/>
    <mergeCell ref="C34:N34"/>
    <mergeCell ref="O34:Z34"/>
    <mergeCell ref="AA34:AL34"/>
    <mergeCell ref="AM34:AX34"/>
    <mergeCell ref="AY34:BJ34"/>
    <mergeCell ref="BK34:BV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 with auto-pay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Ziyuan Yan</dc:creator>
  <cp:lastModifiedBy>Ziyuan Yan</cp:lastModifiedBy>
  <dcterms:created xsi:type="dcterms:W3CDTF">2020-01-14T21:03:27Z</dcterms:created>
  <dcterms:modified xsi:type="dcterms:W3CDTF">2020-01-20T01:44:53Z</dcterms:modified>
</cp:coreProperties>
</file>