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media/image2.svg" ContentType="image/svg+xml"/>
  <Override PartName="/xl/media/image4.svg" ContentType="image/svg+xml"/>
  <Override PartName="/xl/media/image7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825" firstSheet="3" activeTab="3"/>
  </bookViews>
  <sheets>
    <sheet name="BaseDados" sheetId="1" state="hidden" r:id="rId1"/>
    <sheet name="Caixinhas" sheetId="5" state="hidden" r:id="rId2"/>
    <sheet name="Controladores" sheetId="2" state="hidden" r:id="rId3"/>
    <sheet name="Dashboard" sheetId="3" r:id="rId4"/>
  </sheets>
  <definedNames>
    <definedName name="Slicer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<sst xmlns="http://schemas.openxmlformats.org/spreadsheetml/2006/main" count="306" uniqueCount="77">
  <si>
    <t>DATA</t>
  </si>
  <si>
    <t>MÊS</t>
  </si>
  <si>
    <t>TIPO</t>
  </si>
  <si>
    <t>CATEGORIA</t>
  </si>
  <si>
    <t>DESCRIÇÃO</t>
  </si>
  <si>
    <t>VALOR</t>
  </si>
  <si>
    <t>STATUS</t>
  </si>
  <si>
    <t>ENTRADA</t>
  </si>
  <si>
    <t>Salário</t>
  </si>
  <si>
    <t>Salário mensal</t>
  </si>
  <si>
    <t>RECEBIDO</t>
  </si>
  <si>
    <t>SAÍDA</t>
  </si>
  <si>
    <t>Contas</t>
  </si>
  <si>
    <t>Conta de luz</t>
  </si>
  <si>
    <t>PAGO</t>
  </si>
  <si>
    <t>Lazer</t>
  </si>
  <si>
    <t>Cinema com amigos</t>
  </si>
  <si>
    <t>Investimentos</t>
  </si>
  <si>
    <t>Resgate de CDB</t>
  </si>
  <si>
    <t>Educação</t>
  </si>
  <si>
    <t>Curso online</t>
  </si>
  <si>
    <t>Saúde</t>
  </si>
  <si>
    <t>Consulta médica</t>
  </si>
  <si>
    <t>Jantar em restaurante</t>
  </si>
  <si>
    <t>Conta de internet</t>
  </si>
  <si>
    <t>Compra de ações</t>
  </si>
  <si>
    <t>Conta de água</t>
  </si>
  <si>
    <t>Transporte</t>
  </si>
  <si>
    <t>Manutenção do carro</t>
  </si>
  <si>
    <t>Passeio no parque</t>
  </si>
  <si>
    <t>Parcela de financiamento</t>
  </si>
  <si>
    <t>Compra de livros</t>
  </si>
  <si>
    <t>Assinatura de streaming</t>
  </si>
  <si>
    <t>Compra de medicamentos</t>
  </si>
  <si>
    <t>Passeio com família</t>
  </si>
  <si>
    <t>PENDENTE</t>
  </si>
  <si>
    <t>Abastecimento do carro</t>
  </si>
  <si>
    <t>Inscrição em workshop</t>
  </si>
  <si>
    <t>Compra de ingressos</t>
  </si>
  <si>
    <t>Consulta odontológica</t>
  </si>
  <si>
    <t>Viagem de final de semana</t>
  </si>
  <si>
    <t>Aplicação em fundo imobiliário</t>
  </si>
  <si>
    <t>Compra de vitaminas</t>
  </si>
  <si>
    <t>Assinatura de curso online</t>
  </si>
  <si>
    <t>Jantar especial</t>
  </si>
  <si>
    <t>Troca de óleo do carro</t>
  </si>
  <si>
    <t>Sessão de fisioterapia</t>
  </si>
  <si>
    <t>Compra de roupas</t>
  </si>
  <si>
    <t>Compra de criptomoedas</t>
  </si>
  <si>
    <t>Animais</t>
  </si>
  <si>
    <t>Compra de ração</t>
  </si>
  <si>
    <t>Show de música ao vivo</t>
  </si>
  <si>
    <t>Presentes</t>
  </si>
  <si>
    <t>Presente de aniversário</t>
  </si>
  <si>
    <t>Freelance</t>
  </si>
  <si>
    <t>Projeto de design</t>
  </si>
  <si>
    <t>Inscrição em congresso</t>
  </si>
  <si>
    <t>Viagem</t>
  </si>
  <si>
    <t>Passagens para feriado</t>
  </si>
  <si>
    <t>Exame laboratorial</t>
  </si>
  <si>
    <t>Aluguel</t>
  </si>
  <si>
    <t>Pagamento de inquilino</t>
  </si>
  <si>
    <t>Aluguel de casa para férias</t>
  </si>
  <si>
    <t>Renovação do seguro do carro</t>
  </si>
  <si>
    <t>Vacinas para pets</t>
  </si>
  <si>
    <t>Material didático</t>
  </si>
  <si>
    <t>Aplicação em previdência privada</t>
  </si>
  <si>
    <t>Prêmios</t>
  </si>
  <si>
    <t>Cashback do cartão de crédito</t>
  </si>
  <si>
    <t>Consulta com nutricionista</t>
  </si>
  <si>
    <t>Festa de confraternização</t>
  </si>
  <si>
    <t>MOTIVO</t>
  </si>
  <si>
    <t>Reserva de emergência</t>
  </si>
  <si>
    <t>Reserva de Emergência</t>
  </si>
  <si>
    <t>Casa própria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</si>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</sst>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;\-&quot;R$&quot;\ #,##0.00"/>
    <numFmt numFmtId="181" formatCode="dd/mm/yyyy;@"/>
    <numFmt numFmtId="182" formatCode="&quot;R$&quot;\ #,##0.00_);[Red]\(&quot;R$&quot;\ #,###.00\)"/>
    <numFmt numFmtId="183" formatCode="&quot;R$&quot;\ #,##0.00;\-&quot;R$&quot;\ #,##0.00"/>
  </numFmts>
  <fonts count="23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rgb="FFFFFFFF"/>
      <name val="Aptos Narrow"/>
      <charset val="0"/>
    </font>
    <font>
      <sz val="11"/>
      <color rgb="FF000000"/>
      <name val="Aptos Narrow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0F9ED5"/>
        <bgColor rgb="FF0F9ED5"/>
      </patternFill>
    </fill>
    <fill>
      <patternFill patternType="solid">
        <fgColor theme="4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1" fontId="2" fillId="4" borderId="0" xfId="0" applyNumberFormat="1" applyFont="1" applyFill="1" applyAlignment="1"/>
    <xf numFmtId="18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82" fontId="0" fillId="0" borderId="0" xfId="0" applyNumberFormat="1" applyAlignment="1">
      <alignment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2" fontId="0" fillId="0" borderId="0" xfId="0" applyNumberFormat="1" applyFill="1">
      <alignment vertical="center"/>
    </xf>
    <xf numFmtId="182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2" fillId="4" borderId="0" xfId="0" applyFont="1" applyFill="1" applyAlignment="1"/>
    <xf numFmtId="182" fontId="2" fillId="4" borderId="0" xfId="0" applyNumberFormat="1" applyFont="1" applyFill="1" applyAlignment="1"/>
    <xf numFmtId="181" fontId="3" fillId="0" borderId="0" xfId="0" applyNumberFormat="1" applyFont="1" applyAlignment="1"/>
    <xf numFmtId="0" fontId="3" fillId="0" borderId="0" xfId="0" applyFont="1" applyAlignment="1"/>
    <xf numFmtId="182" fontId="3" fillId="0" borderId="0" xfId="0" applyNumberFormat="1" applyFont="1" applyAlignment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9">
    <dxf>
      <font>
        <name val="Aptos Narrow"/>
        <scheme val="none"/>
        <charset val="0"/>
        <family val="0"/>
        <b val="0"/>
        <i val="0"/>
        <strike val="0"/>
        <u val="none"/>
        <sz val="11"/>
        <color rgb="FF000000"/>
      </font>
      <numFmt numFmtId="181" formatCode="dd/mm/yyyy;@"/>
    </dxf>
    <dxf>
      <font>
        <name val="Aptos Narrow"/>
        <scheme val="none"/>
        <charset val="0"/>
        <family val="0"/>
        <b val="0"/>
        <i val="0"/>
        <strike val="0"/>
        <u val="none"/>
        <sz val="11"/>
        <color rgb="FF000000"/>
      </font>
    </dxf>
    <dxf>
      <font>
        <name val="Aptos Narrow"/>
        <scheme val="none"/>
        <charset val="0"/>
        <family val="0"/>
        <b val="0"/>
        <i val="0"/>
        <strike val="0"/>
        <u val="none"/>
        <sz val="11"/>
        <color rgb="FF000000"/>
      </font>
    </dxf>
    <dxf>
      <font>
        <name val="Aptos Narrow"/>
        <scheme val="none"/>
        <charset val="0"/>
        <family val="0"/>
        <b val="0"/>
        <i val="0"/>
        <strike val="0"/>
        <u val="none"/>
        <sz val="11"/>
        <color rgb="FF000000"/>
      </font>
    </dxf>
    <dxf>
      <font>
        <name val="Aptos Narrow"/>
        <scheme val="none"/>
        <charset val="0"/>
        <family val="0"/>
        <b val="0"/>
        <i val="0"/>
        <strike val="0"/>
        <u val="none"/>
        <sz val="11"/>
        <color rgb="FF000000"/>
      </font>
    </dxf>
    <dxf>
      <font>
        <name val="Aptos Narrow"/>
        <scheme val="none"/>
        <charset val="0"/>
        <family val="0"/>
        <b val="0"/>
        <i val="0"/>
        <strike val="0"/>
        <u val="none"/>
        <sz val="11"/>
        <color rgb="FF000000"/>
      </font>
      <numFmt numFmtId="182" formatCode="&quot;R$&quot;\ #,##0.00_);[Red]\(&quot;R$&quot;\ #,###.00\)"/>
    </dxf>
    <dxf>
      <font>
        <name val="Aptos Narrow"/>
        <scheme val="none"/>
        <charset val="0"/>
        <family val="0"/>
        <b val="0"/>
        <i val="0"/>
        <strike val="0"/>
        <u val="none"/>
        <sz val="11"/>
        <color rgb="FF000000"/>
      </font>
    </dxf>
    <dxf>
      <numFmt numFmtId="181" formatCode="dd/mm/yyyy;@"/>
      <alignment wrapText="1"/>
    </dxf>
    <dxf>
      <alignment wrapText="1"/>
    </dxf>
    <dxf>
      <numFmt numFmtId="182" formatCode="&quot;R$&quot;\ #,##0.00_);[Red]\(&quot;R$&quot;\ #,###.00\)"/>
      <alignment wrapText="1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name val="CircularXX TT"/>
        <scheme val="none"/>
        <b val="1"/>
        <i val="0"/>
        <u val="none"/>
        <sz val="10"/>
        <color theme="0"/>
      </font>
      <border>
        <bottom style="thin">
          <color theme="4"/>
        </bottom>
      </border>
    </dxf>
    <dxf>
      <font>
        <name val="CircularXX TT"/>
        <scheme val="none"/>
        <b val="0"/>
        <i val="0"/>
        <u val="none"/>
        <sz val="10"/>
        <color theme="4" tint="-0.25"/>
      </font>
      <fill>
        <patternFill patternType="solid">
          <bgColor theme="4" tint="-0.25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Estilo de Slicer" pivot="0" table="0" count="10" xr9:uid="{8776B139-CDA3-41CB-AFC3-F1715C40C9D7}">
      <tableStyleElement type="wholeTable" dxfId="18"/>
      <tableStyleElement type="headerRow" dxfId="17"/>
    </tableStyle>
    <tableStyle name="PivotStylePreset2_Accent1" table="0" count="10" xr9:uid="{267968C8-6FFD-4C36-ACC1-9EA1FD1885CA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mruColors>
      <color rgb="0067A2D8"/>
      <color rgb="00B5D2EC"/>
      <color rgb="005B9BD5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bgColor rgb="FFD9E1F2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B4C6E7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000000"/>
          </font>
          <fill>
            <patternFill patternType="solid">
              <bgColor rgb="FFFFFFFF"/>
            </patternFill>
          </fill>
          <border>
            <left style="medium">
              <color rgb="FFFFC000"/>
            </left>
            <right style="medium">
              <color rgb="FFFFC000"/>
            </right>
            <top style="medium">
              <color rgb="FFFFC000"/>
            </top>
            <bottom style="medium">
              <color rgb="FFFFC000"/>
            </bottom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name val="CircularXX TT"/>
            <scheme val="none"/>
            <b val="1"/>
            <i val="0"/>
            <u val="none"/>
            <sz val="10"/>
            <color rgb="FF000000"/>
          </font>
          <fill>
            <patternFill patternType="solid">
              <fgColor theme="4" tint="0.599993896298105"/>
              <bgColor theme="4" tint="0.59999389629810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bgColor theme="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</x14:dxfs>
    </ext>
    <ext xmlns:x14="http://schemas.microsoft.com/office/spreadsheetml/2009/9/main" uri="{EB79DEF2-80B8-43e5-95BD-54CBDDF9020C}">
      <x14:slicerStyles defaultSlicerStyle="Estilo de Slicer">
        <x14:slicerStyle name="Estilo de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DIO.xlsx]Controladores!Tabela 
Dinâmica2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0394736842105263"/>
          <c:y val="0.00694444444444444"/>
          <c:w val="0.942105263157895"/>
          <c:h val="0.837592592592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Controladores!$F$4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ircularXX TT Book" panose="02010504010101010104" charset="0"/>
                    <a:ea typeface="CircularXX TT Book" panose="02010504010101010104" charset="0"/>
                    <a:cs typeface="CircularXX TT Book" panose="02010504010101010104" charset="0"/>
                    <a:sym typeface="CircularXX TT Book" panose="020105040101010101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Controladores!$E$5:$E$7</c:f>
              <c:strCache>
                <c:ptCount val="2"/>
                <c:pt idx="0">
                  <c:v>Investimentos</c:v>
                </c:pt>
                <c:pt idx="1">
                  <c:v>Salário</c:v>
                </c:pt>
              </c:strCache>
            </c:strRef>
          </c:cat>
          <c:val>
            <c:numRef>
              <c:f>Controladores!$F$5:$F$7</c:f>
              <c:numCache>
                <c:formatCode>"R$"\ #,##0.00;\-"R$"\ #,##0.00</c:formatCode>
                <c:ptCount val="2"/>
                <c:pt idx="0">
                  <c:v>1000</c:v>
                </c:pt>
                <c:pt idx="1">
                  <c:v>3500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777076721"/>
        <c:axId val="582982562"/>
      </c:barChart>
      <c:catAx>
        <c:axId val="7770767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ircularXX TT" panose="02010504010101010104" charset="0"/>
                <a:ea typeface="CircularXX TT" panose="02010504010101010104" charset="0"/>
                <a:cs typeface="CircularXX TT" panose="02010504010101010104" charset="0"/>
                <a:sym typeface="CircularXX TT" panose="02010504010101010104" charset="0"/>
              </a:defRPr>
            </a:pPr>
          </a:p>
        </c:txPr>
        <c:crossAx val="582982562"/>
        <c:crosses val="autoZero"/>
        <c:auto val="1"/>
        <c:lblAlgn val="ctr"/>
        <c:lblOffset val="100"/>
        <c:noMultiLvlLbl val="0"/>
      </c:catAx>
      <c:valAx>
        <c:axId val="582982562"/>
        <c:scaling>
          <c:orientation val="minMax"/>
        </c:scaling>
        <c:delete val="1"/>
        <c:axPos val="l"/>
        <c:numFmt formatCode="&quot;R$&quot;\ #,##0.00;\-&quot;R$&quot;\ 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0767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de60f67-e245-4b87-9f78-dfb63034015d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[Planilha Financeira DIO.xlsx]Controladores!Tabela 
Dinâmica1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289473684210526"/>
          <c:y val="0.0543981481481481"/>
          <c:w val="0.942105263157895"/>
          <c:h val="0.837592592592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Controladores!$C$4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ircularXX TT Book" panose="02010504010101010104" charset="0"/>
                    <a:ea typeface="CircularXX TT Book" panose="02010504010101010104" charset="0"/>
                    <a:cs typeface="CircularXX TT Book" panose="02010504010101010104" charset="0"/>
                    <a:sym typeface="CircularXX TT Book" panose="02010504010101010104" charset="0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Controladores!$B$5:$B$9</c:f>
              <c:strCache>
                <c:ptCount val="4"/>
                <c:pt idx="0">
                  <c:v>Contas</c:v>
                </c:pt>
                <c:pt idx="1">
                  <c:v>Educação</c:v>
                </c:pt>
                <c:pt idx="2">
                  <c:v>Lazer</c:v>
                </c:pt>
                <c:pt idx="3">
                  <c:v>Saúde</c:v>
                </c:pt>
              </c:strCache>
            </c:strRef>
          </c:cat>
          <c:val>
            <c:numRef>
              <c:f>Controladores!$C$5:$C$9</c:f>
              <c:numCache>
                <c:formatCode>"R$"\ #,##0.00;\-"R$"\ #,##0.00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230</c:v>
                </c:pt>
                <c:pt idx="3">
                  <c:v>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178220106"/>
        <c:axId val="661292281"/>
      </c:barChart>
      <c:catAx>
        <c:axId val="1782201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ircularXX TT" panose="02010504010101010104" charset="0"/>
                <a:ea typeface="CircularXX TT" panose="02010504010101010104" charset="0"/>
                <a:cs typeface="CircularXX TT" panose="02010504010101010104" charset="0"/>
                <a:sym typeface="CircularXX TT" panose="02010504010101010104" charset="0"/>
              </a:defRPr>
            </a:pPr>
          </a:p>
        </c:txPr>
        <c:crossAx val="661292281"/>
        <c:crosses val="autoZero"/>
        <c:auto val="1"/>
        <c:lblAlgn val="ctr"/>
        <c:lblOffset val="100"/>
        <c:noMultiLvlLbl val="0"/>
      </c:catAx>
      <c:valAx>
        <c:axId val="661292281"/>
        <c:scaling>
          <c:orientation val="minMax"/>
        </c:scaling>
        <c:delete val="1"/>
        <c:axPos val="l"/>
        <c:numFmt formatCode="&quot;R$&quot;\ #,##0.00;\-&quot;R$&quot;\ #,##0.0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2201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ec6785c-8e50-4133-afc3-4a1ee28dea2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37758296806512"/>
          <c:y val="0.0476286988244832"/>
          <c:w val="0.972448340638698"/>
          <c:h val="0.857802999594649"/>
        </c:manualLayout>
      </c:layou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1100" b="0" i="0" u="none" strike="noStrike" kern="1200" baseline="0">
                    <a:solidFill>
                      <a:schemeClr val="bg1"/>
                    </a:solidFill>
                    <a:latin typeface="CircularXX TT Book" panose="02010504010101010104" charset="0"/>
                    <a:ea typeface="CircularXX TT Book" panose="02010504010101010104" charset="0"/>
                    <a:cs typeface="CircularXX TT Book" panose="02010504010101010104" charset="0"/>
                    <a:sym typeface="CircularXX TT Book" panose="02010504010101010104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Caixinhas!$E$2:$F$2</c:f>
              <c:strCache>
                <c:ptCount val="2"/>
                <c:pt idx="0">
                  <c:v>Reserva de Emergência</c:v>
                </c:pt>
                <c:pt idx="1">
                  <c:v>Casa própria</c:v>
                </c:pt>
              </c:strCache>
            </c:strRef>
          </c:cat>
          <c:val>
            <c:numRef>
              <c:f>Caixinhas!$E$3:$F$3</c:f>
              <c:numCache>
                <c:formatCode>"R$"\ #,##0.00_);[Red]\("R$"\ #,###.00\)</c:formatCode>
                <c:ptCount val="2"/>
                <c:pt idx="0">
                  <c:v>2500</c:v>
                </c:pt>
                <c:pt idx="1">
                  <c:v>3700</c:v>
                </c:pt>
              </c:numCache>
            </c:numRef>
          </c:val>
        </c:ser>
        <c:ser>
          <c:idx val="1"/>
          <c:order val="1"/>
          <c:spPr>
            <a:gradFill>
              <a:gsLst>
                <a:gs pos="0">
                  <a:schemeClr val="bg1">
                    <a:lumMod val="95000"/>
                  </a:schemeClr>
                </a:gs>
                <a:gs pos="100000">
                  <a:schemeClr val="bg2">
                    <a:lumMod val="9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&quot;R$&quot;\ #,##0.00_);[Red]\(&quot;R$&quot;\ #,##0.0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BR"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ircularXX TT Light" panose="02010404010101010104" charset="0"/>
                    <a:ea typeface="CircularXX TT Light" panose="02010404010101010104" charset="0"/>
                    <a:cs typeface="CircularXX TT Light" panose="02010404010101010104" charset="0"/>
                    <a:sym typeface="CircularXX TT Light" panose="02010404010101010104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Caixinhas!$E$2:$F$2</c:f>
              <c:strCache>
                <c:ptCount val="2"/>
                <c:pt idx="0">
                  <c:v>Reserva de Emergência</c:v>
                </c:pt>
                <c:pt idx="1">
                  <c:v>Casa própria</c:v>
                </c:pt>
              </c:strCache>
            </c:strRef>
          </c:cat>
          <c:val>
            <c:numRef>
              <c:f>Caixinhas!$E$4:$F$4</c:f>
              <c:numCache>
                <c:formatCode>"R$"\ #,##0.00_);[Red]\("R$"\ #,###.00\)</c:formatCode>
                <c:ptCount val="2"/>
                <c:pt idx="0">
                  <c:v>9500</c:v>
                </c:pt>
                <c:pt idx="1">
                  <c:v>20300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100"/>
        <c:axId val="507611180"/>
        <c:axId val="323230252"/>
      </c:barChart>
      <c:catAx>
        <c:axId val="5076111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ircularXX TT" panose="02010504010101010104" charset="0"/>
                <a:ea typeface="CircularXX TT" panose="02010504010101010104" charset="0"/>
                <a:cs typeface="CircularXX TT" panose="02010504010101010104" charset="0"/>
                <a:sym typeface="CircularXX TT" panose="02010504010101010104" charset="0"/>
              </a:defRPr>
            </a:pPr>
          </a:p>
        </c:txPr>
        <c:crossAx val="323230252"/>
        <c:crosses val="autoZero"/>
        <c:auto val="1"/>
        <c:lblAlgn val="ctr"/>
        <c:lblOffset val="100"/>
        <c:noMultiLvlLbl val="0"/>
      </c:catAx>
      <c:valAx>
        <c:axId val="323230252"/>
        <c:scaling>
          <c:orientation val="minMax"/>
        </c:scaling>
        <c:delete val="1"/>
        <c:axPos val="l"/>
        <c:numFmt formatCode="&quot;R$&quot;\ #,##0.00_);[Red]\(&quot;R$&quot;\ #,###.0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6111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207b955-2869-4376-91da-0dcf07029106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6.png"/><Relationship Id="rId8" Type="http://schemas.openxmlformats.org/officeDocument/2006/relationships/image" Target="../media/image5.png"/><Relationship Id="rId7" Type="http://schemas.openxmlformats.org/officeDocument/2006/relationships/image" Target="../media/image4.svg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7.sv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482600</xdr:colOff>
      <xdr:row>35</xdr:row>
      <xdr:rowOff>152400</xdr:rowOff>
    </xdr:from>
    <xdr:to>
      <xdr:col>18</xdr:col>
      <xdr:colOff>243205</xdr:colOff>
      <xdr:row>54</xdr:row>
      <xdr:rowOff>114300</xdr:rowOff>
    </xdr:to>
    <xdr:sp>
      <xdr:nvSpPr>
        <xdr:cNvPr id="33" name="Retângulo arredondado 32"/>
        <xdr:cNvSpPr/>
      </xdr:nvSpPr>
      <xdr:spPr>
        <a:xfrm>
          <a:off x="2787650" y="5819775"/>
          <a:ext cx="10123805" cy="3038475"/>
        </a:xfrm>
        <a:prstGeom prst="roundRect">
          <a:avLst>
            <a:gd name="adj" fmla="val 570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 editAs="oneCell">
    <xdr:from>
      <xdr:col>0</xdr:col>
      <xdr:colOff>209550</xdr:colOff>
      <xdr:row>12</xdr:row>
      <xdr:rowOff>149225</xdr:rowOff>
    </xdr:from>
    <xdr:to>
      <xdr:col>0</xdr:col>
      <xdr:colOff>2029460</xdr:colOff>
      <xdr:row>32</xdr:row>
      <xdr:rowOff>85090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2092325"/>
              <a:ext cx="1819910" cy="3174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 Slicer.
Os Slicers não podem ser usados nesta versão, atualize para a versão mais recente do WPS Office.</a:t>
              </a:r>
            </a:p>
          </xdr:txBody>
        </xdr:sp>
      </mc:Fallback>
    </mc:AlternateContent>
    <xdr:clientData/>
  </xdr:twoCellAnchor>
  <xdr:twoCellAnchor>
    <xdr:from>
      <xdr:col>1</xdr:col>
      <xdr:colOff>409575</xdr:colOff>
      <xdr:row>12</xdr:row>
      <xdr:rowOff>95250</xdr:rowOff>
    </xdr:from>
    <xdr:to>
      <xdr:col>9</xdr:col>
      <xdr:colOff>594995</xdr:colOff>
      <xdr:row>32</xdr:row>
      <xdr:rowOff>114300</xdr:rowOff>
    </xdr:to>
    <xdr:grpSp>
      <xdr:nvGrpSpPr>
        <xdr:cNvPr id="22" name="Grupo 21"/>
        <xdr:cNvGrpSpPr/>
      </xdr:nvGrpSpPr>
      <xdr:grpSpPr>
        <a:xfrm>
          <a:off x="2714625" y="2038350"/>
          <a:ext cx="5062220" cy="3257550"/>
          <a:chOff x="4260" y="3254"/>
          <a:chExt cx="8271" cy="5130"/>
        </a:xfrm>
      </xdr:grpSpPr>
      <xdr:grpSp>
        <xdr:nvGrpSpPr>
          <xdr:cNvPr id="11" name="Grupo 10"/>
          <xdr:cNvGrpSpPr/>
        </xdr:nvGrpSpPr>
        <xdr:grpSpPr>
          <a:xfrm>
            <a:off x="4260" y="3254"/>
            <a:ext cx="7909" cy="5130"/>
            <a:chOff x="3510" y="3254"/>
            <a:chExt cx="7909" cy="5130"/>
          </a:xfrm>
        </xdr:grpSpPr>
        <xdr:grpSp>
          <xdr:nvGrpSpPr>
            <xdr:cNvPr id="6" name="Grupo 5"/>
            <xdr:cNvGrpSpPr/>
          </xdr:nvGrpSpPr>
          <xdr:grpSpPr>
            <a:xfrm>
              <a:off x="3515" y="3600"/>
              <a:ext cx="7904" cy="4785"/>
              <a:chOff x="3515" y="435"/>
              <a:chExt cx="7904" cy="4785"/>
            </a:xfrm>
          </xdr:grpSpPr>
          <xdr:sp>
            <xdr:nvSpPr>
              <xdr:cNvPr id="4" name="Retângulo arredondado 3"/>
              <xdr:cNvSpPr/>
            </xdr:nvSpPr>
            <xdr:spPr>
              <a:xfrm>
                <a:off x="3515" y="435"/>
                <a:ext cx="7905" cy="4785"/>
              </a:xfrm>
              <a:prstGeom prst="roundRect">
                <a:avLst>
                  <a:gd name="adj" fmla="val 5705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p>
                <a:pPr algn="l"/>
                <a:endParaRPr lang="pt-BR" altLang="en-US" sz="1100"/>
              </a:p>
            </xdr:txBody>
          </xdr:sp>
          <xdr:graphicFrame>
            <xdr:nvGraphicFramePr>
              <xdr:cNvPr id="3" name="Gráfico 2"/>
              <xdr:cNvGraphicFramePr/>
            </xdr:nvGraphicFramePr>
            <xdr:xfrm>
              <a:off x="3667" y="900"/>
              <a:ext cx="7600" cy="432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>
          <xdr:nvSpPr>
            <xdr:cNvPr id="8" name="Arredondar Retângulo no Mesmo Canto Lateral 7"/>
            <xdr:cNvSpPr/>
          </xdr:nvSpPr>
          <xdr:spPr>
            <a:xfrm>
              <a:off x="3510" y="3254"/>
              <a:ext cx="7904" cy="616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pt-BR" altLang="en-US" sz="1100"/>
            </a:p>
          </xdr:txBody>
        </xdr:sp>
      </xdr:grpSp>
      <xdr:sp>
        <xdr:nvSpPr>
          <xdr:cNvPr id="12" name="Caixa de Texto 11"/>
          <xdr:cNvSpPr txBox="1"/>
        </xdr:nvSpPr>
        <xdr:spPr>
          <a:xfrm>
            <a:off x="5271" y="3345"/>
            <a:ext cx="7260" cy="52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p>
            <a:pPr algn="l"/>
            <a:r>
              <a:rPr lang="pt-BR" altLang="en-US" sz="1600">
                <a:ln>
                  <a:noFill/>
                </a:ln>
                <a:solidFill>
                  <a:schemeClr val="bg1"/>
                </a:solidFill>
                <a:latin typeface="CircularXX TT Medium" panose="02010604010101010104" charset="0"/>
                <a:cs typeface="CircularXX TT Medium" panose="02010604010101010104" charset="0"/>
              </a:rPr>
              <a:t>Entradas</a:t>
            </a:r>
            <a:endParaRPr lang="pt-BR" altLang="en-US" sz="1600">
              <a:ln>
                <a:noFill/>
              </a:ln>
              <a:solidFill>
                <a:schemeClr val="bg1"/>
              </a:solidFill>
              <a:latin typeface="CircularXX TT Medium" panose="02010604010101010104" charset="0"/>
              <a:cs typeface="CircularXX TT Medium" panose="02010604010101010104" charset="0"/>
            </a:endParaRPr>
          </a:p>
        </xdr:txBody>
      </xdr:sp>
      <xdr:pic>
        <xdr:nvPicPr>
          <xdr:cNvPr id="19" name="Imagem 18"/>
          <xdr:cNvPicPr>
            <a:picLocks noChangeAspect="1"/>
          </xdr:cNvPicPr>
        </xdr:nvPicPr>
        <xdr:blipFill>
          <a:blip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4604" y="3270"/>
            <a:ext cx="586" cy="58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174625</xdr:colOff>
      <xdr:row>12</xdr:row>
      <xdr:rowOff>47625</xdr:rowOff>
    </xdr:from>
    <xdr:to>
      <xdr:col>18</xdr:col>
      <xdr:colOff>447675</xdr:colOff>
      <xdr:row>32</xdr:row>
      <xdr:rowOff>134620</xdr:rowOff>
    </xdr:to>
    <xdr:grpSp>
      <xdr:nvGrpSpPr>
        <xdr:cNvPr id="21" name="Grupo 20"/>
        <xdr:cNvGrpSpPr/>
      </xdr:nvGrpSpPr>
      <xdr:grpSpPr>
        <a:xfrm>
          <a:off x="7966075" y="1990725"/>
          <a:ext cx="5149850" cy="3325495"/>
          <a:chOff x="4295" y="8970"/>
          <a:chExt cx="8110" cy="5058"/>
        </a:xfrm>
      </xdr:grpSpPr>
      <xdr:grpSp>
        <xdr:nvGrpSpPr>
          <xdr:cNvPr id="10" name="Grupo 9"/>
          <xdr:cNvGrpSpPr/>
        </xdr:nvGrpSpPr>
        <xdr:grpSpPr>
          <a:xfrm>
            <a:off x="4295" y="9034"/>
            <a:ext cx="7919" cy="4995"/>
            <a:chOff x="3545" y="8659"/>
            <a:chExt cx="7919" cy="4995"/>
          </a:xfrm>
        </xdr:grpSpPr>
        <xdr:grpSp>
          <xdr:nvGrpSpPr>
            <xdr:cNvPr id="7" name="Grupo 6"/>
            <xdr:cNvGrpSpPr/>
          </xdr:nvGrpSpPr>
          <xdr:grpSpPr>
            <a:xfrm>
              <a:off x="3560" y="8870"/>
              <a:ext cx="7904" cy="4785"/>
              <a:chOff x="3560" y="5705"/>
              <a:chExt cx="7904" cy="4785"/>
            </a:xfrm>
          </xdr:grpSpPr>
          <xdr:sp>
            <xdr:nvSpPr>
              <xdr:cNvPr id="5" name="Retângulo arredondado 4"/>
              <xdr:cNvSpPr/>
            </xdr:nvSpPr>
            <xdr:spPr>
              <a:xfrm>
                <a:off x="3560" y="5705"/>
                <a:ext cx="7905" cy="4785"/>
              </a:xfrm>
              <a:prstGeom prst="roundRect">
                <a:avLst>
                  <a:gd name="adj" fmla="val 852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lumMod val="75000"/>
                </a:schemeClr>
              </a:lnRef>
              <a:fillRef idx="1">
                <a:schemeClr val="accent1"/>
              </a:fillRef>
              <a:effectRef idx="0">
                <a:srgbClr val="FFFFFF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pt-BR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pt-BR" altLang="en-US" sz="1100"/>
              </a:p>
            </xdr:txBody>
          </xdr:sp>
          <xdr:graphicFrame>
            <xdr:nvGraphicFramePr>
              <xdr:cNvPr id="2" name="Gráfico 1"/>
              <xdr:cNvGraphicFramePr/>
            </xdr:nvGraphicFramePr>
            <xdr:xfrm>
              <a:off x="3712" y="6170"/>
              <a:ext cx="7600" cy="432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>
          <xdr:nvSpPr>
            <xdr:cNvPr id="9" name="Arredondar Retângulo no Mesmo Canto Lateral 8"/>
            <xdr:cNvSpPr/>
          </xdr:nvSpPr>
          <xdr:spPr>
            <a:xfrm>
              <a:off x="3545" y="8659"/>
              <a:ext cx="7918" cy="616"/>
            </a:xfrm>
            <a:prstGeom prst="round2SameRect">
              <a:avLst>
                <a:gd name="adj1" fmla="val 50000"/>
                <a:gd name="adj2" fmla="val 0"/>
              </a:avLst>
            </a:prstGeom>
            <a:ln>
              <a:noFill/>
            </a:ln>
          </xdr:spPr>
          <xdr:style>
            <a:lnRef idx="2">
              <a:schemeClr val="accent1">
                <a:lumMod val="75000"/>
              </a:schemeClr>
            </a:lnRef>
            <a:fillRef idx="1">
              <a:schemeClr val="accent1"/>
            </a:fillRef>
            <a:effectRef idx="0">
              <a:srgbClr val="FFFFFF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pt-BR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pt-BR" altLang="en-US" sz="1100"/>
            </a:p>
          </xdr:txBody>
        </xdr:sp>
      </xdr:grpSp>
      <xdr:sp>
        <xdr:nvSpPr>
          <xdr:cNvPr id="13" name="Caixa de Texto 12"/>
          <xdr:cNvSpPr txBox="1"/>
        </xdr:nvSpPr>
        <xdr:spPr>
          <a:xfrm>
            <a:off x="5271" y="9125"/>
            <a:ext cx="7134" cy="526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0"/>
          <a:lstStyle>
            <a:defPPr>
              <a:defRPr lang="pt-BR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altLang="en-US" sz="1600">
                <a:ln>
                  <a:noFill/>
                </a:ln>
                <a:solidFill>
                  <a:schemeClr val="bg1"/>
                </a:solidFill>
                <a:latin typeface="CircularXX TT Medium" panose="02010604010101010104" charset="0"/>
                <a:cs typeface="CircularXX TT Medium" panose="02010604010101010104" charset="0"/>
              </a:rPr>
              <a:t>Despesas</a:t>
            </a:r>
            <a:endParaRPr lang="pt-BR" altLang="en-US" sz="1600">
              <a:ln>
                <a:noFill/>
              </a:ln>
              <a:solidFill>
                <a:schemeClr val="bg1"/>
              </a:solidFill>
              <a:latin typeface="CircularXX TT Medium" panose="02010604010101010104" charset="0"/>
              <a:cs typeface="CircularXX TT Medium" panose="02010604010101010104" charset="0"/>
            </a:endParaRPr>
          </a:p>
        </xdr:txBody>
      </xdr:sp>
      <xdr:pic>
        <xdr:nvPicPr>
          <xdr:cNvPr id="20" name="Imagem 19"/>
          <xdr:cNvPicPr>
            <a:picLocks noChangeAspect="1"/>
          </xdr:cNvPicPr>
        </xdr:nvPicPr>
        <xdr:blipFill>
          <a:blip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4530" y="8970"/>
            <a:ext cx="735" cy="73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8890</xdr:colOff>
      <xdr:row>1</xdr:row>
      <xdr:rowOff>57150</xdr:rowOff>
    </xdr:from>
    <xdr:to>
      <xdr:col>18</xdr:col>
      <xdr:colOff>599440</xdr:colOff>
      <xdr:row>9</xdr:row>
      <xdr:rowOff>48260</xdr:rowOff>
    </xdr:to>
    <xdr:sp>
      <xdr:nvSpPr>
        <xdr:cNvPr id="23" name="Retângulo 22"/>
        <xdr:cNvSpPr/>
      </xdr:nvSpPr>
      <xdr:spPr>
        <a:xfrm>
          <a:off x="2313940" y="219075"/>
          <a:ext cx="10953750" cy="128651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  <xdr:twoCellAnchor>
    <xdr:from>
      <xdr:col>3</xdr:col>
      <xdr:colOff>381000</xdr:colOff>
      <xdr:row>3</xdr:row>
      <xdr:rowOff>104775</xdr:rowOff>
    </xdr:from>
    <xdr:to>
      <xdr:col>11</xdr:col>
      <xdr:colOff>104775</xdr:colOff>
      <xdr:row>8</xdr:row>
      <xdr:rowOff>46990</xdr:rowOff>
    </xdr:to>
    <xdr:sp>
      <xdr:nvSpPr>
        <xdr:cNvPr id="26" name="Caixa de Texto 25"/>
        <xdr:cNvSpPr txBox="1"/>
      </xdr:nvSpPr>
      <xdr:spPr>
        <a:xfrm>
          <a:off x="3905250" y="590550"/>
          <a:ext cx="4600575" cy="7518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pt-BR" altLang="en-US" sz="2200">
              <a:solidFill>
                <a:schemeClr val="accent1">
                  <a:lumMod val="75000"/>
                </a:schemeClr>
              </a:solidFill>
              <a:latin typeface="CircularXX TT Black" panose="02010A04010101010104" charset="0"/>
              <a:cs typeface="CircularXX TT Black" panose="02010A04010101010104" charset="0"/>
            </a:rPr>
            <a:t>Olá, Ana!</a:t>
          </a:r>
          <a:endParaRPr lang="pt-BR" altLang="en-US" sz="2200">
            <a:ln>
              <a:noFill/>
            </a:ln>
            <a:solidFill>
              <a:schemeClr val="accent1">
                <a:lumMod val="75000"/>
              </a:schemeClr>
            </a:solidFill>
            <a:latin typeface="CircularXX TT Black" panose="02010A04010101010104" charset="0"/>
            <a:cs typeface="CircularXX TT Black" panose="02010A04010101010104" charset="0"/>
          </a:endParaRPr>
        </a:p>
        <a:p>
          <a:pPr algn="l"/>
          <a:r>
            <a:rPr lang="pt-BR" altLang="en-US" sz="1400">
              <a:solidFill>
                <a:schemeClr val="bg2">
                  <a:lumMod val="25000"/>
                </a:schemeClr>
              </a:solidFill>
              <a:latin typeface="CircularXX TT Light" panose="02010404010101010104" charset="0"/>
              <a:cs typeface="CircularXX TT Light" panose="02010404010101010104" charset="0"/>
            </a:rPr>
            <a:t>Seu acompanhamento financeiro</a:t>
          </a:r>
          <a:endParaRPr lang="pt-BR" altLang="en-US" sz="1400">
            <a:solidFill>
              <a:schemeClr val="bg2">
                <a:lumMod val="25000"/>
              </a:schemeClr>
            </a:solidFill>
            <a:latin typeface="CircularXX TT Light" panose="02010404010101010104" charset="0"/>
            <a:cs typeface="CircularXX TT Light" panose="02010404010101010104" charset="0"/>
          </a:endParaRPr>
        </a:p>
      </xdr:txBody>
    </xdr:sp>
    <xdr:clientData/>
  </xdr:twoCellAnchor>
  <xdr:twoCellAnchor>
    <xdr:from>
      <xdr:col>1</xdr:col>
      <xdr:colOff>419735</xdr:colOff>
      <xdr:row>2</xdr:row>
      <xdr:rowOff>39370</xdr:rowOff>
    </xdr:from>
    <xdr:to>
      <xdr:col>3</xdr:col>
      <xdr:colOff>266700</xdr:colOff>
      <xdr:row>8</xdr:row>
      <xdr:rowOff>37465</xdr:rowOff>
    </xdr:to>
    <xdr:sp>
      <xdr:nvSpPr>
        <xdr:cNvPr id="27" name="Retângulo 26"/>
        <xdr:cNvSpPr/>
      </xdr:nvSpPr>
      <xdr:spPr>
        <a:xfrm>
          <a:off x="2724785" y="363220"/>
          <a:ext cx="1066165" cy="969645"/>
        </a:xfrm>
        <a:prstGeom prst="rect">
          <a:avLst/>
        </a:prstGeom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pt-BR" altLang="en-US" sz="1100"/>
        </a:p>
      </xdr:txBody>
    </xdr:sp>
    <xdr:clientData/>
  </xdr:twoCellAnchor>
  <xdr:twoCellAnchor editAs="oneCell">
    <xdr:from>
      <xdr:col>1</xdr:col>
      <xdr:colOff>371475</xdr:colOff>
      <xdr:row>0</xdr:row>
      <xdr:rowOff>140335</xdr:rowOff>
    </xdr:from>
    <xdr:to>
      <xdr:col>3</xdr:col>
      <xdr:colOff>342900</xdr:colOff>
      <xdr:row>8</xdr:row>
      <xdr:rowOff>28575</xdr:rowOff>
    </xdr:to>
    <xdr:pic>
      <xdr:nvPicPr>
        <xdr:cNvPr id="28" name="Imagem 27" descr="avatar_cartoon_female_hello"/>
        <xdr:cNvPicPr>
          <a:picLocks noChangeAspect="1"/>
        </xdr:cNvPicPr>
      </xdr:nvPicPr>
      <xdr:blipFill>
        <a:blip r:embed="rId8"/>
        <a:srcRect l="11474" r="10008" b="18389"/>
        <a:stretch>
          <a:fillRect/>
        </a:stretch>
      </xdr:blipFill>
      <xdr:spPr>
        <a:xfrm>
          <a:off x="2676525" y="140335"/>
          <a:ext cx="1190625" cy="1183640"/>
        </a:xfrm>
        <a:prstGeom prst="rect">
          <a:avLst/>
        </a:prstGeom>
      </xdr:spPr>
    </xdr:pic>
    <xdr:clientData/>
  </xdr:twoCellAnchor>
  <xdr:twoCellAnchor>
    <xdr:from>
      <xdr:col>1</xdr:col>
      <xdr:colOff>483235</xdr:colOff>
      <xdr:row>35</xdr:row>
      <xdr:rowOff>152400</xdr:rowOff>
    </xdr:from>
    <xdr:to>
      <xdr:col>18</xdr:col>
      <xdr:colOff>260985</xdr:colOff>
      <xdr:row>55</xdr:row>
      <xdr:rowOff>46990</xdr:rowOff>
    </xdr:to>
    <xdr:graphicFrame>
      <xdr:nvGraphicFramePr>
        <xdr:cNvPr id="32" name="Gráfico 31"/>
        <xdr:cNvGraphicFramePr/>
      </xdr:nvGraphicFramePr>
      <xdr:xfrm>
        <a:off x="2788285" y="5819775"/>
        <a:ext cx="10140950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483235</xdr:colOff>
      <xdr:row>35</xdr:row>
      <xdr:rowOff>152400</xdr:rowOff>
    </xdr:from>
    <xdr:to>
      <xdr:col>18</xdr:col>
      <xdr:colOff>243205</xdr:colOff>
      <xdr:row>38</xdr:row>
      <xdr:rowOff>57785</xdr:rowOff>
    </xdr:to>
    <xdr:sp>
      <xdr:nvSpPr>
        <xdr:cNvPr id="37" name="Arredondar Retângulo no Mesmo Canto Lateral 36"/>
        <xdr:cNvSpPr/>
      </xdr:nvSpPr>
      <xdr:spPr>
        <a:xfrm>
          <a:off x="2788285" y="5819775"/>
          <a:ext cx="10123170" cy="391160"/>
        </a:xfrm>
        <a:prstGeom prst="round2SameRect">
          <a:avLst>
            <a:gd name="adj1" fmla="val 50000"/>
            <a:gd name="adj2" fmla="val 0"/>
          </a:avLst>
        </a:prstGeom>
        <a:ln>
          <a:noFill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pt-BR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altLang="en-US" sz="1100"/>
        </a:p>
      </xdr:txBody>
    </xdr:sp>
    <xdr:clientData/>
  </xdr:twoCellAnchor>
  <xdr:twoCellAnchor>
    <xdr:from>
      <xdr:col>2</xdr:col>
      <xdr:colOff>492125</xdr:colOff>
      <xdr:row>36</xdr:row>
      <xdr:rowOff>48260</xdr:rowOff>
    </xdr:from>
    <xdr:to>
      <xdr:col>10</xdr:col>
      <xdr:colOff>58420</xdr:colOff>
      <xdr:row>38</xdr:row>
      <xdr:rowOff>58420</xdr:rowOff>
    </xdr:to>
    <xdr:sp>
      <xdr:nvSpPr>
        <xdr:cNvPr id="38" name="Caixa de Texto 37"/>
        <xdr:cNvSpPr txBox="1"/>
      </xdr:nvSpPr>
      <xdr:spPr>
        <a:xfrm>
          <a:off x="3406775" y="5877560"/>
          <a:ext cx="4443095" cy="33401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pt-BR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altLang="en-US" sz="1600">
              <a:ln>
                <a:noFill/>
              </a:ln>
              <a:solidFill>
                <a:schemeClr val="bg1"/>
              </a:solidFill>
              <a:latin typeface="CircularXX TT Medium" panose="02010604010101010104" charset="0"/>
              <a:cs typeface="CircularXX TT Medium" panose="02010604010101010104" charset="0"/>
            </a:rPr>
            <a:t>Economias</a:t>
          </a:r>
          <a:endParaRPr lang="pt-BR" altLang="en-US" sz="1600">
            <a:ln>
              <a:noFill/>
            </a:ln>
            <a:solidFill>
              <a:schemeClr val="bg1"/>
            </a:solidFill>
            <a:latin typeface="CircularXX TT Medium" panose="02010604010101010104" charset="0"/>
            <a:cs typeface="CircularXX TT Medium" panose="02010604010101010104" charset="0"/>
          </a:endParaRPr>
        </a:p>
      </xdr:txBody>
    </xdr:sp>
    <xdr:clientData/>
  </xdr:twoCellAnchor>
  <xdr:twoCellAnchor editAs="oneCell">
    <xdr:from>
      <xdr:col>2</xdr:col>
      <xdr:colOff>47625</xdr:colOff>
      <xdr:row>35</xdr:row>
      <xdr:rowOff>136525</xdr:rowOff>
    </xdr:from>
    <xdr:to>
      <xdr:col>2</xdr:col>
      <xdr:colOff>447675</xdr:colOff>
      <xdr:row>38</xdr:row>
      <xdr:rowOff>50800</xdr:rowOff>
    </xdr:to>
    <xdr:pic>
      <xdr:nvPicPr>
        <xdr:cNvPr id="40" name="Imagem 39"/>
        <xdr:cNvPicPr>
          <a:picLocks noChangeAspect="1"/>
        </xdr:cNvPicPr>
      </xdr:nvPicPr>
      <xdr:blipFill>
        <a:blip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962275" y="5803900"/>
          <a:ext cx="400050" cy="4000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72.5809143518" refreshedBy="Ana" recordCount="67">
  <cacheSource type="worksheet">
    <worksheetSource ref="A1:G68" sheet="BaseDados"/>
  </cacheSource>
  <cacheFields count="7">
    <cacheField name="DATA" numFmtId="181">
      <sharedItems containsSemiMixedTypes="0" containsString="0" containsNonDate="0" containsDate="1" minDate="2025-01-01T00:00:00" maxDate="2025-10-20T00:00:00" count="67">
        <d v="2025-01-01T00:00:00"/>
        <d v="2025-01-03T00:00:00"/>
        <d v="2025-01-05T00:00:00"/>
        <d v="2025-01-10T00:00:00"/>
        <d v="2025-01-15T00:00:00"/>
        <d v="2025-01-20T00:00:00"/>
        <d v="2025-01-25T00:00:00"/>
        <d v="2025-02-01T00:00:00"/>
        <d v="2025-02-03T00:00:00"/>
        <d v="2025-02-08T00:00:00"/>
        <d v="2025-02-15T00:00:00"/>
        <d v="2025-02-20T00:00:00"/>
        <d v="2025-02-25T00:00:00"/>
        <d v="2025-03-01T00:00:00"/>
        <d v="2025-03-05T00:00:00"/>
        <d v="2025-03-10T00:00:00"/>
        <d v="2025-03-15T00:00:00"/>
        <d v="2025-03-20T00:00:00"/>
        <d v="2025-03-25T00:00:00"/>
        <d v="2025-04-01T00:00:00"/>
        <d v="2025-04-05T00:00:00"/>
        <d v="2025-04-08T00:00:00"/>
        <d v="2025-04-10T00:00:00"/>
        <d v="2025-04-15T00:00:00"/>
        <d v="2025-04-20T00:00:00"/>
        <d v="2025-04-25T00:00:00"/>
        <d v="2025-05-01T00:00:00"/>
        <d v="2025-05-05T00:00:00"/>
        <d v="2025-05-08T00:00:00"/>
        <d v="2025-05-15T00:00:00"/>
        <d v="2025-05-20T00:00:00"/>
        <d v="2025-05-25T00:00:00"/>
        <d v="2025-06-01T00:00:00"/>
        <d v="2025-06-03T00:00:00"/>
        <d v="2025-06-05T00:00:00"/>
        <d v="2025-06-10T00:00:00"/>
        <d v="2025-06-15T00:00:00"/>
        <d v="2025-06-20T00:00:00"/>
        <d v="2025-06-25T00:00:00"/>
        <d v="2025-07-01T00:00:00"/>
        <d v="2025-07-05T00:00:00"/>
        <d v="2025-07-10T00:00:00"/>
        <d v="2025-07-15T00:00:00"/>
        <d v="2025-07-20T00:00:00"/>
        <d v="2025-07-25T00:00:00"/>
        <d v="2025-08-01T00:00:00"/>
        <d v="2025-08-05T00:00:00"/>
        <d v="2025-08-08T00:00:00"/>
        <d v="2025-08-12T00:00:00"/>
        <d v="2025-08-15T00:00:00"/>
        <d v="2025-08-20T00:00:00"/>
        <d v="2025-08-25T00:00:00"/>
        <d v="2025-08-30T00:00:00"/>
        <d v="2025-09-01T00:00:00"/>
        <d v="2025-09-05T00:00:00"/>
        <d v="2025-09-08T00:00:00"/>
        <d v="2025-09-10T00:00:00"/>
        <d v="2025-09-12T00:00:00"/>
        <d v="2025-09-15T00:00:00"/>
        <d v="2025-09-20T00:00:00"/>
        <d v="2025-09-25T00:00:00"/>
        <d v="2025-09-30T00:00:00"/>
        <d v="2025-10-01T00:00:00"/>
        <d v="2025-10-05T00:00:00"/>
        <d v="2025-10-10T00:00:00"/>
        <d v="2025-10-15T00:00:00"/>
        <d v="2025-10-20T00:00:00"/>
      </sharedItems>
    </cacheField>
    <cacheField name="MÊ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3">
        <s v="Salário"/>
        <s v="Contas"/>
        <s v="Lazer"/>
        <s v="Investimentos"/>
        <s v="Educação"/>
        <s v="Saúde"/>
        <s v="Transporte"/>
        <s v="Animais"/>
        <s v="Presentes"/>
        <s v="Freelance"/>
        <s v="Viagem"/>
        <s v="Aluguel"/>
        <s v="Prêmios"/>
      </sharedItems>
    </cacheField>
    <cacheField name="DESCRIÇÃO" numFmtId="0">
      <sharedItems count="46">
        <s v="Salário mensal"/>
        <s v="Conta de luz"/>
        <s v="Cinema com amigos"/>
        <s v="Resgate de CDB"/>
        <s v="Curso online"/>
        <s v="Consulta médica"/>
        <s v="Jantar em restaurante"/>
        <s v="Conta de internet"/>
        <s v="Compra de ações"/>
        <s v="Conta de água"/>
        <s v="Manutenção do carro"/>
        <s v="Passeio no parque"/>
        <s v="Parcela de financiamento"/>
        <s v="Compra de livros"/>
        <s v="Assinatura de streaming"/>
        <s v="Compra de medicamentos"/>
        <s v="Passeio com família"/>
        <s v="Abastecimento do carro"/>
        <s v="Inscrição em workshop"/>
        <s v="Compra de ingressos"/>
        <s v="Consulta odontológica"/>
        <s v="Viagem de final de semana"/>
        <s v="Aplicação em fundo imobiliário"/>
        <s v="Compra de vitaminas"/>
        <s v="Assinatura de curso online"/>
        <s v="Jantar especial"/>
        <s v="Troca de óleo do carro"/>
        <s v="Sessão de fisioterapia"/>
        <s v="Compra de roupas"/>
        <s v="Compra de criptomoedas"/>
        <s v="Compra de ração"/>
        <s v="Show de música ao vivo"/>
        <s v="Presente de aniversário"/>
        <s v="Projeto de design"/>
        <s v="Inscrição em congresso"/>
        <s v="Passagens para feriado"/>
        <s v="Exame laboratorial"/>
        <s v="Pagamento de inquilino"/>
        <s v="Aluguel de casa para férias"/>
        <s v="Renovação do seguro do carro"/>
        <s v="Vacinas para pets"/>
        <s v="Material didático"/>
        <s v="Aplicação em previdência privada"/>
        <s v="Cashback do cartão de crédito"/>
        <s v="Consulta com nutricionista"/>
        <s v="Festa de confraternização"/>
      </sharedItems>
    </cacheField>
    <cacheField name="VALOR" numFmtId="0">
      <sharedItems containsSemiMixedTypes="0" containsString="0" containsNumber="1" containsInteger="1" minValue="35" maxValue="3500" count="29">
        <n v="3500"/>
        <n v="250"/>
        <n v="80"/>
        <n v="1000"/>
        <n v="200"/>
        <n v="300"/>
        <n v="150"/>
        <n v="120"/>
        <n v="500"/>
        <n v="90"/>
        <n v="450"/>
        <n v="50"/>
        <n v="800"/>
        <n v="35"/>
        <n v="260"/>
        <n v="100"/>
        <n v="400"/>
        <n v="1200"/>
        <n v="95"/>
        <n v="270"/>
        <n v="180"/>
        <n v="350"/>
        <n v="280"/>
        <n v="600"/>
        <n v="1500"/>
        <n v="2000"/>
        <n v="2800"/>
        <n v="1100"/>
        <n v="290"/>
      </sharedItems>
    </cacheField>
    <cacheField name="STATUS" numFmtId="0">
      <sharedItems count="3">
        <s v="RECEBIDO"/>
        <s v="PAGO"/>
        <s v="PENDENT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1"/>
    <x v="2"/>
    <x v="2"/>
    <x v="2"/>
    <x v="1"/>
  </r>
  <r>
    <x v="3"/>
    <x v="0"/>
    <x v="0"/>
    <x v="3"/>
    <x v="3"/>
    <x v="3"/>
    <x v="0"/>
  </r>
  <r>
    <x v="4"/>
    <x v="0"/>
    <x v="1"/>
    <x v="4"/>
    <x v="4"/>
    <x v="4"/>
    <x v="1"/>
  </r>
  <r>
    <x v="5"/>
    <x v="0"/>
    <x v="1"/>
    <x v="5"/>
    <x v="5"/>
    <x v="5"/>
    <x v="1"/>
  </r>
  <r>
    <x v="6"/>
    <x v="0"/>
    <x v="1"/>
    <x v="2"/>
    <x v="6"/>
    <x v="6"/>
    <x v="1"/>
  </r>
  <r>
    <x v="7"/>
    <x v="1"/>
    <x v="0"/>
    <x v="0"/>
    <x v="0"/>
    <x v="0"/>
    <x v="0"/>
  </r>
  <r>
    <x v="8"/>
    <x v="1"/>
    <x v="1"/>
    <x v="1"/>
    <x v="7"/>
    <x v="7"/>
    <x v="1"/>
  </r>
  <r>
    <x v="9"/>
    <x v="1"/>
    <x v="1"/>
    <x v="3"/>
    <x v="8"/>
    <x v="8"/>
    <x v="1"/>
  </r>
  <r>
    <x v="10"/>
    <x v="1"/>
    <x v="1"/>
    <x v="1"/>
    <x v="9"/>
    <x v="9"/>
    <x v="1"/>
  </r>
  <r>
    <x v="11"/>
    <x v="1"/>
    <x v="1"/>
    <x v="6"/>
    <x v="10"/>
    <x v="10"/>
    <x v="1"/>
  </r>
  <r>
    <x v="12"/>
    <x v="1"/>
    <x v="1"/>
    <x v="2"/>
    <x v="11"/>
    <x v="11"/>
    <x v="1"/>
  </r>
  <r>
    <x v="13"/>
    <x v="2"/>
    <x v="0"/>
    <x v="0"/>
    <x v="0"/>
    <x v="0"/>
    <x v="0"/>
  </r>
  <r>
    <x v="14"/>
    <x v="2"/>
    <x v="1"/>
    <x v="1"/>
    <x v="12"/>
    <x v="12"/>
    <x v="1"/>
  </r>
  <r>
    <x v="15"/>
    <x v="2"/>
    <x v="1"/>
    <x v="4"/>
    <x v="13"/>
    <x v="4"/>
    <x v="1"/>
  </r>
  <r>
    <x v="16"/>
    <x v="2"/>
    <x v="1"/>
    <x v="2"/>
    <x v="14"/>
    <x v="13"/>
    <x v="1"/>
  </r>
  <r>
    <x v="17"/>
    <x v="2"/>
    <x v="1"/>
    <x v="5"/>
    <x v="15"/>
    <x v="6"/>
    <x v="1"/>
  </r>
  <r>
    <x v="18"/>
    <x v="2"/>
    <x v="1"/>
    <x v="2"/>
    <x v="16"/>
    <x v="5"/>
    <x v="1"/>
  </r>
  <r>
    <x v="19"/>
    <x v="3"/>
    <x v="0"/>
    <x v="0"/>
    <x v="0"/>
    <x v="0"/>
    <x v="0"/>
  </r>
  <r>
    <x v="20"/>
    <x v="3"/>
    <x v="1"/>
    <x v="1"/>
    <x v="1"/>
    <x v="14"/>
    <x v="2"/>
  </r>
  <r>
    <x v="21"/>
    <x v="3"/>
    <x v="1"/>
    <x v="6"/>
    <x v="17"/>
    <x v="4"/>
    <x v="1"/>
  </r>
  <r>
    <x v="22"/>
    <x v="3"/>
    <x v="1"/>
    <x v="4"/>
    <x v="18"/>
    <x v="1"/>
    <x v="1"/>
  </r>
  <r>
    <x v="23"/>
    <x v="3"/>
    <x v="1"/>
    <x v="2"/>
    <x v="19"/>
    <x v="15"/>
    <x v="1"/>
  </r>
  <r>
    <x v="24"/>
    <x v="3"/>
    <x v="1"/>
    <x v="1"/>
    <x v="7"/>
    <x v="7"/>
    <x v="1"/>
  </r>
  <r>
    <x v="25"/>
    <x v="3"/>
    <x v="1"/>
    <x v="5"/>
    <x v="20"/>
    <x v="16"/>
    <x v="1"/>
  </r>
  <r>
    <x v="26"/>
    <x v="4"/>
    <x v="0"/>
    <x v="0"/>
    <x v="0"/>
    <x v="0"/>
    <x v="0"/>
  </r>
  <r>
    <x v="27"/>
    <x v="4"/>
    <x v="1"/>
    <x v="1"/>
    <x v="12"/>
    <x v="12"/>
    <x v="1"/>
  </r>
  <r>
    <x v="28"/>
    <x v="4"/>
    <x v="1"/>
    <x v="2"/>
    <x v="21"/>
    <x v="17"/>
    <x v="1"/>
  </r>
  <r>
    <x v="29"/>
    <x v="4"/>
    <x v="1"/>
    <x v="3"/>
    <x v="22"/>
    <x v="3"/>
    <x v="1"/>
  </r>
  <r>
    <x v="30"/>
    <x v="4"/>
    <x v="1"/>
    <x v="1"/>
    <x v="9"/>
    <x v="18"/>
    <x v="1"/>
  </r>
  <r>
    <x v="31"/>
    <x v="4"/>
    <x v="1"/>
    <x v="5"/>
    <x v="23"/>
    <x v="7"/>
    <x v="1"/>
  </r>
  <r>
    <x v="32"/>
    <x v="5"/>
    <x v="0"/>
    <x v="0"/>
    <x v="0"/>
    <x v="0"/>
    <x v="0"/>
  </r>
  <r>
    <x v="33"/>
    <x v="5"/>
    <x v="1"/>
    <x v="1"/>
    <x v="1"/>
    <x v="19"/>
    <x v="1"/>
  </r>
  <r>
    <x v="34"/>
    <x v="5"/>
    <x v="1"/>
    <x v="4"/>
    <x v="24"/>
    <x v="6"/>
    <x v="1"/>
  </r>
  <r>
    <x v="35"/>
    <x v="5"/>
    <x v="1"/>
    <x v="2"/>
    <x v="25"/>
    <x v="4"/>
    <x v="1"/>
  </r>
  <r>
    <x v="36"/>
    <x v="5"/>
    <x v="1"/>
    <x v="6"/>
    <x v="26"/>
    <x v="20"/>
    <x v="1"/>
  </r>
  <r>
    <x v="37"/>
    <x v="5"/>
    <x v="1"/>
    <x v="5"/>
    <x v="27"/>
    <x v="21"/>
    <x v="1"/>
  </r>
  <r>
    <x v="38"/>
    <x v="5"/>
    <x v="1"/>
    <x v="1"/>
    <x v="7"/>
    <x v="7"/>
    <x v="1"/>
  </r>
  <r>
    <x v="39"/>
    <x v="6"/>
    <x v="0"/>
    <x v="0"/>
    <x v="0"/>
    <x v="0"/>
    <x v="0"/>
  </r>
  <r>
    <x v="40"/>
    <x v="6"/>
    <x v="1"/>
    <x v="1"/>
    <x v="12"/>
    <x v="12"/>
    <x v="1"/>
  </r>
  <r>
    <x v="41"/>
    <x v="6"/>
    <x v="1"/>
    <x v="2"/>
    <x v="28"/>
    <x v="8"/>
    <x v="1"/>
  </r>
  <r>
    <x v="42"/>
    <x v="6"/>
    <x v="1"/>
    <x v="3"/>
    <x v="29"/>
    <x v="17"/>
    <x v="1"/>
  </r>
  <r>
    <x v="43"/>
    <x v="6"/>
    <x v="1"/>
    <x v="1"/>
    <x v="9"/>
    <x v="15"/>
    <x v="1"/>
  </r>
  <r>
    <x v="44"/>
    <x v="6"/>
    <x v="1"/>
    <x v="7"/>
    <x v="30"/>
    <x v="21"/>
    <x v="1"/>
  </r>
  <r>
    <x v="45"/>
    <x v="7"/>
    <x v="0"/>
    <x v="0"/>
    <x v="0"/>
    <x v="0"/>
    <x v="0"/>
  </r>
  <r>
    <x v="46"/>
    <x v="7"/>
    <x v="1"/>
    <x v="1"/>
    <x v="1"/>
    <x v="22"/>
    <x v="2"/>
  </r>
  <r>
    <x v="47"/>
    <x v="7"/>
    <x v="1"/>
    <x v="2"/>
    <x v="31"/>
    <x v="1"/>
    <x v="1"/>
  </r>
  <r>
    <x v="48"/>
    <x v="7"/>
    <x v="1"/>
    <x v="8"/>
    <x v="32"/>
    <x v="6"/>
    <x v="1"/>
  </r>
  <r>
    <x v="49"/>
    <x v="7"/>
    <x v="0"/>
    <x v="9"/>
    <x v="33"/>
    <x v="3"/>
    <x v="0"/>
  </r>
  <r>
    <x v="50"/>
    <x v="7"/>
    <x v="1"/>
    <x v="4"/>
    <x v="34"/>
    <x v="23"/>
    <x v="1"/>
  </r>
  <r>
    <x v="51"/>
    <x v="7"/>
    <x v="1"/>
    <x v="1"/>
    <x v="7"/>
    <x v="7"/>
    <x v="1"/>
  </r>
  <r>
    <x v="52"/>
    <x v="7"/>
    <x v="1"/>
    <x v="10"/>
    <x v="35"/>
    <x v="24"/>
    <x v="1"/>
  </r>
  <r>
    <x v="53"/>
    <x v="8"/>
    <x v="0"/>
    <x v="0"/>
    <x v="0"/>
    <x v="0"/>
    <x v="0"/>
  </r>
  <r>
    <x v="54"/>
    <x v="8"/>
    <x v="1"/>
    <x v="1"/>
    <x v="12"/>
    <x v="12"/>
    <x v="1"/>
  </r>
  <r>
    <x v="55"/>
    <x v="8"/>
    <x v="1"/>
    <x v="5"/>
    <x v="36"/>
    <x v="16"/>
    <x v="1"/>
  </r>
  <r>
    <x v="56"/>
    <x v="8"/>
    <x v="0"/>
    <x v="11"/>
    <x v="37"/>
    <x v="25"/>
    <x v="0"/>
  </r>
  <r>
    <x v="57"/>
    <x v="8"/>
    <x v="1"/>
    <x v="2"/>
    <x v="38"/>
    <x v="26"/>
    <x v="1"/>
  </r>
  <r>
    <x v="58"/>
    <x v="8"/>
    <x v="1"/>
    <x v="6"/>
    <x v="39"/>
    <x v="27"/>
    <x v="1"/>
  </r>
  <r>
    <x v="59"/>
    <x v="8"/>
    <x v="1"/>
    <x v="7"/>
    <x v="40"/>
    <x v="10"/>
    <x v="1"/>
  </r>
  <r>
    <x v="60"/>
    <x v="8"/>
    <x v="1"/>
    <x v="4"/>
    <x v="41"/>
    <x v="5"/>
    <x v="1"/>
  </r>
  <r>
    <x v="61"/>
    <x v="8"/>
    <x v="1"/>
    <x v="3"/>
    <x v="42"/>
    <x v="25"/>
    <x v="1"/>
  </r>
  <r>
    <x v="62"/>
    <x v="9"/>
    <x v="0"/>
    <x v="0"/>
    <x v="0"/>
    <x v="0"/>
    <x v="0"/>
  </r>
  <r>
    <x v="63"/>
    <x v="9"/>
    <x v="1"/>
    <x v="1"/>
    <x v="1"/>
    <x v="28"/>
    <x v="2"/>
  </r>
  <r>
    <x v="64"/>
    <x v="9"/>
    <x v="0"/>
    <x v="12"/>
    <x v="43"/>
    <x v="6"/>
    <x v="0"/>
  </r>
  <r>
    <x v="65"/>
    <x v="9"/>
    <x v="1"/>
    <x v="5"/>
    <x v="44"/>
    <x v="1"/>
    <x v="1"/>
  </r>
  <r>
    <x v="66"/>
    <x v="9"/>
    <x v="1"/>
    <x v="2"/>
    <x v="45"/>
    <x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_x000a_Dinâmica1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2">
  <location ref="B4:C9" firstHeaderRow="1" firstDataRow="1" firstDataCol="1" rowPageCount="1" colPageCount="1"/>
  <pivotFields count="7">
    <pivotField compact="0" numFmtId="181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compact="0" showAl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Page" compact="0" multipleItemSelectionAllowed="1" showAll="0">
      <items count="3">
        <item h="1" x="0"/>
        <item x="1"/>
        <item t="default"/>
      </items>
    </pivotField>
    <pivotField axis="axisRow" compact="0" showAll="0">
      <items count="14">
        <item x="11"/>
        <item x="7"/>
        <item x="1"/>
        <item x="4"/>
        <item x="9"/>
        <item x="3"/>
        <item x="2"/>
        <item x="12"/>
        <item x="8"/>
        <item x="0"/>
        <item x="5"/>
        <item x="6"/>
        <item x="10"/>
        <item t="default"/>
      </items>
    </pivotField>
    <pivotField compact="0" showAll="0">
      <items count="47">
        <item x="17"/>
        <item x="38"/>
        <item x="22"/>
        <item x="42"/>
        <item x="24"/>
        <item x="14"/>
        <item x="43"/>
        <item x="2"/>
        <item x="8"/>
        <item x="29"/>
        <item x="19"/>
        <item x="13"/>
        <item x="15"/>
        <item x="30"/>
        <item x="28"/>
        <item x="23"/>
        <item x="44"/>
        <item x="5"/>
        <item x="20"/>
        <item x="9"/>
        <item x="7"/>
        <item x="1"/>
        <item x="4"/>
        <item x="36"/>
        <item x="45"/>
        <item x="34"/>
        <item x="18"/>
        <item x="6"/>
        <item x="25"/>
        <item x="10"/>
        <item x="41"/>
        <item x="37"/>
        <item x="12"/>
        <item x="35"/>
        <item x="16"/>
        <item x="11"/>
        <item x="32"/>
        <item x="33"/>
        <item x="39"/>
        <item x="3"/>
        <item x="0"/>
        <item x="27"/>
        <item x="31"/>
        <item x="26"/>
        <item x="40"/>
        <item x="21"/>
        <item t="default"/>
      </items>
    </pivotField>
    <pivotField dataField="1" compact="0" numFmtId="182" showAll="0">
      <items count="30">
        <item x="13"/>
        <item x="11"/>
        <item x="2"/>
        <item x="9"/>
        <item x="18"/>
        <item x="15"/>
        <item x="7"/>
        <item x="6"/>
        <item x="20"/>
        <item x="4"/>
        <item x="1"/>
        <item x="14"/>
        <item x="19"/>
        <item x="22"/>
        <item x="28"/>
        <item x="5"/>
        <item x="21"/>
        <item x="16"/>
        <item x="10"/>
        <item x="8"/>
        <item x="23"/>
        <item x="12"/>
        <item x="3"/>
        <item x="27"/>
        <item x="17"/>
        <item x="24"/>
        <item x="25"/>
        <item x="26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</pivotFields>
  <rowFields count="1">
    <field x="3"/>
  </rowFields>
  <rowItems count="5">
    <i>
      <x v="2"/>
    </i>
    <i>
      <x v="3"/>
    </i>
    <i>
      <x v="6"/>
    </i>
    <i>
      <x v="10"/>
    </i>
    <i t="grand">
      <x/>
    </i>
  </rowItems>
  <colItems count="1">
    <i/>
  </colItems>
  <pageFields count="1">
    <pageField fld="2"/>
  </pageFields>
  <dataFields count="1">
    <dataField name="Soma de VALOR" fld="5" baseField="0" baseItem="0" numFmtId="18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2">
  <location ref="E4:F7" firstHeaderRow="1" firstDataRow="1" firstDataCol="1" rowPageCount="1" colPageCount="1"/>
  <pivotFields count="7">
    <pivotField compact="0" numFmtId="181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compact="0" showAll="0">
      <items count="11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Page" compact="0" multipleItemSelectionAllowed="1" showAll="0">
      <items count="3">
        <item x="0"/>
        <item h="1" x="1"/>
        <item t="default"/>
      </items>
    </pivotField>
    <pivotField axis="axisRow" compact="0" showAll="0">
      <items count="14">
        <item x="11"/>
        <item x="7"/>
        <item x="1"/>
        <item x="4"/>
        <item x="9"/>
        <item x="3"/>
        <item x="2"/>
        <item x="12"/>
        <item x="8"/>
        <item x="0"/>
        <item x="5"/>
        <item x="6"/>
        <item x="10"/>
        <item t="default"/>
      </items>
    </pivotField>
    <pivotField compact="0" showAll="0">
      <items count="47">
        <item x="17"/>
        <item x="38"/>
        <item x="22"/>
        <item x="42"/>
        <item x="24"/>
        <item x="14"/>
        <item x="43"/>
        <item x="2"/>
        <item x="8"/>
        <item x="29"/>
        <item x="19"/>
        <item x="13"/>
        <item x="15"/>
        <item x="30"/>
        <item x="28"/>
        <item x="23"/>
        <item x="44"/>
        <item x="5"/>
        <item x="20"/>
        <item x="9"/>
        <item x="7"/>
        <item x="1"/>
        <item x="4"/>
        <item x="36"/>
        <item x="45"/>
        <item x="34"/>
        <item x="18"/>
        <item x="6"/>
        <item x="25"/>
        <item x="10"/>
        <item x="41"/>
        <item x="37"/>
        <item x="12"/>
        <item x="35"/>
        <item x="16"/>
        <item x="11"/>
        <item x="32"/>
        <item x="33"/>
        <item x="39"/>
        <item x="3"/>
        <item x="0"/>
        <item x="27"/>
        <item x="31"/>
        <item x="26"/>
        <item x="40"/>
        <item x="21"/>
        <item t="default"/>
      </items>
    </pivotField>
    <pivotField dataField="1" compact="0" numFmtId="182" showAll="0">
      <items count="30">
        <item x="13"/>
        <item x="11"/>
        <item x="2"/>
        <item x="9"/>
        <item x="18"/>
        <item x="15"/>
        <item x="7"/>
        <item x="6"/>
        <item x="20"/>
        <item x="4"/>
        <item x="1"/>
        <item x="14"/>
        <item x="19"/>
        <item x="22"/>
        <item x="28"/>
        <item x="5"/>
        <item x="21"/>
        <item x="16"/>
        <item x="10"/>
        <item x="8"/>
        <item x="23"/>
        <item x="12"/>
        <item x="3"/>
        <item x="27"/>
        <item x="17"/>
        <item x="24"/>
        <item x="25"/>
        <item x="26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</pivotFields>
  <rowFields count="1">
    <field x="3"/>
  </rowFields>
  <rowItems count="3">
    <i>
      <x v="5"/>
    </i>
    <i>
      <x v="9"/>
    </i>
    <i t="grand">
      <x/>
    </i>
  </rowItems>
  <colItems count="1">
    <i/>
  </colItems>
  <pageFields count="1">
    <pageField fld="2"/>
  </pageFields>
  <dataFields count="1">
    <dataField name="Soma de VALOR" fld="5" baseField="0" baseItem="0" numFmtId="18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ÊS" sourceName="MÊS">
  <pivotTables>
    <pivotTable tabId="2" name="Tabela _x000a_Dinâmica2"/>
    <pivotTable tabId="2" name="Tabela _x000a_Dinâmica1"/>
  </pivotTables>
  <data>
    <tabular pivotCacheId="1">
      <items count="10">
        <i x="0" s="1"/>
        <i x="1" s="0"/>
        <i x="2" s="0"/>
        <i x="3" s="0"/>
        <i x="4" s="0"/>
        <i x="5" s="0"/>
        <i x="6" s="0"/>
        <i x="7" s="0"/>
        <i x="8" s="0"/>
        <i x="9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licer_MÊS" caption="MÊS" rowHeight="193675"/>
</slicers>
</file>

<file path=xl/tables/table1.xml><?xml version="1.0" encoding="utf-8"?>
<table xmlns="http://schemas.openxmlformats.org/spreadsheetml/2006/main" id="3" name="Tabela3" displayName="Tabela3" ref="A1:G68" totalsRowShown="0">
  <autoFilter xmlns:etc="http://www.wps.cn/officeDocument/2017/etCustomData" ref="A1:G68" etc:filterBottomFollowUsedRange="0"/>
  <tableColumns count="7">
    <tableColumn id="1" name="DATA" dataDxfId="0"/>
    <tableColumn id="2" name="MÊS" dataDxfId="1"/>
    <tableColumn id="3" name="TIPO" dataDxfId="2"/>
    <tableColumn id="4" name="CATEGORIA" dataDxfId="3"/>
    <tableColumn id="5" name="DESCRIÇÃO" dataDxfId="4"/>
    <tableColumn id="6" name="VALOR" dataDxfId="5"/>
    <tableColumn id="7" name="STATUS" dataDxfId="6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C11" totalsRowShown="0">
  <autoFilter xmlns:etc="http://www.wps.cn/officeDocument/2017/etCustomData" ref="A1:C11" etc:filterBottomFollowUsedRange="0"/>
  <tableColumns count="3">
    <tableColumn id="1" name="DATA" dataDxfId="7"/>
    <tableColumn id="2" name="MOTIVO" dataDxfId="8"/>
    <tableColumn id="3" name="VALOR" dataDxfId="9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8"/>
  <sheetViews>
    <sheetView workbookViewId="0">
      <selection activeCell="P20" sqref="P20"/>
    </sheetView>
  </sheetViews>
  <sheetFormatPr defaultColWidth="9.14285714285714" defaultRowHeight="12.75" outlineLevelCol="6"/>
  <cols>
    <col min="1" max="1" width="12.1428571428571" style="5"/>
    <col min="2" max="2" width="6.28571428571429" customWidth="1"/>
    <col min="3" max="3" width="11.5714285714286" customWidth="1"/>
    <col min="4" max="4" width="15" customWidth="1"/>
    <col min="5" max="5" width="35.4285714285714" customWidth="1"/>
    <col min="6" max="6" width="13.8571428571429" style="6"/>
    <col min="7" max="7" width="13.4285714285714" customWidth="1"/>
  </cols>
  <sheetData>
    <row r="1" ht="15" spans="1:7">
      <c r="A1" s="7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6" t="s">
        <v>6</v>
      </c>
    </row>
    <row r="2" ht="14.25" spans="1:7">
      <c r="A2" s="18">
        <v>45658</v>
      </c>
      <c r="B2" s="19">
        <v>1</v>
      </c>
      <c r="C2" s="19" t="s">
        <v>7</v>
      </c>
      <c r="D2" s="19" t="s">
        <v>8</v>
      </c>
      <c r="E2" s="19" t="s">
        <v>9</v>
      </c>
      <c r="F2" s="20">
        <v>3500</v>
      </c>
      <c r="G2" s="19" t="s">
        <v>10</v>
      </c>
    </row>
    <row r="3" ht="14.25" spans="1:7">
      <c r="A3" s="18">
        <v>45660</v>
      </c>
      <c r="B3" s="19">
        <v>1</v>
      </c>
      <c r="C3" s="19" t="s">
        <v>11</v>
      </c>
      <c r="D3" s="19" t="s">
        <v>12</v>
      </c>
      <c r="E3" s="19" t="s">
        <v>13</v>
      </c>
      <c r="F3" s="20">
        <v>250</v>
      </c>
      <c r="G3" s="19" t="s">
        <v>14</v>
      </c>
    </row>
    <row r="4" ht="14.25" spans="1:7">
      <c r="A4" s="18">
        <v>45662</v>
      </c>
      <c r="B4" s="19">
        <v>1</v>
      </c>
      <c r="C4" s="19" t="s">
        <v>11</v>
      </c>
      <c r="D4" s="19" t="s">
        <v>15</v>
      </c>
      <c r="E4" s="19" t="s">
        <v>16</v>
      </c>
      <c r="F4" s="20">
        <v>80</v>
      </c>
      <c r="G4" s="19" t="s">
        <v>14</v>
      </c>
    </row>
    <row r="5" ht="14.25" spans="1:7">
      <c r="A5" s="18">
        <v>45667</v>
      </c>
      <c r="B5" s="19">
        <v>1</v>
      </c>
      <c r="C5" s="19" t="s">
        <v>7</v>
      </c>
      <c r="D5" s="19" t="s">
        <v>17</v>
      </c>
      <c r="E5" s="19" t="s">
        <v>18</v>
      </c>
      <c r="F5" s="20">
        <v>1000</v>
      </c>
      <c r="G5" s="19" t="s">
        <v>10</v>
      </c>
    </row>
    <row r="6" ht="14.25" spans="1:7">
      <c r="A6" s="18">
        <v>45672</v>
      </c>
      <c r="B6" s="19">
        <v>1</v>
      </c>
      <c r="C6" s="19" t="s">
        <v>11</v>
      </c>
      <c r="D6" s="19" t="s">
        <v>19</v>
      </c>
      <c r="E6" s="19" t="s">
        <v>20</v>
      </c>
      <c r="F6" s="20">
        <v>200</v>
      </c>
      <c r="G6" s="19" t="s">
        <v>14</v>
      </c>
    </row>
    <row r="7" ht="14.25" spans="1:7">
      <c r="A7" s="18">
        <v>45677</v>
      </c>
      <c r="B7" s="19">
        <v>1</v>
      </c>
      <c r="C7" s="19" t="s">
        <v>11</v>
      </c>
      <c r="D7" s="19" t="s">
        <v>21</v>
      </c>
      <c r="E7" s="19" t="s">
        <v>22</v>
      </c>
      <c r="F7" s="20">
        <v>300</v>
      </c>
      <c r="G7" s="19" t="s">
        <v>14</v>
      </c>
    </row>
    <row r="8" ht="14.25" spans="1:7">
      <c r="A8" s="18">
        <v>45682</v>
      </c>
      <c r="B8" s="19">
        <v>1</v>
      </c>
      <c r="C8" s="19" t="s">
        <v>11</v>
      </c>
      <c r="D8" s="19" t="s">
        <v>15</v>
      </c>
      <c r="E8" s="19" t="s">
        <v>23</v>
      </c>
      <c r="F8" s="20">
        <v>150</v>
      </c>
      <c r="G8" s="19" t="s">
        <v>14</v>
      </c>
    </row>
    <row r="9" ht="14.25" spans="1:7">
      <c r="A9" s="18">
        <v>45689</v>
      </c>
      <c r="B9" s="19">
        <v>2</v>
      </c>
      <c r="C9" s="19" t="s">
        <v>7</v>
      </c>
      <c r="D9" s="19" t="s">
        <v>8</v>
      </c>
      <c r="E9" s="19" t="s">
        <v>9</v>
      </c>
      <c r="F9" s="20">
        <v>3500</v>
      </c>
      <c r="G9" s="19" t="s">
        <v>10</v>
      </c>
    </row>
    <row r="10" ht="14.25" spans="1:7">
      <c r="A10" s="18">
        <v>45691</v>
      </c>
      <c r="B10" s="19">
        <v>2</v>
      </c>
      <c r="C10" s="19" t="s">
        <v>11</v>
      </c>
      <c r="D10" s="19" t="s">
        <v>12</v>
      </c>
      <c r="E10" s="19" t="s">
        <v>24</v>
      </c>
      <c r="F10" s="20">
        <v>120</v>
      </c>
      <c r="G10" s="19" t="s">
        <v>14</v>
      </c>
    </row>
    <row r="11" ht="14.25" spans="1:7">
      <c r="A11" s="18">
        <v>45696</v>
      </c>
      <c r="B11" s="19">
        <v>2</v>
      </c>
      <c r="C11" s="19" t="s">
        <v>11</v>
      </c>
      <c r="D11" s="19" t="s">
        <v>17</v>
      </c>
      <c r="E11" s="19" t="s">
        <v>25</v>
      </c>
      <c r="F11" s="20">
        <v>500</v>
      </c>
      <c r="G11" s="19" t="s">
        <v>14</v>
      </c>
    </row>
    <row r="12" ht="14.25" spans="1:7">
      <c r="A12" s="18">
        <v>45703</v>
      </c>
      <c r="B12" s="19">
        <v>2</v>
      </c>
      <c r="C12" s="19" t="s">
        <v>11</v>
      </c>
      <c r="D12" s="19" t="s">
        <v>12</v>
      </c>
      <c r="E12" s="19" t="s">
        <v>26</v>
      </c>
      <c r="F12" s="20">
        <v>90</v>
      </c>
      <c r="G12" s="19" t="s">
        <v>14</v>
      </c>
    </row>
    <row r="13" ht="14.25" spans="1:7">
      <c r="A13" s="18">
        <v>45708</v>
      </c>
      <c r="B13" s="19">
        <v>2</v>
      </c>
      <c r="C13" s="19" t="s">
        <v>11</v>
      </c>
      <c r="D13" s="19" t="s">
        <v>27</v>
      </c>
      <c r="E13" s="19" t="s">
        <v>28</v>
      </c>
      <c r="F13" s="20">
        <v>450</v>
      </c>
      <c r="G13" s="19" t="s">
        <v>14</v>
      </c>
    </row>
    <row r="14" ht="14.25" spans="1:7">
      <c r="A14" s="18">
        <v>45713</v>
      </c>
      <c r="B14" s="19">
        <v>2</v>
      </c>
      <c r="C14" s="19" t="s">
        <v>11</v>
      </c>
      <c r="D14" s="19" t="s">
        <v>15</v>
      </c>
      <c r="E14" s="19" t="s">
        <v>29</v>
      </c>
      <c r="F14" s="20">
        <v>50</v>
      </c>
      <c r="G14" s="19" t="s">
        <v>14</v>
      </c>
    </row>
    <row r="15" ht="14.25" spans="1:7">
      <c r="A15" s="18">
        <v>45717</v>
      </c>
      <c r="B15" s="19">
        <v>3</v>
      </c>
      <c r="C15" s="19" t="s">
        <v>7</v>
      </c>
      <c r="D15" s="19" t="s">
        <v>8</v>
      </c>
      <c r="E15" s="19" t="s">
        <v>9</v>
      </c>
      <c r="F15" s="20">
        <v>3500</v>
      </c>
      <c r="G15" s="19" t="s">
        <v>10</v>
      </c>
    </row>
    <row r="16" ht="14.25" spans="1:7">
      <c r="A16" s="18">
        <v>45721</v>
      </c>
      <c r="B16" s="19">
        <v>3</v>
      </c>
      <c r="C16" s="19" t="s">
        <v>11</v>
      </c>
      <c r="D16" s="19" t="s">
        <v>12</v>
      </c>
      <c r="E16" s="19" t="s">
        <v>30</v>
      </c>
      <c r="F16" s="20">
        <v>800</v>
      </c>
      <c r="G16" s="19" t="s">
        <v>14</v>
      </c>
    </row>
    <row r="17" ht="14.25" spans="1:7">
      <c r="A17" s="18">
        <v>45726</v>
      </c>
      <c r="B17" s="19">
        <v>3</v>
      </c>
      <c r="C17" s="19" t="s">
        <v>11</v>
      </c>
      <c r="D17" s="19" t="s">
        <v>19</v>
      </c>
      <c r="E17" s="19" t="s">
        <v>31</v>
      </c>
      <c r="F17" s="20">
        <v>200</v>
      </c>
      <c r="G17" s="19" t="s">
        <v>14</v>
      </c>
    </row>
    <row r="18" ht="14.25" spans="1:7">
      <c r="A18" s="18">
        <v>45731</v>
      </c>
      <c r="B18" s="19">
        <v>3</v>
      </c>
      <c r="C18" s="19" t="s">
        <v>11</v>
      </c>
      <c r="D18" s="19" t="s">
        <v>15</v>
      </c>
      <c r="E18" s="19" t="s">
        <v>32</v>
      </c>
      <c r="F18" s="20">
        <v>35</v>
      </c>
      <c r="G18" s="19" t="s">
        <v>14</v>
      </c>
    </row>
    <row r="19" ht="14.25" spans="1:7">
      <c r="A19" s="18">
        <v>45736</v>
      </c>
      <c r="B19" s="19">
        <v>3</v>
      </c>
      <c r="C19" s="19" t="s">
        <v>11</v>
      </c>
      <c r="D19" s="19" t="s">
        <v>21</v>
      </c>
      <c r="E19" s="19" t="s">
        <v>33</v>
      </c>
      <c r="F19" s="20">
        <v>150</v>
      </c>
      <c r="G19" s="19" t="s">
        <v>14</v>
      </c>
    </row>
    <row r="20" ht="14.25" spans="1:7">
      <c r="A20" s="18">
        <v>45741</v>
      </c>
      <c r="B20" s="19">
        <v>3</v>
      </c>
      <c r="C20" s="19" t="s">
        <v>11</v>
      </c>
      <c r="D20" s="19" t="s">
        <v>15</v>
      </c>
      <c r="E20" s="19" t="s">
        <v>34</v>
      </c>
      <c r="F20" s="20">
        <v>300</v>
      </c>
      <c r="G20" s="19" t="s">
        <v>14</v>
      </c>
    </row>
    <row r="21" ht="14.25" spans="1:7">
      <c r="A21" s="18">
        <v>45748</v>
      </c>
      <c r="B21" s="19">
        <v>4</v>
      </c>
      <c r="C21" s="19" t="s">
        <v>7</v>
      </c>
      <c r="D21" s="19" t="s">
        <v>8</v>
      </c>
      <c r="E21" s="19" t="s">
        <v>9</v>
      </c>
      <c r="F21" s="20">
        <v>3500</v>
      </c>
      <c r="G21" s="19" t="s">
        <v>10</v>
      </c>
    </row>
    <row r="22" ht="14.25" spans="1:7">
      <c r="A22" s="18">
        <v>45752</v>
      </c>
      <c r="B22" s="19">
        <v>4</v>
      </c>
      <c r="C22" s="19" t="s">
        <v>11</v>
      </c>
      <c r="D22" s="19" t="s">
        <v>12</v>
      </c>
      <c r="E22" s="19" t="s">
        <v>13</v>
      </c>
      <c r="F22" s="20">
        <v>260</v>
      </c>
      <c r="G22" s="19" t="s">
        <v>35</v>
      </c>
    </row>
    <row r="23" ht="14.25" spans="1:7">
      <c r="A23" s="18">
        <v>45755</v>
      </c>
      <c r="B23" s="19">
        <v>4</v>
      </c>
      <c r="C23" s="19" t="s">
        <v>11</v>
      </c>
      <c r="D23" s="19" t="s">
        <v>27</v>
      </c>
      <c r="E23" s="19" t="s">
        <v>36</v>
      </c>
      <c r="F23" s="20">
        <v>200</v>
      </c>
      <c r="G23" s="19" t="s">
        <v>14</v>
      </c>
    </row>
    <row r="24" ht="14.25" spans="1:7">
      <c r="A24" s="18">
        <v>45757</v>
      </c>
      <c r="B24" s="19">
        <v>4</v>
      </c>
      <c r="C24" s="19" t="s">
        <v>11</v>
      </c>
      <c r="D24" s="19" t="s">
        <v>19</v>
      </c>
      <c r="E24" s="19" t="s">
        <v>37</v>
      </c>
      <c r="F24" s="20">
        <v>250</v>
      </c>
      <c r="G24" s="19" t="s">
        <v>14</v>
      </c>
    </row>
    <row r="25" ht="14.25" spans="1:7">
      <c r="A25" s="18">
        <v>45762</v>
      </c>
      <c r="B25" s="19">
        <v>4</v>
      </c>
      <c r="C25" s="19" t="s">
        <v>11</v>
      </c>
      <c r="D25" s="19" t="s">
        <v>15</v>
      </c>
      <c r="E25" s="19" t="s">
        <v>38</v>
      </c>
      <c r="F25" s="20">
        <v>100</v>
      </c>
      <c r="G25" s="19" t="s">
        <v>14</v>
      </c>
    </row>
    <row r="26" ht="14.25" spans="1:7">
      <c r="A26" s="18">
        <v>45767</v>
      </c>
      <c r="B26" s="19">
        <v>4</v>
      </c>
      <c r="C26" s="19" t="s">
        <v>11</v>
      </c>
      <c r="D26" s="19" t="s">
        <v>12</v>
      </c>
      <c r="E26" s="19" t="s">
        <v>24</v>
      </c>
      <c r="F26" s="20">
        <v>120</v>
      </c>
      <c r="G26" s="19" t="s">
        <v>14</v>
      </c>
    </row>
    <row r="27" ht="14.25" spans="1:7">
      <c r="A27" s="18">
        <v>45772</v>
      </c>
      <c r="B27" s="19">
        <v>4</v>
      </c>
      <c r="C27" s="19" t="s">
        <v>11</v>
      </c>
      <c r="D27" s="19" t="s">
        <v>21</v>
      </c>
      <c r="E27" s="19" t="s">
        <v>39</v>
      </c>
      <c r="F27" s="20">
        <v>400</v>
      </c>
      <c r="G27" s="19" t="s">
        <v>14</v>
      </c>
    </row>
    <row r="28" ht="14.25" spans="1:7">
      <c r="A28" s="18">
        <v>45778</v>
      </c>
      <c r="B28" s="19">
        <v>5</v>
      </c>
      <c r="C28" s="19" t="s">
        <v>7</v>
      </c>
      <c r="D28" s="19" t="s">
        <v>8</v>
      </c>
      <c r="E28" s="19" t="s">
        <v>9</v>
      </c>
      <c r="F28" s="20">
        <v>3500</v>
      </c>
      <c r="G28" s="19" t="s">
        <v>10</v>
      </c>
    </row>
    <row r="29" ht="14.25" spans="1:7">
      <c r="A29" s="18">
        <v>45782</v>
      </c>
      <c r="B29" s="19">
        <v>5</v>
      </c>
      <c r="C29" s="19" t="s">
        <v>11</v>
      </c>
      <c r="D29" s="19" t="s">
        <v>12</v>
      </c>
      <c r="E29" s="19" t="s">
        <v>30</v>
      </c>
      <c r="F29" s="20">
        <v>800</v>
      </c>
      <c r="G29" s="19" t="s">
        <v>14</v>
      </c>
    </row>
    <row r="30" ht="14.25" spans="1:7">
      <c r="A30" s="18">
        <v>45785</v>
      </c>
      <c r="B30" s="19">
        <v>5</v>
      </c>
      <c r="C30" s="19" t="s">
        <v>11</v>
      </c>
      <c r="D30" s="19" t="s">
        <v>15</v>
      </c>
      <c r="E30" s="19" t="s">
        <v>40</v>
      </c>
      <c r="F30" s="20">
        <v>1200</v>
      </c>
      <c r="G30" s="19" t="s">
        <v>14</v>
      </c>
    </row>
    <row r="31" ht="14.25" spans="1:7">
      <c r="A31" s="18">
        <v>45792</v>
      </c>
      <c r="B31" s="19">
        <v>5</v>
      </c>
      <c r="C31" s="19" t="s">
        <v>11</v>
      </c>
      <c r="D31" s="19" t="s">
        <v>17</v>
      </c>
      <c r="E31" s="19" t="s">
        <v>41</v>
      </c>
      <c r="F31" s="20">
        <v>1000</v>
      </c>
      <c r="G31" s="19" t="s">
        <v>14</v>
      </c>
    </row>
    <row r="32" ht="14.25" spans="1:7">
      <c r="A32" s="18">
        <v>45797</v>
      </c>
      <c r="B32" s="19">
        <v>5</v>
      </c>
      <c r="C32" s="19" t="s">
        <v>11</v>
      </c>
      <c r="D32" s="19" t="s">
        <v>12</v>
      </c>
      <c r="E32" s="19" t="s">
        <v>26</v>
      </c>
      <c r="F32" s="20">
        <v>95</v>
      </c>
      <c r="G32" s="19" t="s">
        <v>14</v>
      </c>
    </row>
    <row r="33" ht="14.25" spans="1:7">
      <c r="A33" s="18">
        <v>45802</v>
      </c>
      <c r="B33" s="19">
        <v>5</v>
      </c>
      <c r="C33" s="19" t="s">
        <v>11</v>
      </c>
      <c r="D33" s="19" t="s">
        <v>21</v>
      </c>
      <c r="E33" s="19" t="s">
        <v>42</v>
      </c>
      <c r="F33" s="20">
        <v>120</v>
      </c>
      <c r="G33" s="19" t="s">
        <v>14</v>
      </c>
    </row>
    <row r="34" ht="14.25" spans="1:7">
      <c r="A34" s="18">
        <v>45809</v>
      </c>
      <c r="B34" s="19">
        <v>6</v>
      </c>
      <c r="C34" s="19" t="s">
        <v>7</v>
      </c>
      <c r="D34" s="19" t="s">
        <v>8</v>
      </c>
      <c r="E34" s="19" t="s">
        <v>9</v>
      </c>
      <c r="F34" s="20">
        <v>3500</v>
      </c>
      <c r="G34" s="19" t="s">
        <v>10</v>
      </c>
    </row>
    <row r="35" ht="14.25" spans="1:7">
      <c r="A35" s="18">
        <v>45811</v>
      </c>
      <c r="B35" s="19">
        <v>6</v>
      </c>
      <c r="C35" s="19" t="s">
        <v>11</v>
      </c>
      <c r="D35" s="19" t="s">
        <v>12</v>
      </c>
      <c r="E35" s="19" t="s">
        <v>13</v>
      </c>
      <c r="F35" s="20">
        <v>270</v>
      </c>
      <c r="G35" s="19" t="s">
        <v>14</v>
      </c>
    </row>
    <row r="36" ht="14.25" spans="1:7">
      <c r="A36" s="18">
        <v>45813</v>
      </c>
      <c r="B36" s="19">
        <v>6</v>
      </c>
      <c r="C36" s="19" t="s">
        <v>11</v>
      </c>
      <c r="D36" s="19" t="s">
        <v>19</v>
      </c>
      <c r="E36" s="19" t="s">
        <v>43</v>
      </c>
      <c r="F36" s="20">
        <v>150</v>
      </c>
      <c r="G36" s="19" t="s">
        <v>14</v>
      </c>
    </row>
    <row r="37" ht="14.25" spans="1:7">
      <c r="A37" s="18">
        <v>45818</v>
      </c>
      <c r="B37" s="19">
        <v>6</v>
      </c>
      <c r="C37" s="19" t="s">
        <v>11</v>
      </c>
      <c r="D37" s="19" t="s">
        <v>15</v>
      </c>
      <c r="E37" s="19" t="s">
        <v>44</v>
      </c>
      <c r="F37" s="20">
        <v>200</v>
      </c>
      <c r="G37" s="19" t="s">
        <v>14</v>
      </c>
    </row>
    <row r="38" ht="14.25" spans="1:7">
      <c r="A38" s="18">
        <v>45823</v>
      </c>
      <c r="B38" s="19">
        <v>6</v>
      </c>
      <c r="C38" s="19" t="s">
        <v>11</v>
      </c>
      <c r="D38" s="19" t="s">
        <v>27</v>
      </c>
      <c r="E38" s="19" t="s">
        <v>45</v>
      </c>
      <c r="F38" s="20">
        <v>180</v>
      </c>
      <c r="G38" s="19" t="s">
        <v>14</v>
      </c>
    </row>
    <row r="39" ht="14.25" spans="1:7">
      <c r="A39" s="18">
        <v>45828</v>
      </c>
      <c r="B39" s="19">
        <v>6</v>
      </c>
      <c r="C39" s="19" t="s">
        <v>11</v>
      </c>
      <c r="D39" s="19" t="s">
        <v>21</v>
      </c>
      <c r="E39" s="19" t="s">
        <v>46</v>
      </c>
      <c r="F39" s="20">
        <v>350</v>
      </c>
      <c r="G39" s="19" t="s">
        <v>14</v>
      </c>
    </row>
    <row r="40" ht="14.25" spans="1:7">
      <c r="A40" s="18">
        <v>45833</v>
      </c>
      <c r="B40" s="19">
        <v>6</v>
      </c>
      <c r="C40" s="19" t="s">
        <v>11</v>
      </c>
      <c r="D40" s="19" t="s">
        <v>12</v>
      </c>
      <c r="E40" s="19" t="s">
        <v>24</v>
      </c>
      <c r="F40" s="20">
        <v>120</v>
      </c>
      <c r="G40" s="19" t="s">
        <v>14</v>
      </c>
    </row>
    <row r="41" ht="14.25" spans="1:7">
      <c r="A41" s="18">
        <v>45839</v>
      </c>
      <c r="B41" s="19">
        <v>7</v>
      </c>
      <c r="C41" s="19" t="s">
        <v>7</v>
      </c>
      <c r="D41" s="19" t="s">
        <v>8</v>
      </c>
      <c r="E41" s="19" t="s">
        <v>9</v>
      </c>
      <c r="F41" s="20">
        <v>3500</v>
      </c>
      <c r="G41" s="19" t="s">
        <v>10</v>
      </c>
    </row>
    <row r="42" ht="14.25" spans="1:7">
      <c r="A42" s="18">
        <v>45843</v>
      </c>
      <c r="B42" s="19">
        <v>7</v>
      </c>
      <c r="C42" s="19" t="s">
        <v>11</v>
      </c>
      <c r="D42" s="19" t="s">
        <v>12</v>
      </c>
      <c r="E42" s="19" t="s">
        <v>30</v>
      </c>
      <c r="F42" s="20">
        <v>800</v>
      </c>
      <c r="G42" s="19" t="s">
        <v>14</v>
      </c>
    </row>
    <row r="43" ht="14.25" spans="1:7">
      <c r="A43" s="18">
        <v>45848</v>
      </c>
      <c r="B43" s="19">
        <v>7</v>
      </c>
      <c r="C43" s="19" t="s">
        <v>11</v>
      </c>
      <c r="D43" s="19" t="s">
        <v>15</v>
      </c>
      <c r="E43" s="19" t="s">
        <v>47</v>
      </c>
      <c r="F43" s="20">
        <v>500</v>
      </c>
      <c r="G43" s="19" t="s">
        <v>14</v>
      </c>
    </row>
    <row r="44" ht="14.25" spans="1:7">
      <c r="A44" s="18">
        <v>45853</v>
      </c>
      <c r="B44" s="19">
        <v>7</v>
      </c>
      <c r="C44" s="19" t="s">
        <v>11</v>
      </c>
      <c r="D44" s="19" t="s">
        <v>17</v>
      </c>
      <c r="E44" s="19" t="s">
        <v>48</v>
      </c>
      <c r="F44" s="20">
        <v>1200</v>
      </c>
      <c r="G44" s="19" t="s">
        <v>14</v>
      </c>
    </row>
    <row r="45" ht="14.25" spans="1:7">
      <c r="A45" s="18">
        <v>45858</v>
      </c>
      <c r="B45" s="19">
        <v>7</v>
      </c>
      <c r="C45" s="19" t="s">
        <v>11</v>
      </c>
      <c r="D45" s="19" t="s">
        <v>12</v>
      </c>
      <c r="E45" s="19" t="s">
        <v>26</v>
      </c>
      <c r="F45" s="20">
        <v>100</v>
      </c>
      <c r="G45" s="19" t="s">
        <v>14</v>
      </c>
    </row>
    <row r="46" ht="14.25" spans="1:7">
      <c r="A46" s="18">
        <v>45863</v>
      </c>
      <c r="B46" s="19">
        <v>7</v>
      </c>
      <c r="C46" s="19" t="s">
        <v>11</v>
      </c>
      <c r="D46" s="19" t="s">
        <v>49</v>
      </c>
      <c r="E46" s="19" t="s">
        <v>50</v>
      </c>
      <c r="F46" s="20">
        <v>350</v>
      </c>
      <c r="G46" s="19" t="s">
        <v>14</v>
      </c>
    </row>
    <row r="47" ht="14.25" spans="1:7">
      <c r="A47" s="18">
        <v>45870</v>
      </c>
      <c r="B47" s="19">
        <v>8</v>
      </c>
      <c r="C47" s="19" t="s">
        <v>7</v>
      </c>
      <c r="D47" s="19" t="s">
        <v>8</v>
      </c>
      <c r="E47" s="19" t="s">
        <v>9</v>
      </c>
      <c r="F47" s="20">
        <v>3500</v>
      </c>
      <c r="G47" s="19" t="s">
        <v>10</v>
      </c>
    </row>
    <row r="48" ht="14.25" spans="1:7">
      <c r="A48" s="18">
        <v>45874</v>
      </c>
      <c r="B48" s="19">
        <v>8</v>
      </c>
      <c r="C48" s="19" t="s">
        <v>11</v>
      </c>
      <c r="D48" s="19" t="s">
        <v>12</v>
      </c>
      <c r="E48" s="19" t="s">
        <v>13</v>
      </c>
      <c r="F48" s="20">
        <v>280</v>
      </c>
      <c r="G48" s="19" t="s">
        <v>35</v>
      </c>
    </row>
    <row r="49" ht="14.25" spans="1:7">
      <c r="A49" s="18">
        <v>45877</v>
      </c>
      <c r="B49" s="19">
        <v>8</v>
      </c>
      <c r="C49" s="19" t="s">
        <v>11</v>
      </c>
      <c r="D49" s="19" t="s">
        <v>15</v>
      </c>
      <c r="E49" s="19" t="s">
        <v>51</v>
      </c>
      <c r="F49" s="20">
        <v>250</v>
      </c>
      <c r="G49" s="19" t="s">
        <v>14</v>
      </c>
    </row>
    <row r="50" ht="14.25" spans="1:7">
      <c r="A50" s="18">
        <v>45881</v>
      </c>
      <c r="B50" s="19">
        <v>8</v>
      </c>
      <c r="C50" s="19" t="s">
        <v>11</v>
      </c>
      <c r="D50" s="19" t="s">
        <v>52</v>
      </c>
      <c r="E50" s="19" t="s">
        <v>53</v>
      </c>
      <c r="F50" s="20">
        <v>150</v>
      </c>
      <c r="G50" s="19" t="s">
        <v>14</v>
      </c>
    </row>
    <row r="51" ht="14.25" spans="1:7">
      <c r="A51" s="18">
        <v>45884</v>
      </c>
      <c r="B51" s="19">
        <v>8</v>
      </c>
      <c r="C51" s="19" t="s">
        <v>7</v>
      </c>
      <c r="D51" s="19" t="s">
        <v>54</v>
      </c>
      <c r="E51" s="19" t="s">
        <v>55</v>
      </c>
      <c r="F51" s="20">
        <v>1000</v>
      </c>
      <c r="G51" s="19" t="s">
        <v>10</v>
      </c>
    </row>
    <row r="52" ht="14.25" spans="1:7">
      <c r="A52" s="18">
        <v>45889</v>
      </c>
      <c r="B52" s="19">
        <v>8</v>
      </c>
      <c r="C52" s="19" t="s">
        <v>11</v>
      </c>
      <c r="D52" s="19" t="s">
        <v>19</v>
      </c>
      <c r="E52" s="19" t="s">
        <v>56</v>
      </c>
      <c r="F52" s="20">
        <v>600</v>
      </c>
      <c r="G52" s="19" t="s">
        <v>14</v>
      </c>
    </row>
    <row r="53" ht="14.25" spans="1:7">
      <c r="A53" s="18">
        <v>45894</v>
      </c>
      <c r="B53" s="19">
        <v>8</v>
      </c>
      <c r="C53" s="19" t="s">
        <v>11</v>
      </c>
      <c r="D53" s="19" t="s">
        <v>12</v>
      </c>
      <c r="E53" s="19" t="s">
        <v>24</v>
      </c>
      <c r="F53" s="20">
        <v>120</v>
      </c>
      <c r="G53" s="19" t="s">
        <v>14</v>
      </c>
    </row>
    <row r="54" ht="14.25" spans="1:7">
      <c r="A54" s="18">
        <v>45899</v>
      </c>
      <c r="B54" s="19">
        <v>8</v>
      </c>
      <c r="C54" s="19" t="s">
        <v>11</v>
      </c>
      <c r="D54" s="19" t="s">
        <v>57</v>
      </c>
      <c r="E54" s="19" t="s">
        <v>58</v>
      </c>
      <c r="F54" s="20">
        <v>1500</v>
      </c>
      <c r="G54" s="19" t="s">
        <v>14</v>
      </c>
    </row>
    <row r="55" ht="14.25" spans="1:7">
      <c r="A55" s="18">
        <v>45901</v>
      </c>
      <c r="B55" s="19">
        <v>9</v>
      </c>
      <c r="C55" s="19" t="s">
        <v>7</v>
      </c>
      <c r="D55" s="19" t="s">
        <v>8</v>
      </c>
      <c r="E55" s="19" t="s">
        <v>9</v>
      </c>
      <c r="F55" s="20">
        <v>3500</v>
      </c>
      <c r="G55" s="19" t="s">
        <v>10</v>
      </c>
    </row>
    <row r="56" ht="14.25" spans="1:7">
      <c r="A56" s="18">
        <v>45905</v>
      </c>
      <c r="B56" s="19">
        <v>9</v>
      </c>
      <c r="C56" s="19" t="s">
        <v>11</v>
      </c>
      <c r="D56" s="19" t="s">
        <v>12</v>
      </c>
      <c r="E56" s="19" t="s">
        <v>30</v>
      </c>
      <c r="F56" s="20">
        <v>800</v>
      </c>
      <c r="G56" s="19" t="s">
        <v>14</v>
      </c>
    </row>
    <row r="57" ht="14.25" spans="1:7">
      <c r="A57" s="18">
        <v>45908</v>
      </c>
      <c r="B57" s="19">
        <v>9</v>
      </c>
      <c r="C57" s="19" t="s">
        <v>11</v>
      </c>
      <c r="D57" s="19" t="s">
        <v>21</v>
      </c>
      <c r="E57" s="19" t="s">
        <v>59</v>
      </c>
      <c r="F57" s="20">
        <v>400</v>
      </c>
      <c r="G57" s="19" t="s">
        <v>14</v>
      </c>
    </row>
    <row r="58" ht="14.25" spans="1:7">
      <c r="A58" s="18">
        <v>45910</v>
      </c>
      <c r="B58" s="19">
        <v>9</v>
      </c>
      <c r="C58" s="19" t="s">
        <v>7</v>
      </c>
      <c r="D58" s="19" t="s">
        <v>60</v>
      </c>
      <c r="E58" s="19" t="s">
        <v>61</v>
      </c>
      <c r="F58" s="20">
        <v>2000</v>
      </c>
      <c r="G58" s="19" t="s">
        <v>10</v>
      </c>
    </row>
    <row r="59" ht="14.25" spans="1:7">
      <c r="A59" s="18">
        <v>45912</v>
      </c>
      <c r="B59" s="19">
        <v>9</v>
      </c>
      <c r="C59" s="19" t="s">
        <v>11</v>
      </c>
      <c r="D59" s="19" t="s">
        <v>15</v>
      </c>
      <c r="E59" s="19" t="s">
        <v>62</v>
      </c>
      <c r="F59" s="20">
        <v>2800</v>
      </c>
      <c r="G59" s="19" t="s">
        <v>14</v>
      </c>
    </row>
    <row r="60" ht="14.25" spans="1:7">
      <c r="A60" s="18">
        <v>45915</v>
      </c>
      <c r="B60" s="19">
        <v>9</v>
      </c>
      <c r="C60" s="19" t="s">
        <v>11</v>
      </c>
      <c r="D60" s="19" t="s">
        <v>27</v>
      </c>
      <c r="E60" s="19" t="s">
        <v>63</v>
      </c>
      <c r="F60" s="20">
        <v>1100</v>
      </c>
      <c r="G60" s="19" t="s">
        <v>14</v>
      </c>
    </row>
    <row r="61" ht="14.25" spans="1:7">
      <c r="A61" s="18">
        <v>45920</v>
      </c>
      <c r="B61" s="19">
        <v>9</v>
      </c>
      <c r="C61" s="19" t="s">
        <v>11</v>
      </c>
      <c r="D61" s="19" t="s">
        <v>49</v>
      </c>
      <c r="E61" s="19" t="s">
        <v>64</v>
      </c>
      <c r="F61" s="20">
        <v>450</v>
      </c>
      <c r="G61" s="19" t="s">
        <v>14</v>
      </c>
    </row>
    <row r="62" ht="14.25" spans="1:7">
      <c r="A62" s="18">
        <v>45925</v>
      </c>
      <c r="B62" s="19">
        <v>9</v>
      </c>
      <c r="C62" s="19" t="s">
        <v>11</v>
      </c>
      <c r="D62" s="19" t="s">
        <v>19</v>
      </c>
      <c r="E62" s="19" t="s">
        <v>65</v>
      </c>
      <c r="F62" s="20">
        <v>300</v>
      </c>
      <c r="G62" s="19" t="s">
        <v>14</v>
      </c>
    </row>
    <row r="63" ht="14.25" spans="1:7">
      <c r="A63" s="18">
        <v>45930</v>
      </c>
      <c r="B63" s="19">
        <v>9</v>
      </c>
      <c r="C63" s="19" t="s">
        <v>11</v>
      </c>
      <c r="D63" s="19" t="s">
        <v>17</v>
      </c>
      <c r="E63" s="19" t="s">
        <v>66</v>
      </c>
      <c r="F63" s="20">
        <v>2000</v>
      </c>
      <c r="G63" s="19" t="s">
        <v>14</v>
      </c>
    </row>
    <row r="64" ht="14.25" spans="1:7">
      <c r="A64" s="18">
        <v>45931</v>
      </c>
      <c r="B64" s="19">
        <v>10</v>
      </c>
      <c r="C64" s="19" t="s">
        <v>7</v>
      </c>
      <c r="D64" s="19" t="s">
        <v>8</v>
      </c>
      <c r="E64" s="19" t="s">
        <v>9</v>
      </c>
      <c r="F64" s="20">
        <v>3500</v>
      </c>
      <c r="G64" s="19" t="s">
        <v>10</v>
      </c>
    </row>
    <row r="65" ht="14.25" spans="1:7">
      <c r="A65" s="18">
        <v>45935</v>
      </c>
      <c r="B65" s="19">
        <v>10</v>
      </c>
      <c r="C65" s="19" t="s">
        <v>11</v>
      </c>
      <c r="D65" s="19" t="s">
        <v>12</v>
      </c>
      <c r="E65" s="19" t="s">
        <v>13</v>
      </c>
      <c r="F65" s="20">
        <v>290</v>
      </c>
      <c r="G65" s="19" t="s">
        <v>35</v>
      </c>
    </row>
    <row r="66" ht="14.25" spans="1:7">
      <c r="A66" s="18">
        <v>45940</v>
      </c>
      <c r="B66" s="19">
        <v>10</v>
      </c>
      <c r="C66" s="19" t="s">
        <v>7</v>
      </c>
      <c r="D66" s="19" t="s">
        <v>67</v>
      </c>
      <c r="E66" s="19" t="s">
        <v>68</v>
      </c>
      <c r="F66" s="20">
        <v>150</v>
      </c>
      <c r="G66" s="19" t="s">
        <v>10</v>
      </c>
    </row>
    <row r="67" ht="14.25" spans="1:7">
      <c r="A67" s="18">
        <v>45945</v>
      </c>
      <c r="B67" s="19">
        <v>10</v>
      </c>
      <c r="C67" s="19" t="s">
        <v>11</v>
      </c>
      <c r="D67" s="19" t="s">
        <v>21</v>
      </c>
      <c r="E67" s="19" t="s">
        <v>69</v>
      </c>
      <c r="F67" s="20">
        <v>250</v>
      </c>
      <c r="G67" s="19" t="s">
        <v>14</v>
      </c>
    </row>
    <row r="68" ht="14.25" spans="1:7">
      <c r="A68" s="18">
        <v>45950</v>
      </c>
      <c r="B68" s="19">
        <v>10</v>
      </c>
      <c r="C68" s="19" t="s">
        <v>11</v>
      </c>
      <c r="D68" s="19" t="s">
        <v>15</v>
      </c>
      <c r="E68" s="19" t="s">
        <v>70</v>
      </c>
      <c r="F68" s="20">
        <v>600</v>
      </c>
      <c r="G68" s="19" t="s">
        <v>14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P20" sqref="P20"/>
    </sheetView>
  </sheetViews>
  <sheetFormatPr defaultColWidth="9.14285714285714" defaultRowHeight="12.75" outlineLevelCol="7"/>
  <cols>
    <col min="1" max="1" width="11.1428571428571" style="5"/>
    <col min="2" max="2" width="19.4285714285714" customWidth="1"/>
    <col min="3" max="3" width="11.4285714285714" style="6"/>
    <col min="5" max="5" width="25" customWidth="1"/>
    <col min="6" max="6" width="25.5714285714286" style="6" customWidth="1"/>
    <col min="7" max="8" width="17" customWidth="1"/>
  </cols>
  <sheetData>
    <row r="1" ht="15" spans="1:3">
      <c r="A1" s="7" t="s">
        <v>0</v>
      </c>
      <c r="B1" s="7" t="s">
        <v>71</v>
      </c>
      <c r="C1" s="7" t="s">
        <v>5</v>
      </c>
    </row>
    <row r="2" spans="1:8">
      <c r="A2" s="8">
        <v>45658</v>
      </c>
      <c r="B2" s="9" t="s">
        <v>72</v>
      </c>
      <c r="C2" s="10">
        <v>500</v>
      </c>
      <c r="E2" s="11" t="s">
        <v>73</v>
      </c>
      <c r="F2" s="12" t="s">
        <v>74</v>
      </c>
      <c r="G2" s="12"/>
      <c r="H2" s="12"/>
    </row>
    <row r="3" spans="1:8">
      <c r="A3" s="8">
        <v>45689</v>
      </c>
      <c r="B3" s="9" t="s">
        <v>74</v>
      </c>
      <c r="C3" s="10">
        <v>600</v>
      </c>
      <c r="E3" s="13">
        <f>SUMIF(B:B,"Reserva de emergência",C:C)</f>
        <v>2500</v>
      </c>
      <c r="F3" s="13">
        <f>SUMIF(B:B,"Casa própria",C:C)</f>
        <v>3700</v>
      </c>
      <c r="G3" s="6"/>
      <c r="H3" s="6"/>
    </row>
    <row r="4" spans="1:6">
      <c r="A4" s="8">
        <v>45717</v>
      </c>
      <c r="B4" s="9" t="s">
        <v>72</v>
      </c>
      <c r="C4" s="10">
        <v>500</v>
      </c>
      <c r="E4" s="14">
        <f>12000-E3</f>
        <v>9500</v>
      </c>
      <c r="F4" s="13">
        <f>24000-F3</f>
        <v>20300</v>
      </c>
    </row>
    <row r="5" spans="1:3">
      <c r="A5" s="8">
        <v>45748</v>
      </c>
      <c r="B5" s="9" t="s">
        <v>74</v>
      </c>
      <c r="C5" s="10">
        <v>700</v>
      </c>
    </row>
    <row r="6" spans="1:6">
      <c r="A6" s="8">
        <v>45778</v>
      </c>
      <c r="B6" s="9" t="s">
        <v>72</v>
      </c>
      <c r="C6" s="10">
        <v>500</v>
      </c>
      <c r="E6" s="15"/>
      <c r="F6" s="13"/>
    </row>
    <row r="7" spans="1:3">
      <c r="A7" s="8">
        <v>45809</v>
      </c>
      <c r="B7" s="9" t="s">
        <v>74</v>
      </c>
      <c r="C7" s="10">
        <v>600</v>
      </c>
    </row>
    <row r="8" spans="1:3">
      <c r="A8" s="8">
        <v>45839</v>
      </c>
      <c r="B8" s="9" t="s">
        <v>72</v>
      </c>
      <c r="C8" s="10">
        <v>500</v>
      </c>
    </row>
    <row r="9" spans="1:3">
      <c r="A9" s="8">
        <v>45870</v>
      </c>
      <c r="B9" s="9" t="s">
        <v>74</v>
      </c>
      <c r="C9" s="10">
        <v>800</v>
      </c>
    </row>
    <row r="10" spans="1:3">
      <c r="A10" s="8">
        <v>45901</v>
      </c>
      <c r="B10" s="9" t="s">
        <v>72</v>
      </c>
      <c r="C10" s="10">
        <v>500</v>
      </c>
    </row>
    <row r="11" spans="1:3">
      <c r="A11" s="8">
        <v>45931</v>
      </c>
      <c r="B11" s="9" t="s">
        <v>74</v>
      </c>
      <c r="C11" s="10">
        <v>1000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9"/>
  <sheetViews>
    <sheetView workbookViewId="0">
      <selection activeCell="P20" sqref="P20"/>
    </sheetView>
  </sheetViews>
  <sheetFormatPr defaultColWidth="9.14285714285714" defaultRowHeight="12.75" outlineLevelCol="5"/>
  <cols>
    <col min="2" max="2" width="12.4285714285714"/>
    <col min="3" max="3" width="14.7142857142857"/>
    <col min="5" max="5" width="12.8571428571429"/>
    <col min="6" max="6" width="14.7142857142857"/>
    <col min="7" max="7" width="9" customWidth="1"/>
    <col min="8" max="8" width="20.5714285714286"/>
    <col min="9" max="9" width="14.7142857142857"/>
  </cols>
  <sheetData>
    <row r="2" spans="2:6">
      <c r="B2" t="s">
        <v>2</v>
      </c>
      <c r="C2" t="s">
        <v>11</v>
      </c>
      <c r="E2" t="s">
        <v>2</v>
      </c>
      <c r="F2" t="s">
        <v>7</v>
      </c>
    </row>
    <row r="4" spans="2:6">
      <c r="B4" t="s">
        <v>3</v>
      </c>
      <c r="C4" t="s">
        <v>75</v>
      </c>
      <c r="E4" t="s">
        <v>3</v>
      </c>
      <c r="F4" t="s">
        <v>75</v>
      </c>
    </row>
    <row r="5" spans="2:6">
      <c r="B5" t="s">
        <v>12</v>
      </c>
      <c r="C5" s="4">
        <v>250</v>
      </c>
      <c r="E5" t="s">
        <v>17</v>
      </c>
      <c r="F5" s="4">
        <v>1000</v>
      </c>
    </row>
    <row r="6" spans="2:6">
      <c r="B6" t="s">
        <v>19</v>
      </c>
      <c r="C6" s="4">
        <v>200</v>
      </c>
      <c r="E6" t="s">
        <v>8</v>
      </c>
      <c r="F6" s="4">
        <v>3500</v>
      </c>
    </row>
    <row r="7" spans="2:6">
      <c r="B7" t="s">
        <v>15</v>
      </c>
      <c r="C7" s="4">
        <v>230</v>
      </c>
      <c r="E7" t="s">
        <v>76</v>
      </c>
      <c r="F7" s="4">
        <v>4500</v>
      </c>
    </row>
    <row r="8" spans="2:3">
      <c r="B8" t="s">
        <v>21</v>
      </c>
      <c r="C8" s="4">
        <v>300</v>
      </c>
    </row>
    <row r="9" spans="2:3">
      <c r="B9" t="s">
        <v>76</v>
      </c>
      <c r="C9" s="4">
        <v>980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R11"/>
  <sheetViews>
    <sheetView showGridLines="0" tabSelected="1" workbookViewId="0">
      <selection activeCell="E35" sqref="E35"/>
    </sheetView>
  </sheetViews>
  <sheetFormatPr defaultColWidth="9.14285714285714" defaultRowHeight="12.75"/>
  <cols>
    <col min="1" max="1" width="34.5714285714286" style="1" customWidth="1"/>
    <col min="2" max="19" width="9.14285714285714" style="2"/>
    <col min="20" max="27" width="9.14285714285714" style="2" hidden="1" customWidth="1"/>
    <col min="28" max="16384" width="9.14285714285714" hidden="1" customWidth="1"/>
  </cols>
  <sheetData>
    <row r="11" spans="18:18">
      <c r="R11" s="3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BaseDados</vt:lpstr>
      <vt:lpstr>Caixinhas</vt:lpstr>
      <vt:lpstr>Controladores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 Galli</cp:lastModifiedBy>
  <dcterms:created xsi:type="dcterms:W3CDTF">2025-01-15T16:53:00Z</dcterms:created>
  <dcterms:modified xsi:type="dcterms:W3CDTF">2025-01-15T19:51:52Z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0A49849173344870B50A9D2A60BA8B15_13</vt:lpwstr>
  </property>
  <property fmtid="{D5CDD505-2E9C-101B-9397-08002B2CF9AE}" pid="3" name="KSOProductBuildVer">
    <vt:lpwstr>1046-12.2.0.19805</vt:lpwstr>
  </property>
</Properties>
</file>