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Fiscal sustainability\Function analysis\Function analysis\"/>
    </mc:Choice>
  </mc:AlternateContent>
  <xr:revisionPtr revIDLastSave="0" documentId="13_ncr:1_{F810BFD7-3BEC-4CE1-B51C-033741450E23}" xr6:coauthVersionLast="47" xr6:coauthVersionMax="47" xr10:uidLastSave="{00000000-0000-0000-0000-000000000000}"/>
  <bookViews>
    <workbookView xWindow="-80" yWindow="-80" windowWidth="19360" windowHeight="10240" activeTab="1" xr2:uid="{183018D1-6FA4-41AE-A6AB-6F9EC637FEDE}"/>
  </bookViews>
  <sheets>
    <sheet name="GST_general" sheetId="1" r:id="rId1"/>
    <sheet name="Tax_ex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8" i="2"/>
  <c r="C2" i="2"/>
  <c r="B3" i="2"/>
  <c r="B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<sst xmlns="http://schemas.openxmlformats.org/spreadsheetml/2006/main" count="16" uniqueCount="11">
  <si>
    <t>GST</t>
  </si>
  <si>
    <t>Indirect</t>
  </si>
  <si>
    <t>NGDP</t>
  </si>
  <si>
    <t>Total</t>
  </si>
  <si>
    <t>Revenue_foregone</t>
  </si>
  <si>
    <t>Food</t>
  </si>
  <si>
    <t>Health</t>
  </si>
  <si>
    <t>Education</t>
  </si>
  <si>
    <t>Financial supplies</t>
  </si>
  <si>
    <t>Child care</t>
  </si>
  <si>
    <t>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</si>
</sst>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GST_general!$F$1</c:f>
              <c:strCache>
                <c:ptCount val="1"/>
                <c:pt idx="0">
                  <c:v>GST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GST_general!$A$2:$A$30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GST_general!$F$2:$F$30</c:f>
              <c:numCache>
                <c:formatCode>0.0%</c:formatCode>
                <c:ptCount val="29"/>
                <c:pt idx="0">
                  <c:v>3.3719328700431435E-2</c:v>
                </c:pt>
                <c:pt idx="1">
                  <c:v>3.6192351622319048E-2</c:v>
                </c:pt>
                <c:pt idx="2">
                  <c:v>3.8883044663869208E-2</c:v>
                </c:pt>
                <c:pt idx="3">
                  <c:v>3.9458138089622501E-2</c:v>
                </c:pt>
                <c:pt idx="4">
                  <c:v>3.8839671552249516E-2</c:v>
                </c:pt>
                <c:pt idx="5">
                  <c:v>3.9075138032007219E-2</c:v>
                </c:pt>
                <c:pt idx="6">
                  <c:v>3.7784256559766763E-2</c:v>
                </c:pt>
                <c:pt idx="7">
                  <c:v>3.7562530041122963E-2</c:v>
                </c:pt>
                <c:pt idx="8">
                  <c:v>3.3737526200132546E-2</c:v>
                </c:pt>
                <c:pt idx="9">
                  <c:v>3.560237763192093E-2</c:v>
                </c:pt>
                <c:pt idx="10">
                  <c:v>3.3737029099932328E-2</c:v>
                </c:pt>
                <c:pt idx="11">
                  <c:v>3.2441372178221649E-2</c:v>
                </c:pt>
                <c:pt idx="12">
                  <c:v>3.2633174393567818E-2</c:v>
                </c:pt>
                <c:pt idx="13">
                  <c:v>3.4661259422660406E-2</c:v>
                </c:pt>
                <c:pt idx="14">
                  <c:v>3.4693476717603547E-2</c:v>
                </c:pt>
                <c:pt idx="15">
                  <c:v>3.637820010181457E-2</c:v>
                </c:pt>
                <c:pt idx="16">
                  <c:v>3.5687870664111748E-2</c:v>
                </c:pt>
                <c:pt idx="17">
                  <c:v>3.543990167465777E-2</c:v>
                </c:pt>
                <c:pt idx="18">
                  <c:v>3.4090407236194116E-2</c:v>
                </c:pt>
                <c:pt idx="19">
                  <c:v>3.2945544754307492E-2</c:v>
                </c:pt>
                <c:pt idx="20">
                  <c:v>3.58074658336138E-2</c:v>
                </c:pt>
                <c:pt idx="21">
                  <c:v>3.3040828140575858E-2</c:v>
                </c:pt>
                <c:pt idx="22">
                  <c:v>3.4238593626826283E-2</c:v>
                </c:pt>
                <c:pt idx="23">
                  <c:v>3.3784599232815397E-2</c:v>
                </c:pt>
                <c:pt idx="24">
                  <c:v>3.387132126492632E-2</c:v>
                </c:pt>
                <c:pt idx="25">
                  <c:v>3.4481657008561727E-2</c:v>
                </c:pt>
                <c:pt idx="26">
                  <c:v>3.49381865423826E-2</c:v>
                </c:pt>
                <c:pt idx="27">
                  <c:v>3.5104656591094581E-2</c:v>
                </c:pt>
                <c:pt idx="28">
                  <c:v>3.510542168674699E-2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5-458E-A1CB-3B88BEF8A63E}"/>
            </c:ext>
          </c:extLst>
        </c:ser>
        <c:ser>
          <c:idx val="1"/>
          <c:order val="1"/>
          <c:tx>
            <c:strRef>
              <c:f>GST_general!$G$1</c:f>
              <c:strCache>
                <c:ptCount val="1"/>
                <c:pt idx="0">
                  <c:v>Indirect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GST_general!$A$2:$A$30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GST_general!$G$2:$G$30</c:f>
              <c:numCache>
                <c:formatCode>0.0%</c:formatCode>
                <c:ptCount val="29"/>
                <c:pt idx="0">
                  <c:v>7.2486415117811023E-2</c:v>
                </c:pt>
                <c:pt idx="1">
                  <c:v>7.3224491306738873E-2</c:v>
                </c:pt>
                <c:pt idx="2">
                  <c:v>7.5958548642153637E-2</c:v>
                </c:pt>
                <c:pt idx="3">
                  <c:v>7.5145059953176246E-2</c:v>
                </c:pt>
                <c:pt idx="4">
                  <c:v>7.3086685958307585E-2</c:v>
                </c:pt>
                <c:pt idx="5">
                  <c:v>7.0287028542788177E-2</c:v>
                </c:pt>
                <c:pt idx="6">
                  <c:v>6.790661371410206E-2</c:v>
                </c:pt>
                <c:pt idx="7">
                  <c:v>6.6584268157977952E-2</c:v>
                </c:pt>
                <c:pt idx="8">
                  <c:v>6.2047938711508398E-2</c:v>
                </c:pt>
                <c:pt idx="9">
                  <c:v>6.2935331202470551E-2</c:v>
                </c:pt>
                <c:pt idx="10">
                  <c:v>5.9978428829235278E-2</c:v>
                </c:pt>
                <c:pt idx="11">
                  <c:v>5.7814888408236481E-2</c:v>
                </c:pt>
                <c:pt idx="12">
                  <c:v>6.2697509220891581E-2</c:v>
                </c:pt>
                <c:pt idx="13">
                  <c:v>6.499947478203455E-2</c:v>
                </c:pt>
                <c:pt idx="14">
                  <c:v>6.0577514504358235E-2</c:v>
                </c:pt>
                <c:pt idx="15">
                  <c:v>6.2599070157957334E-2</c:v>
                </c:pt>
                <c:pt idx="16">
                  <c:v>6.0898719658454212E-2</c:v>
                </c:pt>
                <c:pt idx="17">
                  <c:v>6.2034756966159406E-2</c:v>
                </c:pt>
                <c:pt idx="18">
                  <c:v>6.0074296906212736E-2</c:v>
                </c:pt>
                <c:pt idx="19">
                  <c:v>5.9821947615741111E-2</c:v>
                </c:pt>
                <c:pt idx="20">
                  <c:v>6.1398336003743371E-2</c:v>
                </c:pt>
                <c:pt idx="21">
                  <c:v>5.4900402475358628E-2</c:v>
                </c:pt>
                <c:pt idx="22">
                  <c:v>5.6561760957689777E-2</c:v>
                </c:pt>
                <c:pt idx="23">
                  <c:v>5.6015218272372241E-2</c:v>
                </c:pt>
                <c:pt idx="24">
                  <c:v>5.5067981198223995E-2</c:v>
                </c:pt>
                <c:pt idx="25">
                  <c:v>5.5661658897587049E-2</c:v>
                </c:pt>
                <c:pt idx="26">
                  <c:v>5.5817228107998294E-2</c:v>
                </c:pt>
                <c:pt idx="27">
                  <c:v>5.5092144166002409E-2</c:v>
                </c:pt>
                <c:pt idx="28">
                  <c:v>5.4560240963855422E-2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5-458E-A1CB-3B88BEF8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09679"/>
        <c:axId val="187910159"/>
      </c:lineChart>
      <c:catAx>
        <c:axId val="1879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0159"/>
        <c:crosses val="autoZero"/>
        <c:auto val="1"/>
        <c:lblAlgn val="ctr"/>
        <c:lblOffset val="100"/>
        <c:noMultiLvlLbl val="0"/>
      </c:catAx>
      <c:valAx>
        <c:axId val="1879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GST_general!$I$1</c:f>
              <c:strCache>
                <c:ptCount val="1"/>
                <c:pt idx="0">
                  <c:v>GST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GST_general!$I$2:$I$30</c:f>
              <c:numCache>
                <c:formatCode>0.0%</c:formatCode>
                <c:ptCount val="29"/>
                <c:pt idx="0">
                  <c:v>0.13562503127203257</c:v>
                </c:pt>
                <c:pt idx="1">
                  <c:v>0.15345346112886049</c:v>
                </c:pt>
                <c:pt idx="2">
                  <c:v>0.15987877267444539</c:v>
                </c:pt>
                <c:pt idx="3">
                  <c:v>0.16194195904835637</c:v>
                </c:pt>
                <c:pt idx="4">
                  <c:v>0.1559457720508482</c:v>
                </c:pt>
                <c:pt idx="5">
                  <c:v>0.1588758816494879</c:v>
                </c:pt>
                <c:pt idx="6">
                  <c:v>0.15653007501635752</c:v>
                </c:pt>
                <c:pt idx="7">
                  <c:v>0.15446074689143827</c:v>
                </c:pt>
                <c:pt idx="8">
                  <c:v>0.15237215497148257</c:v>
                </c:pt>
                <c:pt idx="9">
                  <c:v>0.17273034990942601</c:v>
                </c:pt>
                <c:pt idx="10">
                  <c:v>0.16527492868637894</c:v>
                </c:pt>
                <c:pt idx="11">
                  <c:v>0.1533837618497037</c:v>
                </c:pt>
                <c:pt idx="12">
                  <c:v>0.1483735869815975</c:v>
                </c:pt>
                <c:pt idx="13">
                  <c:v>0.15693340769280856</c:v>
                </c:pt>
                <c:pt idx="14">
                  <c:v>0.15811878270873964</c:v>
                </c:pt>
                <c:pt idx="15">
                  <c:v>0.16324011822404105</c:v>
                </c:pt>
                <c:pt idx="16">
                  <c:v>0.16137389183598916</c:v>
                </c:pt>
                <c:pt idx="17">
                  <c:v>0.15279614463696814</c:v>
                </c:pt>
                <c:pt idx="18">
                  <c:v>0.14553422471264746</c:v>
                </c:pt>
                <c:pt idx="19">
                  <c:v>0.14585851364484312</c:v>
                </c:pt>
                <c:pt idx="20">
                  <c:v>0.1554989256982961</c:v>
                </c:pt>
                <c:pt idx="21">
                  <c:v>0.13988793848971315</c:v>
                </c:pt>
                <c:pt idx="22">
                  <c:v>0.14217969619335974</c:v>
                </c:pt>
                <c:pt idx="23">
                  <c:v>0.13888968083778261</c:v>
                </c:pt>
                <c:pt idx="24">
                  <c:v>0.14236860834006826</c:v>
                </c:pt>
                <c:pt idx="25">
                  <c:v>0.14302092455178134</c:v>
                </c:pt>
                <c:pt idx="26">
                  <c:v>0.14387637859742547</c:v>
                </c:pt>
                <c:pt idx="27">
                  <c:v>0.14611295136529823</c:v>
                </c:pt>
                <c:pt idx="28">
                  <c:v>0.14540033433967914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7-4CAE-81CA-37349BFF64CD}"/>
            </c:ext>
          </c:extLst>
        </c:ser>
        <c:ser>
          <c:idx val="1"/>
          <c:order val="1"/>
          <c:tx>
            <c:strRef>
              <c:f>GST_general!$J$1</c:f>
              <c:strCache>
                <c:ptCount val="1"/>
                <c:pt idx="0">
                  <c:v>Indirect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GST_general!$J$2:$J$30</c:f>
              <c:numCache>
                <c:formatCode>0.0%</c:formatCode>
                <c:ptCount val="29"/>
                <c:pt idx="0">
                  <c:v>0.29155302599558774</c:v>
                </c:pt>
                <c:pt idx="1">
                  <c:v>0.31046757468751757</c:v>
                </c:pt>
                <c:pt idx="2">
                  <c:v>0.31232532421321024</c:v>
                </c:pt>
                <c:pt idx="3">
                  <c:v>0.30840629616084286</c:v>
                </c:pt>
                <c:pt idx="4">
                  <c:v>0.29345149464185</c:v>
                </c:pt>
                <c:pt idx="5">
                  <c:v>0.28578052927442388</c:v>
                </c:pt>
                <c:pt idx="6">
                  <c:v>0.28131894885801667</c:v>
                </c:pt>
                <c:pt idx="7">
                  <c:v>0.27380093352715007</c:v>
                </c:pt>
                <c:pt idx="8">
                  <c:v>0.28023329502368394</c:v>
                </c:pt>
                <c:pt idx="9">
                  <c:v>0.30534033127387561</c:v>
                </c:pt>
                <c:pt idx="10">
                  <c:v>0.29382938604670439</c:v>
                </c:pt>
                <c:pt idx="11">
                  <c:v>0.27335049289096541</c:v>
                </c:pt>
                <c:pt idx="12">
                  <c:v>0.28506740489668925</c:v>
                </c:pt>
                <c:pt idx="13">
                  <c:v>0.29429366519551919</c:v>
                </c:pt>
                <c:pt idx="14">
                  <c:v>0.27608771905209545</c:v>
                </c:pt>
                <c:pt idx="15">
                  <c:v>0.28090118765359917</c:v>
                </c:pt>
                <c:pt idx="16">
                  <c:v>0.27537264667898104</c:v>
                </c:pt>
                <c:pt idx="17">
                  <c:v>0.26745761839114895</c:v>
                </c:pt>
                <c:pt idx="18">
                  <c:v>0.25646118466196205</c:v>
                </c:pt>
                <c:pt idx="19">
                  <c:v>0.26484735425207495</c:v>
                </c:pt>
                <c:pt idx="20">
                  <c:v>0.26663085660987024</c:v>
                </c:pt>
                <c:pt idx="21">
                  <c:v>0.2324367928024825</c:v>
                </c:pt>
                <c:pt idx="22">
                  <c:v>0.23487921486427035</c:v>
                </c:pt>
                <c:pt idx="23">
                  <c:v>0.23028054097358541</c:v>
                </c:pt>
                <c:pt idx="24">
                  <c:v>0.23146282915767</c:v>
                </c:pt>
                <c:pt idx="25">
                  <c:v>0.23087005115914641</c:v>
                </c:pt>
                <c:pt idx="26">
                  <c:v>0.22985682539027294</c:v>
                </c:pt>
                <c:pt idx="27">
                  <c:v>0.22930507125881316</c:v>
                </c:pt>
                <c:pt idx="28">
                  <c:v>0.22597869208313578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7-4CAE-81CA-37349BFF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45263"/>
        <c:axId val="323844303"/>
      </c:lineChart>
      <c:catAx>
        <c:axId val="32384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4303"/>
        <c:crosses val="autoZero"/>
        <c:auto val="1"/>
        <c:lblAlgn val="ctr"/>
        <c:lblOffset val="100"/>
        <c:noMultiLvlLbl val="0"/>
      </c:catAx>
      <c:valAx>
        <c:axId val="3238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4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Tax_exp!$B$1</c:f>
              <c:strCache>
                <c:ptCount val="1"/>
                <c:pt idx="0">
                  <c:v>Revenue_foregone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Tax_exp!$A$2:$A$7</c:f>
              <c:strCache>
                <c:ptCount val="6"/>
                <c:pt idx="0">
                  <c:v>Food</c:v>
                </c:pt>
                <c:pt idx="1">
                  <c:v>Health</c:v>
                </c:pt>
                <c:pt idx="2">
                  <c:v>Education</c:v>
                </c:pt>
                <c:pt idx="3">
                  <c:v>Financial supplies</c:v>
                </c:pt>
                <c:pt idx="4">
                  <c:v>Child care</c:v>
                </c:pt>
                <c:pt idx="5">
                  <c:v>Infrastructure</c:v>
                </c:pt>
              </c:strCache>
            </c:strRef>
          </c:cat>
          <c:val>
            <c:numRef>
              <c:f>Tax_exp!$B$2:$B$7</c:f>
              <c:numCache>
                <c:formatCode>General</c:formatCode>
                <c:ptCount val="6"/>
                <c:pt idx="0">
                  <c:v>9500</c:v>
                </c:pt>
                <c:pt idx="1">
                  <c:v>8200</c:v>
                </c:pt>
                <c:pt idx="2">
                  <c:v>4550</c:v>
                </c:pt>
                <c:pt idx="3">
                  <c:v>4350</c:v>
                </c:pt>
                <c:pt idx="4">
                  <c:v>2330</c:v>
                </c:pt>
                <c:pt idx="5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3E8-92E5-4E849323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857935"/>
        <c:axId val="328858415"/>
      </c:barChart>
      <c:catAx>
        <c:axId val="3288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8415"/>
        <c:crosses val="autoZero"/>
        <c:auto val="1"/>
        <c:lblAlgn val="ctr"/>
        <c:lblOffset val="100"/>
        <c:noMultiLvlLbl val="0"/>
      </c:catAx>
      <c:valAx>
        <c:axId val="3288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1</xdr:row>
      <xdr:rowOff>185737</xdr:rowOff>
    </xdr:from>
    <xdr:to>
      <xdr:col>25</xdr:col>
      <xdr:colOff>114300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44D12-EEF6-4E21-ABE7-BA4066B85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242887</xdr:colOff>
      <xdr:row>19</xdr:row>
      <xdr:rowOff>185737</xdr:rowOff>
    </xdr:from>
    <xdr:to>
      <xdr:col>24</xdr:col>
      <xdr:colOff>547687</xdr:colOff>
      <xdr:row>34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9FDEC9-6E6B-CA2C-1EB1-B8A9DE55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3</xdr:row>
      <xdr:rowOff>176212</xdr:rowOff>
    </xdr:from>
    <xdr:to>
      <xdr:col>12</xdr:col>
      <xdr:colOff>242887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48E1B-D446-5C54-F595-DB00D7BE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7935-D0D7-4C82-B990-7FB00E2F8F6E}">
  <dimension ref="A1:J30"/>
  <sheetViews>
    <sheetView workbookViewId="0">
      <selection activeCell="B26" sqref="B26"/>
    </sheetView>
  </sheetViews>
  <sheetFormatPr defaultRowHeight="15" x14ac:dyDescent="0.25"/>
  <cols>
    <col min="9" max="10" width="20.42578125" bestFit="1" customWidth="1"/>
  </cols>
  <sheetData>
    <row r="1" spans="1:10" x14ac:dyDescent="0.25">
      <c r="B1" t="s">
        <v>0</v>
      </c>
      <c r="C1" t="s">
        <v>1</v>
      </c>
      <c r="D1" t="s">
        <v>3</v>
      </c>
      <c r="E1" t="s">
        <v>2</v>
      </c>
      <c r="F1" t="s">
        <v>0</v>
      </c>
      <c r="G1" t="s">
        <v>1</v>
      </c>
      <c r="H1" t="s">
        <v>3</v>
      </c>
      <c r="I1" t="s">
        <v>0</v>
      </c>
      <c r="J1" t="s">
        <v>1</v>
      </c>
    </row>
    <row r="2" spans="1:10" x14ac:dyDescent="0.25">
      <c r="A2">
        <v>2001</v>
      </c>
      <c r="B2" s="1">
        <v>23853.187999999998</v>
      </c>
      <c r="C2">
        <v>51277.179999999993</v>
      </c>
      <c r="D2">
        <v>175876</v>
      </c>
      <c r="E2">
        <v>707404</v>
      </c>
      <c r="F2" s="2">
        <f>B2/$E2</f>
        <v>3.3719328700431435E-2</v>
      </c>
      <c r="G2" s="2">
        <f>C2/$E2</f>
        <v>7.2486415117811023E-2</v>
      </c>
      <c r="H2" s="2">
        <f>D2/$E2</f>
        <v>0.24862172110986083</v>
      </c>
      <c r="I2" s="3">
        <f>F2/H2</f>
        <v>0.13562503127203257</v>
      </c>
      <c r="J2" s="3">
        <f>G2/H2</f>
        <v>0.29155302599558774</v>
      </c>
    </row>
    <row r="3" spans="1:10" x14ac:dyDescent="0.25">
      <c r="A3">
        <v>2002</v>
      </c>
      <c r="B3" s="1">
        <v>27377.632000000001</v>
      </c>
      <c r="C3">
        <v>55390.520000000004</v>
      </c>
      <c r="D3">
        <v>178410</v>
      </c>
      <c r="E3">
        <v>756448</v>
      </c>
      <c r="F3" s="2">
        <f>B3/$E3</f>
        <v>3.6192351622319048E-2</v>
      </c>
      <c r="G3" s="2">
        <f t="shared" ref="G3:G30" si="0">C3/$E3</f>
        <v>7.3224491306738873E-2</v>
      </c>
      <c r="H3" s="2">
        <f>D3/$E3</f>
        <v>0.23585229916663142</v>
      </c>
      <c r="I3" s="3">
        <f t="shared" ref="I3:I30" si="1">F3/H3</f>
        <v>0.15345346112886049</v>
      </c>
      <c r="J3" s="3">
        <f t="shared" ref="J3:J30" si="2">G3/H3</f>
        <v>0.31046757468751757</v>
      </c>
    </row>
    <row r="4" spans="1:10" x14ac:dyDescent="0.25">
      <c r="A4">
        <v>2003</v>
      </c>
      <c r="B4" s="1">
        <v>31227.362000000001</v>
      </c>
      <c r="C4">
        <v>61003.070000000007</v>
      </c>
      <c r="D4">
        <v>195319</v>
      </c>
      <c r="E4">
        <v>803110</v>
      </c>
      <c r="F4" s="2">
        <f>B4/$E4</f>
        <v>3.8883044663869208E-2</v>
      </c>
      <c r="G4" s="2">
        <f t="shared" si="0"/>
        <v>7.5958548642153637E-2</v>
      </c>
      <c r="H4" s="2">
        <f>D4/$E4</f>
        <v>0.24320329718220418</v>
      </c>
      <c r="I4" s="3">
        <f t="shared" si="1"/>
        <v>0.15987877267444539</v>
      </c>
      <c r="J4" s="3">
        <f t="shared" si="2"/>
        <v>0.31232532421321024</v>
      </c>
    </row>
    <row r="5" spans="1:10" x14ac:dyDescent="0.25">
      <c r="A5">
        <v>2004</v>
      </c>
      <c r="B5" s="1">
        <v>34095.421999999999</v>
      </c>
      <c r="C5">
        <v>64932.170000000013</v>
      </c>
      <c r="D5">
        <v>210541</v>
      </c>
      <c r="E5">
        <v>864091</v>
      </c>
      <c r="F5" s="2">
        <f>B5/$E5</f>
        <v>3.9458138089622501E-2</v>
      </c>
      <c r="G5" s="2">
        <f t="shared" si="0"/>
        <v>7.5145059953176246E-2</v>
      </c>
      <c r="H5" s="2">
        <f>D5/$E5</f>
        <v>0.24365605011509203</v>
      </c>
      <c r="I5" s="3">
        <f t="shared" si="1"/>
        <v>0.16194195904835637</v>
      </c>
      <c r="J5" s="3">
        <f t="shared" si="2"/>
        <v>0.30840629616084286</v>
      </c>
    </row>
    <row r="6" spans="1:10" x14ac:dyDescent="0.25">
      <c r="A6">
        <v>2005</v>
      </c>
      <c r="B6" s="1">
        <v>35943.940999999999</v>
      </c>
      <c r="C6">
        <v>67637.635000000009</v>
      </c>
      <c r="D6">
        <v>230490</v>
      </c>
      <c r="E6">
        <v>925444</v>
      </c>
      <c r="F6" s="2">
        <f>B6/$E6</f>
        <v>3.8839671552249516E-2</v>
      </c>
      <c r="G6" s="2">
        <f t="shared" si="0"/>
        <v>7.3086685958307585E-2</v>
      </c>
      <c r="H6" s="2">
        <f>D6/$E6</f>
        <v>0.24905883013991123</v>
      </c>
      <c r="I6" s="3">
        <f t="shared" si="1"/>
        <v>0.1559457720508482</v>
      </c>
      <c r="J6" s="3">
        <f t="shared" si="2"/>
        <v>0.29345149464185</v>
      </c>
    </row>
    <row r="7" spans="1:10" x14ac:dyDescent="0.25">
      <c r="A7">
        <v>2006</v>
      </c>
      <c r="B7">
        <v>39059</v>
      </c>
      <c r="C7">
        <v>70258</v>
      </c>
      <c r="D7">
        <v>245846</v>
      </c>
      <c r="E7">
        <v>999587</v>
      </c>
      <c r="F7" s="2">
        <f>B7/$E7</f>
        <v>3.9075138032007219E-2</v>
      </c>
      <c r="G7" s="2">
        <f t="shared" si="0"/>
        <v>7.0287028542788177E-2</v>
      </c>
      <c r="H7" s="2">
        <f>D7/$E7</f>
        <v>0.24594757634903214</v>
      </c>
      <c r="I7" s="3">
        <f t="shared" si="1"/>
        <v>0.1588758816494879</v>
      </c>
      <c r="J7" s="3">
        <f t="shared" si="2"/>
        <v>0.28578052927442388</v>
      </c>
    </row>
    <row r="8" spans="1:10" x14ac:dyDescent="0.25">
      <c r="A8">
        <v>2007</v>
      </c>
      <c r="B8">
        <v>41148</v>
      </c>
      <c r="C8">
        <v>73952</v>
      </c>
      <c r="D8">
        <v>262876</v>
      </c>
      <c r="E8">
        <v>1089025</v>
      </c>
      <c r="F8" s="2">
        <f>B8/$E8</f>
        <v>3.7784256559766763E-2</v>
      </c>
      <c r="G8" s="2">
        <f t="shared" si="0"/>
        <v>6.790661371410206E-2</v>
      </c>
      <c r="H8" s="2">
        <f>D8/$E8</f>
        <v>0.24138656137370584</v>
      </c>
      <c r="I8" s="3">
        <f t="shared" si="1"/>
        <v>0.15653007501635752</v>
      </c>
      <c r="J8" s="3">
        <f t="shared" si="2"/>
        <v>0.28131894885801667</v>
      </c>
    </row>
    <row r="9" spans="1:10" x14ac:dyDescent="0.25">
      <c r="A9">
        <v>2008</v>
      </c>
      <c r="B9">
        <v>44310</v>
      </c>
      <c r="C9">
        <v>78545</v>
      </c>
      <c r="D9">
        <v>286869</v>
      </c>
      <c r="E9">
        <v>1179633</v>
      </c>
      <c r="F9" s="2">
        <f>B9/$E9</f>
        <v>3.7562530041122963E-2</v>
      </c>
      <c r="G9" s="2">
        <f t="shared" si="0"/>
        <v>6.6584268157977952E-2</v>
      </c>
      <c r="H9" s="2">
        <f>D9/$E9</f>
        <v>0.24318495667720383</v>
      </c>
      <c r="I9" s="3">
        <f t="shared" si="1"/>
        <v>0.15446074689143827</v>
      </c>
      <c r="J9" s="3">
        <f t="shared" si="2"/>
        <v>0.27380093352715007</v>
      </c>
    </row>
    <row r="10" spans="1:10" x14ac:dyDescent="0.25">
      <c r="A10">
        <v>2009</v>
      </c>
      <c r="B10">
        <v>42558</v>
      </c>
      <c r="C10">
        <v>78270</v>
      </c>
      <c r="D10">
        <v>279303</v>
      </c>
      <c r="E10">
        <v>1261444</v>
      </c>
      <c r="F10" s="2">
        <f>B10/$E10</f>
        <v>3.3737526200132546E-2</v>
      </c>
      <c r="G10" s="2">
        <f t="shared" si="0"/>
        <v>6.2047938711508398E-2</v>
      </c>
      <c r="H10" s="2">
        <f>D10/$E10</f>
        <v>0.22141529865772877</v>
      </c>
      <c r="I10" s="3">
        <f t="shared" si="1"/>
        <v>0.15237215497148257</v>
      </c>
      <c r="J10" s="3">
        <f t="shared" si="2"/>
        <v>0.28023329502368394</v>
      </c>
    </row>
    <row r="11" spans="1:10" x14ac:dyDescent="0.25">
      <c r="A11">
        <v>2010</v>
      </c>
      <c r="B11">
        <v>46437</v>
      </c>
      <c r="C11">
        <v>82088</v>
      </c>
      <c r="D11">
        <v>268841</v>
      </c>
      <c r="E11">
        <v>1304323</v>
      </c>
      <c r="F11" s="2">
        <f>B11/$E11</f>
        <v>3.560237763192093E-2</v>
      </c>
      <c r="G11" s="2">
        <f t="shared" si="0"/>
        <v>6.2935331202470551E-2</v>
      </c>
      <c r="H11" s="2">
        <f>D11/$E11</f>
        <v>0.20611535639561673</v>
      </c>
      <c r="I11" s="3">
        <f t="shared" si="1"/>
        <v>0.17273034990942601</v>
      </c>
      <c r="J11" s="3">
        <f t="shared" si="2"/>
        <v>0.30534033127387561</v>
      </c>
    </row>
    <row r="12" spans="1:10" x14ac:dyDescent="0.25">
      <c r="A12">
        <v>2011</v>
      </c>
      <c r="B12">
        <v>47858</v>
      </c>
      <c r="C12">
        <v>85083</v>
      </c>
      <c r="D12">
        <v>289566</v>
      </c>
      <c r="E12">
        <v>1418560</v>
      </c>
      <c r="F12" s="2">
        <f>B12/$E12</f>
        <v>3.3737029099932328E-2</v>
      </c>
      <c r="G12" s="2">
        <f t="shared" si="0"/>
        <v>5.9978428829235278E-2</v>
      </c>
      <c r="H12" s="2">
        <f>D12/$E12</f>
        <v>0.2041267200541394</v>
      </c>
      <c r="I12" s="3">
        <f t="shared" si="1"/>
        <v>0.16527492868637894</v>
      </c>
      <c r="J12" s="3">
        <f t="shared" si="2"/>
        <v>0.29382938604670439</v>
      </c>
    </row>
    <row r="13" spans="1:10" x14ac:dyDescent="0.25">
      <c r="A13">
        <v>2012</v>
      </c>
      <c r="B13">
        <v>48686</v>
      </c>
      <c r="C13">
        <v>86765</v>
      </c>
      <c r="D13">
        <v>317413</v>
      </c>
      <c r="E13">
        <v>1500738</v>
      </c>
      <c r="F13" s="2">
        <f>B13/$E13</f>
        <v>3.2441372178221649E-2</v>
      </c>
      <c r="G13" s="2">
        <f t="shared" si="0"/>
        <v>5.7814888408236481E-2</v>
      </c>
      <c r="H13" s="2">
        <f>D13/$E13</f>
        <v>0.21150460640031771</v>
      </c>
      <c r="I13" s="3">
        <f t="shared" si="1"/>
        <v>0.1533837618497037</v>
      </c>
      <c r="J13" s="3">
        <f t="shared" si="2"/>
        <v>0.27335049289096541</v>
      </c>
    </row>
    <row r="14" spans="1:10" x14ac:dyDescent="0.25">
      <c r="A14">
        <v>2013</v>
      </c>
      <c r="B14">
        <v>50166</v>
      </c>
      <c r="C14">
        <v>96383</v>
      </c>
      <c r="D14">
        <v>338106</v>
      </c>
      <c r="E14">
        <v>1537270</v>
      </c>
      <c r="F14" s="2">
        <f>B14/$E14</f>
        <v>3.2633174393567818E-2</v>
      </c>
      <c r="G14" s="2">
        <f t="shared" si="0"/>
        <v>6.2697509220891581E-2</v>
      </c>
      <c r="H14" s="2">
        <f>D14/$E14</f>
        <v>0.21993924294365985</v>
      </c>
      <c r="I14" s="3">
        <f t="shared" si="1"/>
        <v>0.1483735869815975</v>
      </c>
      <c r="J14" s="3">
        <f t="shared" si="2"/>
        <v>0.28506740489668925</v>
      </c>
    </row>
    <row r="15" spans="1:10" x14ac:dyDescent="0.25">
      <c r="A15">
        <v>2014</v>
      </c>
      <c r="B15">
        <v>55435</v>
      </c>
      <c r="C15">
        <v>103956</v>
      </c>
      <c r="D15">
        <v>353239</v>
      </c>
      <c r="E15">
        <v>1599336</v>
      </c>
      <c r="F15" s="2">
        <f>B15/$E15</f>
        <v>3.4661259422660406E-2</v>
      </c>
      <c r="G15" s="2">
        <f t="shared" si="0"/>
        <v>6.499947478203455E-2</v>
      </c>
      <c r="H15" s="2">
        <f>D15/$E15</f>
        <v>0.22086603440427777</v>
      </c>
      <c r="I15" s="3">
        <f t="shared" si="1"/>
        <v>0.15693340769280856</v>
      </c>
      <c r="J15" s="3">
        <f t="shared" si="2"/>
        <v>0.29429366519551919</v>
      </c>
    </row>
    <row r="16" spans="1:10" x14ac:dyDescent="0.25">
      <c r="A16">
        <v>2015</v>
      </c>
      <c r="B16">
        <v>56348</v>
      </c>
      <c r="C16">
        <v>98388</v>
      </c>
      <c r="D16">
        <v>356365</v>
      </c>
      <c r="E16">
        <v>1624167</v>
      </c>
      <c r="F16" s="2">
        <f>B16/$E16</f>
        <v>3.4693476717603547E-2</v>
      </c>
      <c r="G16" s="2">
        <f t="shared" si="0"/>
        <v>6.0577514504358235E-2</v>
      </c>
      <c r="H16" s="2">
        <f>D16/$E16</f>
        <v>0.21941401346043848</v>
      </c>
      <c r="I16" s="3">
        <f t="shared" si="1"/>
        <v>0.15811878270873964</v>
      </c>
      <c r="J16" s="3">
        <f t="shared" si="2"/>
        <v>0.27608771905209545</v>
      </c>
    </row>
    <row r="17" spans="1:10" x14ac:dyDescent="0.25">
      <c r="A17">
        <v>2016</v>
      </c>
      <c r="B17">
        <v>60312</v>
      </c>
      <c r="C17">
        <v>103784</v>
      </c>
      <c r="D17">
        <v>369468</v>
      </c>
      <c r="E17">
        <v>1657916</v>
      </c>
      <c r="F17" s="2">
        <f>B17/$E17</f>
        <v>3.637820010181457E-2</v>
      </c>
      <c r="G17" s="2">
        <f t="shared" si="0"/>
        <v>6.2599070157957334E-2</v>
      </c>
      <c r="H17" s="2">
        <f>D17/$E17</f>
        <v>0.22285085613505148</v>
      </c>
      <c r="I17" s="3">
        <f t="shared" si="1"/>
        <v>0.16324011822404105</v>
      </c>
      <c r="J17" s="3">
        <f t="shared" si="2"/>
        <v>0.28090118765359917</v>
      </c>
    </row>
    <row r="18" spans="1:10" x14ac:dyDescent="0.25">
      <c r="A18">
        <v>2017</v>
      </c>
      <c r="B18">
        <v>62727</v>
      </c>
      <c r="C18">
        <v>107039</v>
      </c>
      <c r="D18">
        <v>388706</v>
      </c>
      <c r="E18">
        <v>1757656</v>
      </c>
      <c r="F18" s="2">
        <f>B18/$E18</f>
        <v>3.5687870664111748E-2</v>
      </c>
      <c r="G18" s="2">
        <f t="shared" si="0"/>
        <v>6.0898719658454212E-2</v>
      </c>
      <c r="H18" s="2">
        <f>D18/$E18</f>
        <v>0.22115021369369206</v>
      </c>
      <c r="I18" s="3">
        <f t="shared" si="1"/>
        <v>0.16137389183598916</v>
      </c>
      <c r="J18" s="3">
        <f t="shared" si="2"/>
        <v>0.27537264667898104</v>
      </c>
    </row>
    <row r="19" spans="1:10" x14ac:dyDescent="0.25">
      <c r="A19">
        <v>2018</v>
      </c>
      <c r="B19">
        <v>65282</v>
      </c>
      <c r="C19">
        <v>114271</v>
      </c>
      <c r="D19">
        <v>427249</v>
      </c>
      <c r="E19">
        <v>1842048</v>
      </c>
      <c r="F19" s="2">
        <f>B19/$E19</f>
        <v>3.543990167465777E-2</v>
      </c>
      <c r="G19" s="2">
        <f t="shared" si="0"/>
        <v>6.2034756966159406E-2</v>
      </c>
      <c r="H19" s="2">
        <f>D19/$E19</f>
        <v>0.2319423815231742</v>
      </c>
      <c r="I19" s="3">
        <f t="shared" si="1"/>
        <v>0.15279614463696814</v>
      </c>
      <c r="J19" s="3">
        <f t="shared" si="2"/>
        <v>0.26745761839114895</v>
      </c>
    </row>
    <row r="20" spans="1:10" x14ac:dyDescent="0.25">
      <c r="A20">
        <v>2019</v>
      </c>
      <c r="B20">
        <v>66385</v>
      </c>
      <c r="C20">
        <v>116984</v>
      </c>
      <c r="D20">
        <v>456147</v>
      </c>
      <c r="E20">
        <v>1947322</v>
      </c>
      <c r="F20" s="2">
        <f>B20/$E20</f>
        <v>3.4090407236194116E-2</v>
      </c>
      <c r="G20" s="2">
        <f t="shared" si="0"/>
        <v>6.0074296906212736E-2</v>
      </c>
      <c r="H20" s="2">
        <f>D20/$E20</f>
        <v>0.23424323250083962</v>
      </c>
      <c r="I20" s="3">
        <f t="shared" si="1"/>
        <v>0.14553422471264746</v>
      </c>
      <c r="J20" s="3">
        <f t="shared" si="2"/>
        <v>0.25646118466196205</v>
      </c>
    </row>
    <row r="21" spans="1:10" x14ac:dyDescent="0.25">
      <c r="A21">
        <v>2020</v>
      </c>
      <c r="B21">
        <v>65287</v>
      </c>
      <c r="C21">
        <v>118547</v>
      </c>
      <c r="D21">
        <v>447605</v>
      </c>
      <c r="E21">
        <v>1981664</v>
      </c>
      <c r="F21" s="2">
        <f>B21/$E21</f>
        <v>3.2945544754307492E-2</v>
      </c>
      <c r="G21" s="2">
        <f t="shared" si="0"/>
        <v>5.9821947615741111E-2</v>
      </c>
      <c r="H21" s="2">
        <f>D21/$E21</f>
        <v>0.22587330647375134</v>
      </c>
      <c r="I21" s="3">
        <f t="shared" si="1"/>
        <v>0.14585851364484312</v>
      </c>
      <c r="J21" s="3">
        <f t="shared" si="2"/>
        <v>0.26484735425207495</v>
      </c>
    </row>
    <row r="22" spans="1:10" x14ac:dyDescent="0.25">
      <c r="A22">
        <v>2021</v>
      </c>
      <c r="B22">
        <v>74688</v>
      </c>
      <c r="C22">
        <v>128066</v>
      </c>
      <c r="D22">
        <v>480312</v>
      </c>
      <c r="E22">
        <v>2085822</v>
      </c>
      <c r="F22" s="2">
        <f>B22/$E22</f>
        <v>3.58074658336138E-2</v>
      </c>
      <c r="G22" s="2">
        <f t="shared" si="0"/>
        <v>6.1398336003743371E-2</v>
      </c>
      <c r="H22" s="2">
        <f>D22/$E22</f>
        <v>0.23027468307458643</v>
      </c>
      <c r="I22" s="3">
        <f t="shared" si="1"/>
        <v>0.1554989256982961</v>
      </c>
      <c r="J22" s="3">
        <f t="shared" si="2"/>
        <v>0.26663085660987024</v>
      </c>
    </row>
    <row r="23" spans="1:10" x14ac:dyDescent="0.25">
      <c r="A23">
        <v>2022</v>
      </c>
      <c r="B23">
        <v>76996</v>
      </c>
      <c r="C23">
        <v>127936</v>
      </c>
      <c r="D23">
        <v>550412</v>
      </c>
      <c r="E23">
        <v>2330329</v>
      </c>
      <c r="F23" s="2">
        <f>B23/$E23</f>
        <v>3.3040828140575858E-2</v>
      </c>
      <c r="G23" s="2">
        <f t="shared" si="0"/>
        <v>5.4900402475358628E-2</v>
      </c>
      <c r="H23" s="2">
        <f>D23/$E23</f>
        <v>0.23619497504429632</v>
      </c>
      <c r="I23" s="3">
        <f t="shared" si="1"/>
        <v>0.13988793848971315</v>
      </c>
      <c r="J23" s="3">
        <f t="shared" si="2"/>
        <v>0.2324367928024825</v>
      </c>
    </row>
    <row r="24" spans="1:10" x14ac:dyDescent="0.25">
      <c r="A24">
        <v>2023</v>
      </c>
      <c r="B24">
        <v>87908</v>
      </c>
      <c r="C24">
        <v>145223</v>
      </c>
      <c r="D24">
        <v>618288</v>
      </c>
      <c r="E24">
        <v>2567512</v>
      </c>
      <c r="F24" s="2">
        <f>B24/$E24</f>
        <v>3.4238593626826283E-2</v>
      </c>
      <c r="G24" s="2">
        <f t="shared" si="0"/>
        <v>5.6561760957689777E-2</v>
      </c>
      <c r="H24" s="2">
        <f>D24/$E24</f>
        <v>0.24081211694434146</v>
      </c>
      <c r="I24" s="3">
        <f t="shared" si="1"/>
        <v>0.14217969619335974</v>
      </c>
      <c r="J24" s="3">
        <f t="shared" si="2"/>
        <v>0.23487921486427035</v>
      </c>
    </row>
    <row r="25" spans="1:10" x14ac:dyDescent="0.25">
      <c r="A25">
        <v>2024</v>
      </c>
      <c r="B25" s="1">
        <v>90328.937000000005</v>
      </c>
      <c r="C25">
        <v>149766.32066873004</v>
      </c>
      <c r="D25">
        <v>650364.63799999992</v>
      </c>
      <c r="E25">
        <v>2673672</v>
      </c>
      <c r="F25" s="2">
        <f>B25/$E25</f>
        <v>3.3784599232815397E-2</v>
      </c>
      <c r="G25" s="2">
        <f t="shared" si="0"/>
        <v>5.6015218272372241E-2</v>
      </c>
      <c r="H25" s="2">
        <f>D25/$E25</f>
        <v>0.24324772746993645</v>
      </c>
      <c r="I25" s="3">
        <f t="shared" si="1"/>
        <v>0.13888968083778261</v>
      </c>
      <c r="J25" s="3">
        <f t="shared" si="2"/>
        <v>0.23028054097358541</v>
      </c>
    </row>
    <row r="26" spans="1:10" x14ac:dyDescent="0.25">
      <c r="A26">
        <v>2025</v>
      </c>
      <c r="B26">
        <v>94420</v>
      </c>
      <c r="C26">
        <v>153508</v>
      </c>
      <c r="D26">
        <v>663208</v>
      </c>
      <c r="E26">
        <v>2787609</v>
      </c>
      <c r="F26" s="2">
        <f>B26/$E26</f>
        <v>3.387132126492632E-2</v>
      </c>
      <c r="G26" s="2">
        <f t="shared" si="0"/>
        <v>5.5067981198223995E-2</v>
      </c>
      <c r="H26" s="2">
        <f>D26/$E26</f>
        <v>0.23791284932714737</v>
      </c>
      <c r="I26" s="3">
        <f t="shared" si="1"/>
        <v>0.14236860834006826</v>
      </c>
      <c r="J26" s="3">
        <f t="shared" si="2"/>
        <v>0.23146282915767</v>
      </c>
    </row>
    <row r="27" spans="1:10" x14ac:dyDescent="0.25">
      <c r="A27">
        <v>2026</v>
      </c>
      <c r="B27">
        <v>99300</v>
      </c>
      <c r="C27">
        <v>160294</v>
      </c>
      <c r="D27">
        <v>694304</v>
      </c>
      <c r="E27">
        <v>2879792</v>
      </c>
      <c r="F27" s="2">
        <f>B27/$E27</f>
        <v>3.4481657008561727E-2</v>
      </c>
      <c r="G27" s="2">
        <f t="shared" si="0"/>
        <v>5.5661658897587049E-2</v>
      </c>
      <c r="H27" s="2">
        <f>D27/$E27</f>
        <v>0.24109519020818171</v>
      </c>
      <c r="I27" s="3">
        <f t="shared" si="1"/>
        <v>0.14302092455178134</v>
      </c>
      <c r="J27" s="3">
        <f t="shared" si="2"/>
        <v>0.23087005115914641</v>
      </c>
    </row>
    <row r="28" spans="1:10" x14ac:dyDescent="0.25">
      <c r="A28">
        <v>2027</v>
      </c>
      <c r="B28">
        <v>104560</v>
      </c>
      <c r="C28">
        <v>167045</v>
      </c>
      <c r="D28">
        <v>726735</v>
      </c>
      <c r="E28">
        <v>2992714</v>
      </c>
      <c r="F28" s="2">
        <f>B28/$E28</f>
        <v>3.49381865423826E-2</v>
      </c>
      <c r="G28" s="2">
        <f t="shared" si="0"/>
        <v>5.5817228107998294E-2</v>
      </c>
      <c r="H28" s="2">
        <f>D28/$E28</f>
        <v>0.24283476469853116</v>
      </c>
      <c r="I28" s="3">
        <f t="shared" si="1"/>
        <v>0.14387637859742547</v>
      </c>
      <c r="J28" s="3">
        <f t="shared" si="2"/>
        <v>0.22985682539027294</v>
      </c>
    </row>
    <row r="29" spans="1:10" x14ac:dyDescent="0.25">
      <c r="A29">
        <v>2028</v>
      </c>
      <c r="B29">
        <v>110540</v>
      </c>
      <c r="C29">
        <v>173478</v>
      </c>
      <c r="D29">
        <v>756538</v>
      </c>
      <c r="E29">
        <v>3148870</v>
      </c>
      <c r="F29" s="2">
        <f>B29/$E29</f>
        <v>3.5104656591094581E-2</v>
      </c>
      <c r="G29" s="2">
        <f t="shared" si="0"/>
        <v>5.5092144166002409E-2</v>
      </c>
      <c r="H29" s="2">
        <f>D29/$E29</f>
        <v>0.240256981075751</v>
      </c>
      <c r="I29" s="3">
        <f t="shared" si="1"/>
        <v>0.14611295136529823</v>
      </c>
      <c r="J29" s="3">
        <f t="shared" si="2"/>
        <v>0.22930507125881316</v>
      </c>
    </row>
    <row r="30" spans="1:10" x14ac:dyDescent="0.25">
      <c r="A30">
        <v>2029</v>
      </c>
      <c r="B30">
        <v>116550</v>
      </c>
      <c r="C30">
        <v>181140</v>
      </c>
      <c r="D30">
        <v>801580</v>
      </c>
      <c r="E30">
        <v>3320000</v>
      </c>
      <c r="F30" s="2">
        <f>B30/$E30</f>
        <v>3.510542168674699E-2</v>
      </c>
      <c r="G30" s="2">
        <f t="shared" si="0"/>
        <v>5.4560240963855422E-2</v>
      </c>
      <c r="H30" s="2">
        <f>D30/$E30</f>
        <v>0.24143975903614459</v>
      </c>
      <c r="I30" s="3">
        <f t="shared" si="1"/>
        <v>0.14540033433967914</v>
      </c>
      <c r="J30" s="3">
        <f t="shared" si="2"/>
        <v>0.22597869208313578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D98-E717-4EB3-9E44-D930FA1A977B}">
  <dimension ref="A1:C8"/>
  <sheetViews>
    <sheetView tabSelected="1" workbookViewId="0">
      <selection activeCell="R24" sqref="R24"/>
    </sheetView>
  </sheetViews>
  <sheetFormatPr defaultRowHeight="15" x14ac:dyDescent="0.25"/>
  <cols>
    <col min="1" max="1" width="17.5703125" bestFit="1" customWidth="1"/>
    <col min="2" max="2" width="17" bestFit="1" customWidth="1"/>
  </cols>
  <sheetData>
    <row r="1" spans="1:3" x14ac:dyDescent="0.25">
      <c r="B1" t="s">
        <v>4</v>
      </c>
    </row>
    <row r="2" spans="1:3" x14ac:dyDescent="0.25">
      <c r="A2" t="s">
        <v>5</v>
      </c>
      <c r="B2">
        <v>9500</v>
      </c>
      <c r="C2" s="2">
        <f>SUM(B2:B7)/GST_general!B26</f>
        <v>0.32037703876297396</v>
      </c>
    </row>
    <row r="3" spans="1:3" x14ac:dyDescent="0.25">
      <c r="A3" t="s">
        <v>6</v>
      </c>
      <c r="B3">
        <f>5400+1600+700+500</f>
        <v>8200</v>
      </c>
      <c r="C3" s="2">
        <f>B8/GST_general!E26</f>
        <v>1.0851593605846444E-2</v>
      </c>
    </row>
    <row r="4" spans="1:3" x14ac:dyDescent="0.25">
      <c r="A4" t="s">
        <v>7</v>
      </c>
      <c r="B4">
        <v>4550</v>
      </c>
    </row>
    <row r="5" spans="1:3" x14ac:dyDescent="0.25">
      <c r="A5" t="s">
        <v>8</v>
      </c>
      <c r="B5">
        <f>3500+850</f>
        <v>4350</v>
      </c>
    </row>
    <row r="6" spans="1:3" x14ac:dyDescent="0.25">
      <c r="A6" t="s">
        <v>9</v>
      </c>
      <c r="B6">
        <v>2330</v>
      </c>
    </row>
    <row r="7" spans="1:3" x14ac:dyDescent="0.25">
      <c r="A7" t="s">
        <v>10</v>
      </c>
      <c r="B7">
        <v>1320</v>
      </c>
    </row>
    <row r="8" spans="1:3" x14ac:dyDescent="0.25">
      <c r="B8">
        <f>SUM(B2:B7)</f>
        <v>30250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GST_general</vt:lpstr>
      <vt:lpstr>Tax_exp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2025-07-20T23:35:17Z</dcterms:created>
  <dcterms:modified xsi:type="dcterms:W3CDTF">2025-07-22T03:42:31Z</dcterms:modified>
</cp:coreProperties>
</file>