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61institute.sharepoint.com/sites/covid19incomesupport/Shared Documents/General/Labour supply/Youth Allowance/"/>
    </mc:Choice>
  </mc:AlternateContent>
  <xr:revisionPtr revIDLastSave="4" documentId="8_{0984BE30-5313-4B25-9ECA-52B8676E2D26}" xr6:coauthVersionLast="47" xr6:coauthVersionMax="47" xr10:uidLastSave="{331FFEE2-48F8-4FA8-98E3-38BB031477BD}"/>
  <bookViews>
    <workbookView xWindow="-110" yWindow="-110" windowWidth="38620" windowHeight="21220" xr2:uid="{00000000-000D-0000-FFFF-FFFF00000000}"/>
  </bookViews>
  <sheets>
    <sheet name="Current_ag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N11" i="1" s="1"/>
  <c r="O12" i="1" s="1"/>
  <c r="Q12" i="1" s="1"/>
  <c r="M12" i="1"/>
  <c r="M3" i="1"/>
  <c r="Q25" i="1"/>
  <c r="I25" i="1"/>
  <c r="H17" i="1"/>
  <c r="H18" i="1"/>
  <c r="H19" i="1"/>
  <c r="H20" i="1"/>
  <c r="H21" i="1"/>
  <c r="H22" i="1"/>
  <c r="H23" i="1"/>
  <c r="H24" i="1"/>
  <c r="H25" i="1"/>
  <c r="H16" i="1"/>
  <c r="M16" i="1"/>
  <c r="O25" i="1"/>
  <c r="N25" i="1"/>
  <c r="N24" i="1"/>
  <c r="N23" i="1"/>
  <c r="N22" i="1"/>
  <c r="N21" i="1"/>
  <c r="N20" i="1"/>
  <c r="N19" i="1"/>
  <c r="N18" i="1"/>
  <c r="N17" i="1"/>
  <c r="N16" i="1"/>
  <c r="M17" i="1"/>
  <c r="M18" i="1"/>
  <c r="M19" i="1"/>
  <c r="M20" i="1"/>
  <c r="M21" i="1"/>
  <c r="M22" i="1"/>
  <c r="M23" i="1"/>
  <c r="M24" i="1"/>
  <c r="M25" i="1"/>
  <c r="L17" i="1"/>
  <c r="L18" i="1"/>
  <c r="L19" i="1"/>
  <c r="L20" i="1"/>
  <c r="L21" i="1"/>
  <c r="L22" i="1"/>
  <c r="L23" i="1"/>
  <c r="L24" i="1"/>
  <c r="L25" i="1"/>
  <c r="L16" i="1"/>
  <c r="K25" i="1"/>
  <c r="K24" i="1"/>
  <c r="K23" i="1"/>
  <c r="K22" i="1"/>
  <c r="K21" i="1"/>
  <c r="K20" i="1"/>
  <c r="K19" i="1"/>
  <c r="K18" i="1"/>
  <c r="K17" i="1"/>
  <c r="K16" i="1"/>
  <c r="N4" i="1"/>
  <c r="N5" i="1"/>
  <c r="N6" i="1"/>
  <c r="N7" i="1"/>
  <c r="N8" i="1"/>
  <c r="N9" i="1"/>
  <c r="N10" i="1"/>
  <c r="N12" i="1"/>
  <c r="N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I12" i="1"/>
  <c r="H4" i="1"/>
  <c r="H5" i="1"/>
  <c r="H6" i="1"/>
  <c r="H7" i="1"/>
  <c r="H8" i="1"/>
  <c r="H9" i="1"/>
  <c r="H10" i="1"/>
  <c r="H11" i="1"/>
  <c r="H12" i="1"/>
  <c r="H3" i="1"/>
  <c r="L3" i="1"/>
  <c r="K3" i="1"/>
</calcChain>
</file>

<file path=xl/sharedStrings.xml><?xml version="1.0" encoding="utf-8"?>
<sst xmlns="http://schemas.openxmlformats.org/spreadsheetml/2006/main" count="77" uniqueCount="25">
  <si>
    <t>date</t>
  </si>
  <si>
    <t>age</t>
  </si>
  <si>
    <t>number_une</t>
  </si>
  <si>
    <t>number LF</t>
  </si>
  <si>
    <t>UR</t>
  </si>
  <si>
    <t>total</t>
  </si>
  <si>
    <t>LF_share</t>
  </si>
  <si>
    <t>number_une from 2006</t>
  </si>
  <si>
    <t>number LF from 2018</t>
  </si>
  <si>
    <t>UR_new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</si>
  <si>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</si>
  <si>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</si>
  <si>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</si>
  <si>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</si>
  <si>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</si>
  <si>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</si>
  <si>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</si>
  <si>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</si>
  <si>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</si>
  <si>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</si>
  <si>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LF_share from 2006</t>
  </si>
  <si>
    <t>total from 2018</t>
  </si>
  <si>
    <t>number in LF</t>
  </si>
  <si>
    <t>cont</t>
  </si>
  <si>
    <t>if unempl was the same in the year for each group, but the age share was changed to the other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</si>
</sst>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10" fontId="0" fillId="0" borderId="0" xfId="0" applyNumberFormat="1"/>
    <xf numFmtId="164" fontId="0" fillId="0" borderId="0" xfId="42" applyNumberFormat="1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zoomScale="85" zoomScaleNormal="85" workbookViewId="0">
      <selection activeCell="N27" sqref="N27"/>
    </sheetView>
  </sheetViews>
  <sheetFormatPr defaultRowHeight="14.5" x14ac:dyDescent="0.35"/>
  <cols>
    <col min="1" max="1" width="9.453125" bestFit="1" customWidth="1"/>
    <col min="2" max="2" width="10.36328125" bestFit="1" customWidth="1"/>
  </cols>
  <sheetData>
    <row r="1" spans="1:17" x14ac:dyDescent="0.35">
      <c r="A1" s="1">
        <v>38718</v>
      </c>
      <c r="K1" t="s">
        <v>24</v>
      </c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</v>
      </c>
      <c r="I2" t="s">
        <v>4</v>
      </c>
      <c r="K2" t="s">
        <v>1</v>
      </c>
      <c r="L2" t="s">
        <v>4</v>
      </c>
      <c r="M2" t="s">
        <v>6</v>
      </c>
      <c r="N2" t="s">
        <v>23</v>
      </c>
      <c r="O2" t="s">
        <v>4</v>
      </c>
    </row>
    <row r="3" spans="1:17" x14ac:dyDescent="0.35">
      <c r="A3" s="2">
        <v>38718</v>
      </c>
      <c r="B3" t="s">
        <v>10</v>
      </c>
      <c r="C3">
        <v>147.1865464</v>
      </c>
      <c r="D3">
        <v>867.55987570000002</v>
      </c>
      <c r="E3" s="3">
        <v>0.17</v>
      </c>
      <c r="F3">
        <v>10248.84309</v>
      </c>
      <c r="G3">
        <v>8.4649541999999994E-2</v>
      </c>
      <c r="H3">
        <f>G3*E3</f>
        <v>1.4390422139999999E-2</v>
      </c>
      <c r="K3" t="str">
        <f>B3</f>
        <v>15-19 years</v>
      </c>
      <c r="L3" s="3">
        <f>E3</f>
        <v>0.17</v>
      </c>
      <c r="M3">
        <f>G16</f>
        <v>6.7130707999999997E-2</v>
      </c>
      <c r="N3">
        <f>M3*L3</f>
        <v>1.1412220360000001E-2</v>
      </c>
    </row>
    <row r="4" spans="1:17" x14ac:dyDescent="0.35">
      <c r="A4" s="2">
        <v>38718</v>
      </c>
      <c r="B4" t="s">
        <v>11</v>
      </c>
      <c r="C4">
        <v>94.140748139999999</v>
      </c>
      <c r="D4">
        <v>1173.8595660000001</v>
      </c>
      <c r="E4" s="3">
        <v>0.08</v>
      </c>
      <c r="F4">
        <v>10248.84309</v>
      </c>
      <c r="G4">
        <v>0.114535812</v>
      </c>
      <c r="H4">
        <f t="shared" ref="H4:H12" si="0">G4*E4</f>
        <v>9.1628649600000011E-3</v>
      </c>
      <c r="K4" t="str">
        <f t="shared" ref="K4:K12" si="1">B4</f>
        <v>20-24 years</v>
      </c>
      <c r="L4" s="3">
        <f t="shared" ref="L4:L12" si="2">E4</f>
        <v>0.08</v>
      </c>
      <c r="M4">
        <f t="shared" ref="M4:M12" si="3">G17</f>
        <v>0.10929322</v>
      </c>
      <c r="N4">
        <f t="shared" ref="N4:N12" si="4">M4*L4</f>
        <v>8.7434576000000007E-3</v>
      </c>
    </row>
    <row r="5" spans="1:17" x14ac:dyDescent="0.35">
      <c r="A5" s="2">
        <v>38718</v>
      </c>
      <c r="B5" t="s">
        <v>12</v>
      </c>
      <c r="C5">
        <v>66.041224720000002</v>
      </c>
      <c r="D5">
        <v>1120.5032659999999</v>
      </c>
      <c r="E5" s="3">
        <v>5.8999999999999997E-2</v>
      </c>
      <c r="F5">
        <v>10248.84309</v>
      </c>
      <c r="G5">
        <v>0.109329732</v>
      </c>
      <c r="H5">
        <f t="shared" si="0"/>
        <v>6.4504541879999997E-3</v>
      </c>
      <c r="K5" t="str">
        <f t="shared" si="1"/>
        <v>25-29 years</v>
      </c>
      <c r="L5" s="3">
        <f t="shared" si="2"/>
        <v>5.8999999999999997E-2</v>
      </c>
      <c r="M5">
        <f t="shared" si="3"/>
        <v>0.12415013499999999</v>
      </c>
      <c r="N5">
        <f t="shared" si="4"/>
        <v>7.3248579649999989E-3</v>
      </c>
    </row>
    <row r="6" spans="1:17" x14ac:dyDescent="0.35">
      <c r="A6" s="2">
        <v>38718</v>
      </c>
      <c r="B6" t="s">
        <v>13</v>
      </c>
      <c r="C6">
        <v>63.678214920000002</v>
      </c>
      <c r="D6">
        <v>1181.952976</v>
      </c>
      <c r="E6" s="3">
        <v>5.3999999999999999E-2</v>
      </c>
      <c r="F6">
        <v>10248.84309</v>
      </c>
      <c r="G6">
        <v>0.115325502</v>
      </c>
      <c r="H6">
        <f t="shared" si="0"/>
        <v>6.2275771079999993E-3</v>
      </c>
      <c r="K6" t="str">
        <f t="shared" si="1"/>
        <v>30-34 years</v>
      </c>
      <c r="L6" s="3">
        <f t="shared" si="2"/>
        <v>5.3999999999999999E-2</v>
      </c>
      <c r="M6">
        <f t="shared" si="3"/>
        <v>0.120420174</v>
      </c>
      <c r="N6">
        <f t="shared" si="4"/>
        <v>6.502689396E-3</v>
      </c>
    </row>
    <row r="7" spans="1:17" x14ac:dyDescent="0.35">
      <c r="A7" s="2">
        <v>38718</v>
      </c>
      <c r="B7" t="s">
        <v>14</v>
      </c>
      <c r="C7">
        <v>44.05356432</v>
      </c>
      <c r="D7">
        <v>1185.7766349999999</v>
      </c>
      <c r="E7" s="3">
        <v>3.6999999999999998E-2</v>
      </c>
      <c r="F7">
        <v>10248.84309</v>
      </c>
      <c r="G7">
        <v>0.11569858399999999</v>
      </c>
      <c r="H7">
        <f t="shared" si="0"/>
        <v>4.2808476079999993E-3</v>
      </c>
      <c r="K7" t="str">
        <f t="shared" si="1"/>
        <v>35-39 years</v>
      </c>
      <c r="L7" s="3">
        <f t="shared" si="2"/>
        <v>3.6999999999999998E-2</v>
      </c>
      <c r="M7">
        <f t="shared" si="3"/>
        <v>0.11179467899999999</v>
      </c>
      <c r="N7">
        <f t="shared" si="4"/>
        <v>4.1364031229999994E-3</v>
      </c>
    </row>
    <row r="8" spans="1:17" x14ac:dyDescent="0.35">
      <c r="A8" s="2">
        <v>38718</v>
      </c>
      <c r="B8" t="s">
        <v>15</v>
      </c>
      <c r="C8">
        <v>49.929649990000001</v>
      </c>
      <c r="D8">
        <v>1251.943168</v>
      </c>
      <c r="E8" s="3">
        <v>0.04</v>
      </c>
      <c r="F8">
        <v>10248.84309</v>
      </c>
      <c r="G8">
        <v>0.122154584</v>
      </c>
      <c r="H8">
        <f t="shared" si="0"/>
        <v>4.88618336E-3</v>
      </c>
      <c r="K8" t="str">
        <f t="shared" si="1"/>
        <v>40-44 years</v>
      </c>
      <c r="L8" s="3">
        <f t="shared" si="2"/>
        <v>0.04</v>
      </c>
      <c r="M8">
        <f t="shared" si="3"/>
        <v>0.107813406</v>
      </c>
      <c r="N8">
        <f t="shared" si="4"/>
        <v>4.3125362400000004E-3</v>
      </c>
    </row>
    <row r="9" spans="1:17" x14ac:dyDescent="0.35">
      <c r="A9" s="2">
        <v>38718</v>
      </c>
      <c r="B9" t="s">
        <v>16</v>
      </c>
      <c r="C9">
        <v>48.305980949999999</v>
      </c>
      <c r="D9">
        <v>1215.3074120000001</v>
      </c>
      <c r="E9" s="3">
        <v>0.04</v>
      </c>
      <c r="F9">
        <v>10248.84309</v>
      </c>
      <c r="G9">
        <v>0.118579961</v>
      </c>
      <c r="H9">
        <f t="shared" si="0"/>
        <v>4.7431984399999997E-3</v>
      </c>
      <c r="K9" t="str">
        <f t="shared" si="1"/>
        <v>45-49 years</v>
      </c>
      <c r="L9" s="3">
        <f t="shared" si="2"/>
        <v>0.04</v>
      </c>
      <c r="M9">
        <f t="shared" si="3"/>
        <v>0.111212723</v>
      </c>
      <c r="N9">
        <f t="shared" si="4"/>
        <v>4.4485089200000001E-3</v>
      </c>
    </row>
    <row r="10" spans="1:17" x14ac:dyDescent="0.35">
      <c r="A10" s="2">
        <v>38718</v>
      </c>
      <c r="B10" t="s">
        <v>17</v>
      </c>
      <c r="C10">
        <v>35.285210990000003</v>
      </c>
      <c r="D10">
        <v>1047.7504919999999</v>
      </c>
      <c r="E10" s="3">
        <v>3.4000000000000002E-2</v>
      </c>
      <c r="F10">
        <v>10248.84309</v>
      </c>
      <c r="G10">
        <v>0.10223109900000001</v>
      </c>
      <c r="H10">
        <f t="shared" si="0"/>
        <v>3.4758573660000004E-3</v>
      </c>
      <c r="K10" t="str">
        <f t="shared" si="1"/>
        <v>50-54 years</v>
      </c>
      <c r="L10" s="3">
        <f t="shared" si="2"/>
        <v>3.4000000000000002E-2</v>
      </c>
      <c r="M10">
        <f t="shared" si="3"/>
        <v>9.9248604000000004E-2</v>
      </c>
      <c r="N10">
        <f t="shared" si="4"/>
        <v>3.3744525360000005E-3</v>
      </c>
    </row>
    <row r="11" spans="1:17" x14ac:dyDescent="0.35">
      <c r="A11" s="2">
        <v>38718</v>
      </c>
      <c r="B11" t="s">
        <v>18</v>
      </c>
      <c r="C11">
        <v>25.26542959</v>
      </c>
      <c r="D11">
        <v>790.55210929999998</v>
      </c>
      <c r="E11" s="3">
        <v>3.2000000000000001E-2</v>
      </c>
      <c r="F11">
        <v>10248.84309</v>
      </c>
      <c r="G11">
        <v>7.7135740999999994E-2</v>
      </c>
      <c r="H11">
        <f t="shared" si="0"/>
        <v>2.4683437119999998E-3</v>
      </c>
      <c r="K11" t="str">
        <f t="shared" si="1"/>
        <v>55-59 years</v>
      </c>
      <c r="L11" s="3">
        <f t="shared" si="2"/>
        <v>3.2000000000000001E-2</v>
      </c>
      <c r="M11">
        <f t="shared" si="3"/>
        <v>8.8930985000000004E-2</v>
      </c>
      <c r="N11">
        <f t="shared" si="4"/>
        <v>2.8457915200000004E-3</v>
      </c>
    </row>
    <row r="12" spans="1:17" x14ac:dyDescent="0.35">
      <c r="A12" s="2">
        <v>38718</v>
      </c>
      <c r="B12" t="s">
        <v>19</v>
      </c>
      <c r="C12">
        <v>14.858240309999999</v>
      </c>
      <c r="D12">
        <v>413.6375875</v>
      </c>
      <c r="E12" s="3">
        <v>3.5999999999999997E-2</v>
      </c>
      <c r="F12">
        <v>10248.84309</v>
      </c>
      <c r="G12">
        <v>4.0359442000000002E-2</v>
      </c>
      <c r="H12">
        <f t="shared" si="0"/>
        <v>1.4529399119999999E-3</v>
      </c>
      <c r="I12" s="4">
        <f>SUM(H3:H12)</f>
        <v>5.7538688793999988E-2</v>
      </c>
      <c r="K12" t="str">
        <f t="shared" si="1"/>
        <v>60-64 years</v>
      </c>
      <c r="L12" s="3">
        <f t="shared" si="2"/>
        <v>3.5999999999999997E-2</v>
      </c>
      <c r="M12">
        <f t="shared" si="3"/>
        <v>6.0005365999999997E-2</v>
      </c>
      <c r="N12">
        <f t="shared" si="4"/>
        <v>2.1601931759999997E-3</v>
      </c>
      <c r="O12" s="4">
        <f>SUM(N3:N12)</f>
        <v>5.5261110836000001E-2</v>
      </c>
      <c r="Q12" s="5">
        <f>O12-I12</f>
        <v>-2.2775779579999877E-3</v>
      </c>
    </row>
    <row r="14" spans="1:17" x14ac:dyDescent="0.35">
      <c r="A14" s="1">
        <v>43101</v>
      </c>
    </row>
    <row r="15" spans="1:17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23</v>
      </c>
      <c r="I15" t="s">
        <v>4</v>
      </c>
      <c r="K15" t="s">
        <v>1</v>
      </c>
      <c r="L15" t="s">
        <v>4</v>
      </c>
      <c r="M15" t="s">
        <v>6</v>
      </c>
      <c r="N15" t="s">
        <v>23</v>
      </c>
      <c r="O15" t="s">
        <v>4</v>
      </c>
    </row>
    <row r="16" spans="1:17" x14ac:dyDescent="0.35">
      <c r="A16" s="2">
        <v>43101</v>
      </c>
      <c r="B16" t="s">
        <v>10</v>
      </c>
      <c r="C16">
        <v>164.47741830000001</v>
      </c>
      <c r="D16">
        <v>844.45159760000001</v>
      </c>
      <c r="E16">
        <v>0.19477423999999999</v>
      </c>
      <c r="F16">
        <v>12579.21492</v>
      </c>
      <c r="G16">
        <v>6.7130707999999997E-2</v>
      </c>
      <c r="H16">
        <f>G16*E16</f>
        <v>1.3075332631361918E-2</v>
      </c>
      <c r="K16" t="str">
        <f>B16</f>
        <v>15-19 years</v>
      </c>
      <c r="L16" s="4">
        <f>E16</f>
        <v>0.19477423999999999</v>
      </c>
      <c r="M16">
        <f>G3</f>
        <v>8.4649541999999994E-2</v>
      </c>
      <c r="N16">
        <f>M16*L16</f>
        <v>1.6487550209398079E-2</v>
      </c>
    </row>
    <row r="17" spans="1:17" x14ac:dyDescent="0.35">
      <c r="A17" s="2">
        <v>43101</v>
      </c>
      <c r="B17" t="s">
        <v>11</v>
      </c>
      <c r="C17">
        <v>134.60888879999999</v>
      </c>
      <c r="D17">
        <v>1374.822901</v>
      </c>
      <c r="E17">
        <v>9.7909984000000005E-2</v>
      </c>
      <c r="F17">
        <v>12579.21492</v>
      </c>
      <c r="G17">
        <v>0.10929322</v>
      </c>
      <c r="H17">
        <f t="shared" ref="H17:H25" si="5">G17*E17</f>
        <v>1.070089742150848E-2</v>
      </c>
      <c r="K17" t="str">
        <f t="shared" ref="K17:K25" si="6">B17</f>
        <v>20-24 years</v>
      </c>
      <c r="L17" s="4">
        <f t="shared" ref="L17:L25" si="7">E17</f>
        <v>9.7909984000000005E-2</v>
      </c>
      <c r="M17">
        <f t="shared" ref="M17:M25" si="8">G4</f>
        <v>0.114535812</v>
      </c>
      <c r="N17">
        <f t="shared" ref="N17:N25" si="9">M17*L17</f>
        <v>1.1214199520347008E-2</v>
      </c>
    </row>
    <row r="18" spans="1:17" x14ac:dyDescent="0.35">
      <c r="A18" s="2">
        <v>43101</v>
      </c>
      <c r="B18" t="s">
        <v>12</v>
      </c>
      <c r="C18">
        <v>97.931890539999998</v>
      </c>
      <c r="D18">
        <v>1561.711227</v>
      </c>
      <c r="E18">
        <v>6.2708066000000007E-2</v>
      </c>
      <c r="F18">
        <v>12579.21492</v>
      </c>
      <c r="G18">
        <v>0.12415013499999999</v>
      </c>
      <c r="H18">
        <f t="shared" si="5"/>
        <v>7.7852148594889101E-3</v>
      </c>
      <c r="K18" t="str">
        <f t="shared" si="6"/>
        <v>25-29 years</v>
      </c>
      <c r="L18" s="4">
        <f t="shared" si="7"/>
        <v>6.2708066000000007E-2</v>
      </c>
      <c r="M18">
        <f t="shared" si="8"/>
        <v>0.109329732</v>
      </c>
      <c r="N18">
        <f t="shared" si="9"/>
        <v>6.8558560500183129E-3</v>
      </c>
    </row>
    <row r="19" spans="1:17" x14ac:dyDescent="0.35">
      <c r="A19" s="2">
        <v>43101</v>
      </c>
      <c r="B19" t="s">
        <v>13</v>
      </c>
      <c r="C19">
        <v>57.312253390000002</v>
      </c>
      <c r="D19">
        <v>1514.7912449999999</v>
      </c>
      <c r="E19">
        <v>3.7835083999999998E-2</v>
      </c>
      <c r="F19">
        <v>12579.21492</v>
      </c>
      <c r="G19">
        <v>0.120420174</v>
      </c>
      <c r="H19">
        <f t="shared" si="5"/>
        <v>4.556107398584616E-3</v>
      </c>
      <c r="K19" t="str">
        <f t="shared" si="6"/>
        <v>30-34 years</v>
      </c>
      <c r="L19" s="4">
        <f t="shared" si="7"/>
        <v>3.7835083999999998E-2</v>
      </c>
      <c r="M19">
        <f t="shared" si="8"/>
        <v>0.115325502</v>
      </c>
      <c r="N19">
        <f t="shared" si="9"/>
        <v>4.363350055512168E-3</v>
      </c>
    </row>
    <row r="20" spans="1:17" x14ac:dyDescent="0.35">
      <c r="A20" s="2">
        <v>43101</v>
      </c>
      <c r="B20" t="s">
        <v>14</v>
      </c>
      <c r="C20">
        <v>65.792405279999997</v>
      </c>
      <c r="D20">
        <v>1406.289297</v>
      </c>
      <c r="E20">
        <v>4.6784403000000002E-2</v>
      </c>
      <c r="F20">
        <v>12579.21492</v>
      </c>
      <c r="G20">
        <v>0.11179467899999999</v>
      </c>
      <c r="H20">
        <f t="shared" si="5"/>
        <v>5.2302473155916374E-3</v>
      </c>
      <c r="K20" t="str">
        <f t="shared" si="6"/>
        <v>35-39 years</v>
      </c>
      <c r="L20" s="4">
        <f t="shared" si="7"/>
        <v>4.6784403000000002E-2</v>
      </c>
      <c r="M20">
        <f t="shared" si="8"/>
        <v>0.11569858399999999</v>
      </c>
      <c r="N20">
        <f t="shared" si="9"/>
        <v>5.4128891803853522E-3</v>
      </c>
    </row>
    <row r="21" spans="1:17" x14ac:dyDescent="0.35">
      <c r="A21" s="2">
        <v>43101</v>
      </c>
      <c r="B21" t="s">
        <v>15</v>
      </c>
      <c r="C21">
        <v>59.525157849999999</v>
      </c>
      <c r="D21">
        <v>1356.2080109999999</v>
      </c>
      <c r="E21">
        <v>4.3890876000000002E-2</v>
      </c>
      <c r="F21">
        <v>12579.21492</v>
      </c>
      <c r="G21">
        <v>0.107813406</v>
      </c>
      <c r="H21">
        <f t="shared" si="5"/>
        <v>4.7320248338836562E-3</v>
      </c>
      <c r="K21" t="str">
        <f t="shared" si="6"/>
        <v>40-44 years</v>
      </c>
      <c r="L21" s="4">
        <f t="shared" si="7"/>
        <v>4.3890876000000002E-2</v>
      </c>
      <c r="M21">
        <f t="shared" si="8"/>
        <v>0.122154584</v>
      </c>
      <c r="N21">
        <f t="shared" si="9"/>
        <v>5.3614716991755842E-3</v>
      </c>
    </row>
    <row r="22" spans="1:17" x14ac:dyDescent="0.35">
      <c r="A22" s="2">
        <v>43101</v>
      </c>
      <c r="B22" t="s">
        <v>16</v>
      </c>
      <c r="C22">
        <v>62.447368580000003</v>
      </c>
      <c r="D22">
        <v>1398.9687449999999</v>
      </c>
      <c r="E22">
        <v>4.4638143999999998E-2</v>
      </c>
      <c r="F22">
        <v>12579.21492</v>
      </c>
      <c r="G22">
        <v>0.111212723</v>
      </c>
      <c r="H22">
        <f t="shared" si="5"/>
        <v>4.964329543906112E-3</v>
      </c>
      <c r="K22" t="str">
        <f t="shared" si="6"/>
        <v>45-49 years</v>
      </c>
      <c r="L22" s="4">
        <f t="shared" si="7"/>
        <v>4.4638143999999998E-2</v>
      </c>
      <c r="M22">
        <f t="shared" si="8"/>
        <v>0.118579961</v>
      </c>
      <c r="N22">
        <f t="shared" si="9"/>
        <v>5.2931893746323835E-3</v>
      </c>
    </row>
    <row r="23" spans="1:17" x14ac:dyDescent="0.35">
      <c r="A23" s="2">
        <v>43101</v>
      </c>
      <c r="B23" t="s">
        <v>17</v>
      </c>
      <c r="C23">
        <v>48.998128970000003</v>
      </c>
      <c r="D23">
        <v>1248.4695220000001</v>
      </c>
      <c r="E23">
        <v>3.9246556000000002E-2</v>
      </c>
      <c r="F23">
        <v>12579.21492</v>
      </c>
      <c r="G23">
        <v>9.9248604000000004E-2</v>
      </c>
      <c r="H23">
        <f t="shared" si="5"/>
        <v>3.8951658948078245E-3</v>
      </c>
      <c r="K23" t="str">
        <f t="shared" si="6"/>
        <v>50-54 years</v>
      </c>
      <c r="L23" s="4">
        <f t="shared" si="7"/>
        <v>3.9246556000000002E-2</v>
      </c>
      <c r="M23">
        <f t="shared" si="8"/>
        <v>0.10223109900000001</v>
      </c>
      <c r="N23">
        <f t="shared" si="9"/>
        <v>4.0122185518450442E-3</v>
      </c>
    </row>
    <row r="24" spans="1:17" x14ac:dyDescent="0.35">
      <c r="A24" s="2">
        <v>43101</v>
      </c>
      <c r="B24" t="s">
        <v>18</v>
      </c>
      <c r="C24">
        <v>48.878760759999999</v>
      </c>
      <c r="D24">
        <v>1118.681973</v>
      </c>
      <c r="E24">
        <v>4.3693168999999997E-2</v>
      </c>
      <c r="F24">
        <v>12579.21492</v>
      </c>
      <c r="G24">
        <v>8.8930985000000004E-2</v>
      </c>
      <c r="H24">
        <f t="shared" si="5"/>
        <v>3.885676556941465E-3</v>
      </c>
      <c r="K24" t="str">
        <f t="shared" si="6"/>
        <v>55-59 years</v>
      </c>
      <c r="L24" s="4">
        <f t="shared" si="7"/>
        <v>4.3693168999999997E-2</v>
      </c>
      <c r="M24">
        <f t="shared" si="8"/>
        <v>7.7135740999999994E-2</v>
      </c>
      <c r="N24">
        <f t="shared" si="9"/>
        <v>3.3703049674532284E-3</v>
      </c>
    </row>
    <row r="25" spans="1:17" x14ac:dyDescent="0.35">
      <c r="A25" s="2">
        <v>43101</v>
      </c>
      <c r="B25" t="s">
        <v>19</v>
      </c>
      <c r="C25">
        <v>32.876035709999996</v>
      </c>
      <c r="D25">
        <v>754.82039970000005</v>
      </c>
      <c r="E25">
        <v>4.3554779000000002E-2</v>
      </c>
      <c r="F25">
        <v>12579.21492</v>
      </c>
      <c r="G25">
        <v>6.0005365999999997E-2</v>
      </c>
      <c r="H25">
        <f t="shared" si="5"/>
        <v>2.6135204549441139E-3</v>
      </c>
      <c r="I25" s="4">
        <f>SUM(H16:H25)</f>
        <v>6.1438516911018724E-2</v>
      </c>
      <c r="K25" t="str">
        <f t="shared" si="6"/>
        <v>60-64 years</v>
      </c>
      <c r="L25" s="4">
        <f t="shared" si="7"/>
        <v>4.3554779000000002E-2</v>
      </c>
      <c r="M25">
        <f t="shared" si="8"/>
        <v>4.0359442000000002E-2</v>
      </c>
      <c r="N25">
        <f t="shared" si="9"/>
        <v>1.7578465768733182E-3</v>
      </c>
      <c r="O25" s="4">
        <f>SUM(N16:N25)</f>
        <v>6.4128876185640477E-2</v>
      </c>
      <c r="Q25" s="5">
        <f>O25-I25</f>
        <v>2.6903592746217522E-3</v>
      </c>
    </row>
    <row r="35" spans="1:4" x14ac:dyDescent="0.35">
      <c r="A35" t="s">
        <v>1</v>
      </c>
      <c r="B35" t="s">
        <v>7</v>
      </c>
      <c r="C35" t="s">
        <v>8</v>
      </c>
      <c r="D35" t="s">
        <v>9</v>
      </c>
    </row>
    <row r="36" spans="1:4" x14ac:dyDescent="0.35">
      <c r="A36" t="s">
        <v>10</v>
      </c>
      <c r="B36">
        <v>147.1865464</v>
      </c>
      <c r="C36">
        <v>844.45159760000001</v>
      </c>
      <c r="D36" s="3">
        <v>0.17399999999999999</v>
      </c>
    </row>
    <row r="37" spans="1:4" x14ac:dyDescent="0.35">
      <c r="A37" t="s">
        <v>11</v>
      </c>
      <c r="B37">
        <v>94.140748139999999</v>
      </c>
      <c r="C37">
        <v>1374.822901</v>
      </c>
      <c r="D37" s="3">
        <v>6.8000000000000005E-2</v>
      </c>
    </row>
    <row r="38" spans="1:4" x14ac:dyDescent="0.35">
      <c r="A38" t="s">
        <v>12</v>
      </c>
      <c r="B38">
        <v>66.041224720000002</v>
      </c>
      <c r="C38">
        <v>1561.711227</v>
      </c>
      <c r="D38" s="3">
        <v>4.2000000000000003E-2</v>
      </c>
    </row>
    <row r="39" spans="1:4" x14ac:dyDescent="0.35">
      <c r="A39" t="s">
        <v>13</v>
      </c>
      <c r="B39">
        <v>63.678214920000002</v>
      </c>
      <c r="C39">
        <v>1514.7912449999999</v>
      </c>
      <c r="D39" s="3">
        <v>4.2000000000000003E-2</v>
      </c>
    </row>
    <row r="40" spans="1:4" x14ac:dyDescent="0.35">
      <c r="A40" t="s">
        <v>14</v>
      </c>
      <c r="B40">
        <v>44.05356432</v>
      </c>
      <c r="C40">
        <v>1406.289297</v>
      </c>
      <c r="D40" s="3">
        <v>3.1E-2</v>
      </c>
    </row>
    <row r="41" spans="1:4" x14ac:dyDescent="0.35">
      <c r="A41" t="s">
        <v>15</v>
      </c>
      <c r="B41">
        <v>49.929649990000001</v>
      </c>
      <c r="C41">
        <v>1356.2080109999999</v>
      </c>
      <c r="D41" s="3">
        <v>3.6999999999999998E-2</v>
      </c>
    </row>
    <row r="42" spans="1:4" x14ac:dyDescent="0.35">
      <c r="A42" t="s">
        <v>16</v>
      </c>
      <c r="B42">
        <v>48.305980949999999</v>
      </c>
      <c r="C42">
        <v>1398.9687449999999</v>
      </c>
      <c r="D42" s="3">
        <v>3.5000000000000003E-2</v>
      </c>
    </row>
    <row r="43" spans="1:4" x14ac:dyDescent="0.35">
      <c r="A43" t="s">
        <v>17</v>
      </c>
      <c r="B43">
        <v>35.285210990000003</v>
      </c>
      <c r="C43">
        <v>1248.4695220000001</v>
      </c>
      <c r="D43" s="3">
        <v>2.8000000000000001E-2</v>
      </c>
    </row>
    <row r="44" spans="1:4" x14ac:dyDescent="0.35">
      <c r="A44" t="s">
        <v>18</v>
      </c>
      <c r="B44">
        <v>25.26542959</v>
      </c>
      <c r="C44">
        <v>1118.681973</v>
      </c>
      <c r="D44" s="3">
        <v>2.3E-2</v>
      </c>
    </row>
    <row r="45" spans="1:4" x14ac:dyDescent="0.35">
      <c r="A45" t="s">
        <v>19</v>
      </c>
      <c r="B45">
        <v>14.858240309999999</v>
      </c>
      <c r="C45">
        <v>754.82039970000005</v>
      </c>
      <c r="D45" s="3">
        <v>0.02</v>
      </c>
    </row>
    <row r="48" spans="1:4" x14ac:dyDescent="0.35">
      <c r="A48" t="s">
        <v>1</v>
      </c>
      <c r="B48" t="s">
        <v>20</v>
      </c>
      <c r="C48" t="s">
        <v>21</v>
      </c>
      <c r="D48" t="s">
        <v>22</v>
      </c>
    </row>
    <row r="49" spans="1:4" x14ac:dyDescent="0.35">
      <c r="A49" t="s">
        <v>10</v>
      </c>
      <c r="B49">
        <v>8.4649541999999994E-2</v>
      </c>
      <c r="C49">
        <v>12579.21492</v>
      </c>
      <c r="D49">
        <v>1064.8247839999999</v>
      </c>
    </row>
    <row r="50" spans="1:4" x14ac:dyDescent="0.35">
      <c r="A50" t="s">
        <v>11</v>
      </c>
      <c r="B50">
        <v>0.114535812</v>
      </c>
      <c r="C50">
        <v>12579.21492</v>
      </c>
      <c r="D50">
        <v>1440.7705960000001</v>
      </c>
    </row>
    <row r="51" spans="1:4" x14ac:dyDescent="0.35">
      <c r="A51" t="s">
        <v>12</v>
      </c>
      <c r="B51">
        <v>0.109329732</v>
      </c>
      <c r="C51">
        <v>12579.21492</v>
      </c>
      <c r="D51">
        <v>1375.2821939999999</v>
      </c>
    </row>
    <row r="52" spans="1:4" x14ac:dyDescent="0.35">
      <c r="A52" t="s">
        <v>13</v>
      </c>
      <c r="B52">
        <v>0.115325502</v>
      </c>
      <c r="C52">
        <v>12579.21492</v>
      </c>
      <c r="D52">
        <v>1450.7042779999999</v>
      </c>
    </row>
    <row r="53" spans="1:4" x14ac:dyDescent="0.35">
      <c r="A53" t="s">
        <v>14</v>
      </c>
      <c r="B53">
        <v>0.11569858399999999</v>
      </c>
      <c r="C53">
        <v>12579.21492</v>
      </c>
      <c r="D53">
        <v>1455.3973559999999</v>
      </c>
    </row>
    <row r="54" spans="1:4" x14ac:dyDescent="0.35">
      <c r="A54" t="s">
        <v>15</v>
      </c>
      <c r="B54">
        <v>0.122154584</v>
      </c>
      <c r="C54">
        <v>12579.21492</v>
      </c>
      <c r="D54">
        <v>1536.6087709999999</v>
      </c>
    </row>
    <row r="55" spans="1:4" x14ac:dyDescent="0.35">
      <c r="A55" t="s">
        <v>16</v>
      </c>
      <c r="B55">
        <v>0.118579961</v>
      </c>
      <c r="C55">
        <v>12579.21492</v>
      </c>
      <c r="D55">
        <v>1491.642812</v>
      </c>
    </row>
    <row r="56" spans="1:4" x14ac:dyDescent="0.35">
      <c r="A56" t="s">
        <v>17</v>
      </c>
      <c r="B56">
        <v>0.10223109900000001</v>
      </c>
      <c r="C56">
        <v>12579.21492</v>
      </c>
      <c r="D56">
        <v>1285.9869650000001</v>
      </c>
    </row>
    <row r="57" spans="1:4" x14ac:dyDescent="0.35">
      <c r="A57" t="s">
        <v>18</v>
      </c>
      <c r="B57">
        <v>7.7135740999999994E-2</v>
      </c>
      <c r="C57">
        <v>12579.21492</v>
      </c>
      <c r="D57">
        <v>970.30706799999996</v>
      </c>
    </row>
    <row r="58" spans="1:4" x14ac:dyDescent="0.35">
      <c r="A58" t="s">
        <v>19</v>
      </c>
      <c r="B58">
        <v>4.0359442000000002E-2</v>
      </c>
      <c r="C58">
        <v>12579.21492</v>
      </c>
      <c r="D58">
        <v>507.69009399999999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DAB0909AB5174FAEBE19E461266472" ma:contentTypeVersion="14" ma:contentTypeDescription="Create a new document." ma:contentTypeScope="" ma:versionID="2e72603deb204f605b01323d6aeb5492">
  <xsd:schema xmlns:xsd="http://www.w3.org/2001/XMLSchema" xmlns:xs="http://www.w3.org/2001/XMLSchema" xmlns:p="http://schemas.microsoft.com/office/2006/metadata/properties" xmlns:ns2="6537bf98-34db-49d5-ba4f-022f8266197a" xmlns:ns3="42240a79-70da-4621-b354-cd9fedb53484" targetNamespace="http://schemas.microsoft.com/office/2006/metadata/properties" ma:root="true" ma:fieldsID="c36ddbb873d5b458b10e65d6df7c4192" ns2:_="" ns3:_="">
    <xsd:import namespace="6537bf98-34db-49d5-ba4f-022f8266197a"/>
    <xsd:import namespace="42240a79-70da-4621-b354-cd9fedb53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7bf98-34db-49d5-ba4f-022f826619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bce0e04-9c7f-4626-8cb4-29f8b9ace2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40a79-70da-4621-b354-cd9fedb53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3234db0-396b-4763-9bff-88aa1877eec6}" ma:internalName="TaxCatchAll" ma:showField="CatchAllData" ma:web="42240a79-70da-4621-b354-cd9fedb53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240a79-70da-4621-b354-cd9fedb53484" xsi:nil="true"/>
    <lcf76f155ced4ddcb4097134ff3c332f xmlns="6537bf98-34db-49d5-ba4f-022f826619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DEAB0F-BC54-45C9-93D3-A89D96C841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4A102-65CF-4452-9DFD-DC4F687419A9}"/>
</file>

<file path=customXml/itemProps3.xml><?xml version="1.0" encoding="utf-8"?>
<ds:datastoreItem xmlns:ds="http://schemas.openxmlformats.org/officeDocument/2006/customXml" ds:itemID="{5F9B815C-5685-44E6-80A1-7ED14CF25E95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42240a79-70da-4621-b354-cd9fedb53484"/>
    <ds:schemaRef ds:uri="http://schemas.microsoft.com/office/infopath/2007/PartnerControls"/>
    <ds:schemaRef ds:uri="6537bf98-34db-49d5-ba4f-022f8266197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Gulnara</dc:creator>
  <cp:lastModifiedBy>Matt</cp:lastModifiedBy>
  <dcterms:created xsi:type="dcterms:W3CDTF">2023-06-19T03:10:45Z</dcterms:created>
  <dcterms:modified xsi:type="dcterms:W3CDTF">2023-06-19T09:02:08Z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0x010100FCDAB0909AB5174FAEBE19E461266472</vt:lpwstr>
  </property>
  <property fmtid="{D5CDD505-2E9C-101B-9397-08002B2CF9AE}" pid="3" name="MediaServiceImageTags">
    <vt:lpwstr/>
  </property>
</Properties>
</file>