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61institute.sharepoint.com/sites/covid19incomesupport/Shared Documents/General/Labour supply/Youth Allowance/"/>
    </mc:Choice>
  </mc:AlternateContent>
  <xr:revisionPtr revIDLastSave="0" documentId="8_{A0A66DD0-5B42-43DE-9C5A-AE9BB0591691}" xr6:coauthVersionLast="47" xr6:coauthVersionMax="47" xr10:uidLastSave="{00000000-0000-0000-0000-000000000000}"/>
  <bookViews>
    <workbookView xWindow="1900" yWindow="1080" windowWidth="19050" windowHeight="20520" xr2:uid="{BBE1850A-2A8C-49C6-8FCB-B28DC1678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K5" i="1"/>
  <c r="N13" i="1"/>
  <c r="M13" i="1"/>
  <c r="M11" i="1"/>
  <c r="M12" i="1"/>
  <c r="M10" i="1"/>
  <c r="M3" i="1"/>
  <c r="M4" i="1"/>
  <c r="M2" i="1"/>
  <c r="J11" i="1"/>
  <c r="J4" i="1"/>
  <c r="J3" i="1"/>
  <c r="M5" i="1"/>
  <c r="K13" i="1"/>
  <c r="J5" i="1"/>
  <c r="J2" i="1"/>
  <c r="I3" i="1"/>
  <c r="I4" i="1"/>
  <c r="I2" i="1"/>
  <c r="J13" i="1"/>
  <c r="J12" i="1"/>
  <c r="J10" i="1"/>
  <c r="I11" i="1"/>
  <c r="I12" i="1"/>
  <c r="I10" i="1"/>
  <c r="C13" i="1"/>
  <c r="B13" i="1"/>
  <c r="E12" i="1"/>
  <c r="E11" i="1"/>
  <c r="E10" i="1"/>
  <c r="G5" i="1"/>
  <c r="E5" i="1"/>
  <c r="C5" i="1"/>
  <c r="B5" i="1"/>
  <c r="E3" i="1"/>
  <c r="E4" i="1"/>
  <c r="E2" i="1"/>
  <c r="G13" i="1" l="1"/>
  <c r="E13" i="1"/>
</calcChain>
</file>

<file path=xl/sharedStrings.xml><?xml version="1.0" encoding="utf-8"?>
<sst xmlns="http://schemas.openxmlformats.org/spreadsheetml/2006/main" count="16" uniqueCount="10">
  <si>
    <t>15-24</t>
  </si>
  <si>
    <t>25-34</t>
  </si>
  <si>
    <t>35-44</t>
  </si>
  <si>
    <t>LF</t>
  </si>
  <si>
    <t>Unemployed</t>
  </si>
  <si>
    <t>Total</t>
  </si>
  <si>
    <t>Same UR, diff shares</t>
  </si>
  <si>
    <t>Same shares diff UR</t>
  </si>
  <si>
    <t>Change in population would have</t>
  </si>
  <si>
    <t>Change in UR by subgroup would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</si>
</sst>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1FF5-80DF-44CB-AD73-677482EF2026}">
  <dimension ref="A1:N13"/>
  <sheetViews>
    <sheetView tabSelected="1" workbookViewId="0">
      <selection activeCell="L17" sqref="L17"/>
    </sheetView>
  </sheetViews>
  <sheetFormatPr defaultRowHeight="14.5" x14ac:dyDescent="0.35"/>
  <cols>
    <col min="10" max="10" width="6.36328125" customWidth="1"/>
    <col min="12" max="12" width="20.453125" customWidth="1"/>
    <col min="13" max="13" width="7.1796875" customWidth="1"/>
  </cols>
  <sheetData>
    <row r="1" spans="1:14" x14ac:dyDescent="0.35">
      <c r="B1" t="s">
        <v>3</v>
      </c>
      <c r="C1" t="s">
        <v>4</v>
      </c>
      <c r="J1" t="s">
        <v>6</v>
      </c>
      <c r="M1" t="s">
        <v>7</v>
      </c>
    </row>
    <row r="2" spans="1:14" x14ac:dyDescent="0.35">
      <c r="A2" t="s">
        <v>0</v>
      </c>
      <c r="B2">
        <v>1000</v>
      </c>
      <c r="C2">
        <v>123</v>
      </c>
      <c r="E2" s="1">
        <f>C2/B2</f>
        <v>0.123</v>
      </c>
      <c r="I2">
        <f>B10/$B$13</f>
        <v>0.4</v>
      </c>
      <c r="J2">
        <f>I2*E2</f>
        <v>4.9200000000000001E-2</v>
      </c>
      <c r="M2" s="3">
        <f>I10*E10</f>
        <v>3.3375811639055772E-2</v>
      </c>
    </row>
    <row r="3" spans="1:14" x14ac:dyDescent="0.35">
      <c r="A3" t="s">
        <v>1</v>
      </c>
      <c r="B3">
        <v>1520</v>
      </c>
      <c r="C3">
        <v>100</v>
      </c>
      <c r="E3" s="1">
        <f t="shared" ref="E3:E5" si="0">C3/B3</f>
        <v>6.5789473684210523E-2</v>
      </c>
      <c r="I3">
        <f t="shared" ref="I3:I5" si="1">B11/$B$13</f>
        <v>0.4</v>
      </c>
      <c r="J3">
        <f>I3*E3</f>
        <v>2.6315789473684209E-2</v>
      </c>
      <c r="M3" s="3">
        <f t="shared" ref="M3:M4" si="2">I11*E11</f>
        <v>2.5365616845682382E-2</v>
      </c>
    </row>
    <row r="4" spans="1:14" x14ac:dyDescent="0.35">
      <c r="A4" t="s">
        <v>2</v>
      </c>
      <c r="B4">
        <v>1142</v>
      </c>
      <c r="C4">
        <v>40</v>
      </c>
      <c r="E4" s="1">
        <f t="shared" si="0"/>
        <v>3.5026269702276708E-2</v>
      </c>
      <c r="I4">
        <f t="shared" si="1"/>
        <v>0.2</v>
      </c>
      <c r="J4">
        <f>I4*E4</f>
        <v>7.0052539404553416E-3</v>
      </c>
      <c r="M4" s="3">
        <f t="shared" si="2"/>
        <v>4.504520905394745E-3</v>
      </c>
    </row>
    <row r="5" spans="1:14" x14ac:dyDescent="0.35">
      <c r="A5" t="s">
        <v>5</v>
      </c>
      <c r="B5">
        <f>SUM(B2:B4)</f>
        <v>3662</v>
      </c>
      <c r="C5">
        <f>SUM(C2:C4)</f>
        <v>263</v>
      </c>
      <c r="E5" s="1">
        <f t="shared" si="0"/>
        <v>7.1818678317859097E-2</v>
      </c>
      <c r="G5" s="2">
        <f>E2*B2/$B$5+E3*B3/$B$5+E4*B4/$B$5</f>
        <v>7.1818678317859097E-2</v>
      </c>
      <c r="J5" s="1">
        <f>SUM(J2:J4)</f>
        <v>8.2521043414139544E-2</v>
      </c>
      <c r="K5" s="2">
        <f>J5-G5</f>
        <v>1.0702365096280447E-2</v>
      </c>
      <c r="M5" s="1">
        <f>SUM(M2:M4)</f>
        <v>6.3245949390132894E-2</v>
      </c>
      <c r="N5" s="2">
        <f>M5-G5</f>
        <v>-8.5727289277262031E-3</v>
      </c>
    </row>
    <row r="6" spans="1:14" x14ac:dyDescent="0.35">
      <c r="J6" s="4" t="s">
        <v>8</v>
      </c>
      <c r="M6" s="4" t="s">
        <v>9</v>
      </c>
    </row>
    <row r="9" spans="1:14" x14ac:dyDescent="0.35">
      <c r="B9" t="s">
        <v>3</v>
      </c>
      <c r="C9" t="s">
        <v>4</v>
      </c>
    </row>
    <row r="10" spans="1:14" x14ac:dyDescent="0.35">
      <c r="A10" t="s">
        <v>0</v>
      </c>
      <c r="B10">
        <v>1800</v>
      </c>
      <c r="C10">
        <v>220</v>
      </c>
      <c r="E10" s="1">
        <f>C10/B10</f>
        <v>0.12222222222222222</v>
      </c>
      <c r="I10" s="1">
        <f>B2/$B$5</f>
        <v>0.27307482250136539</v>
      </c>
      <c r="J10" s="3">
        <f>I10*E10</f>
        <v>3.3375811639055772E-2</v>
      </c>
      <c r="M10">
        <f>I2*E2</f>
        <v>4.9200000000000001E-2</v>
      </c>
    </row>
    <row r="11" spans="1:14" x14ac:dyDescent="0.35">
      <c r="A11" t="s">
        <v>1</v>
      </c>
      <c r="B11">
        <v>1800</v>
      </c>
      <c r="C11">
        <v>110</v>
      </c>
      <c r="E11" s="1">
        <f t="shared" ref="E11:E13" si="3">C11/B11</f>
        <v>6.1111111111111109E-2</v>
      </c>
      <c r="I11" s="1">
        <f t="shared" ref="I11:I13" si="4">B3/$B$5</f>
        <v>0.41507373020207539</v>
      </c>
      <c r="J11" s="3">
        <f>I11*E11</f>
        <v>2.5365616845682382E-2</v>
      </c>
      <c r="M11">
        <f t="shared" ref="M11:M12" si="5">I3*E3</f>
        <v>2.6315789473684209E-2</v>
      </c>
    </row>
    <row r="12" spans="1:14" x14ac:dyDescent="0.35">
      <c r="A12" t="s">
        <v>2</v>
      </c>
      <c r="B12">
        <v>900</v>
      </c>
      <c r="C12">
        <v>13</v>
      </c>
      <c r="E12" s="1">
        <f t="shared" si="3"/>
        <v>1.4444444444444444E-2</v>
      </c>
      <c r="I12" s="1">
        <f t="shared" si="4"/>
        <v>0.31185144729655928</v>
      </c>
      <c r="J12" s="3">
        <f t="shared" ref="J11:J12" si="6">I12*E12</f>
        <v>4.504520905394745E-3</v>
      </c>
      <c r="M12">
        <f t="shared" si="5"/>
        <v>7.0052539404553416E-3</v>
      </c>
    </row>
    <row r="13" spans="1:14" x14ac:dyDescent="0.35">
      <c r="A13" t="s">
        <v>5</v>
      </c>
      <c r="B13">
        <f>SUM(B10:B12)</f>
        <v>4500</v>
      </c>
      <c r="C13">
        <f>SUM(C10:C12)</f>
        <v>343</v>
      </c>
      <c r="E13" s="1">
        <f t="shared" si="3"/>
        <v>7.6222222222222219E-2</v>
      </c>
      <c r="G13" s="2">
        <f>E10*B10/$B13+E11*B11/$B13+E12*B12/$B13</f>
        <v>7.6222222222222219E-2</v>
      </c>
      <c r="I13" s="1"/>
      <c r="J13" s="3">
        <f>SUM(J10:J12)</f>
        <v>6.3245949390132894E-2</v>
      </c>
      <c r="K13" s="2">
        <f>J13-G13</f>
        <v>-1.2976272832089325E-2</v>
      </c>
      <c r="M13" s="1">
        <f>SUM(M10:M12)</f>
        <v>8.2521043414139544E-2</v>
      </c>
      <c r="N13" s="2">
        <f>M13-G13</f>
        <v>6.2988211919173254E-3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DAB0909AB5174FAEBE19E461266472" ma:contentTypeVersion="14" ma:contentTypeDescription="Create a new document." ma:contentTypeScope="" ma:versionID="2e72603deb204f605b01323d6aeb5492">
  <xsd:schema xmlns:xsd="http://www.w3.org/2001/XMLSchema" xmlns:xs="http://www.w3.org/2001/XMLSchema" xmlns:p="http://schemas.microsoft.com/office/2006/metadata/properties" xmlns:ns2="6537bf98-34db-49d5-ba4f-022f8266197a" xmlns:ns3="42240a79-70da-4621-b354-cd9fedb53484" targetNamespace="http://schemas.microsoft.com/office/2006/metadata/properties" ma:root="true" ma:fieldsID="c36ddbb873d5b458b10e65d6df7c4192" ns2:_="" ns3:_="">
    <xsd:import namespace="6537bf98-34db-49d5-ba4f-022f8266197a"/>
    <xsd:import namespace="42240a79-70da-4621-b354-cd9fedb534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7bf98-34db-49d5-ba4f-022f82661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bce0e04-9c7f-4626-8cb4-29f8b9ace2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40a79-70da-4621-b354-cd9fedb53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3234db0-396b-4763-9bff-88aa1877eec6}" ma:internalName="TaxCatchAll" ma:showField="CatchAllData" ma:web="42240a79-70da-4621-b354-cd9fedb534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240a79-70da-4621-b354-cd9fedb53484" xsi:nil="true"/>
    <lcf76f155ced4ddcb4097134ff3c332f xmlns="6537bf98-34db-49d5-ba4f-022f826619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943BAF0-266F-48A0-A094-27C3CE9BB52F}"/>
</file>

<file path=customXml/itemProps2.xml><?xml version="1.0" encoding="utf-8"?>
<ds:datastoreItem xmlns:ds="http://schemas.openxmlformats.org/officeDocument/2006/customXml" ds:itemID="{7A5AA1B5-4E97-498D-A690-0A10F15FB20E}"/>
</file>

<file path=customXml/itemProps3.xml><?xml version="1.0" encoding="utf-8"?>
<ds:datastoreItem xmlns:ds="http://schemas.openxmlformats.org/officeDocument/2006/customXml" ds:itemID="{8F13DC5D-F4DF-4EA9-9A87-D1057B8216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2023-06-18T04:49:41Z</dcterms:created>
  <dcterms:modified xsi:type="dcterms:W3CDTF">2023-06-18T05:06:33Z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0x010100FCDAB0909AB5174FAEBE19E461266472</vt:lpwstr>
  </property>
</Properties>
</file>