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18"/>
  <workbookPr defaultThemeVersion="124226"/>
  <mc:AlternateContent xmlns:mc="http://schemas.openxmlformats.org/markup-compatibility/2006">
    <mc:Choice Requires="x15">
      <x15ac:absPath xmlns:x15ac="http://schemas.microsoft.com/office/spreadsheetml/2010/11/ac" url="M:\External Affairs\Press\OAI spreadsheets\Airline Rankings 2008-2018\"/>
    </mc:Choice>
  </mc:AlternateContent>
  <xr:revisionPtr revIDLastSave="0" documentId="8_{0D2C118A-FB15-449C-B4CC-1FDECDD182A6}" xr6:coauthVersionLast="45" xr6:coauthVersionMax="45" xr10:uidLastSave="{00000000-0000-0000-0000-000000000000}"/>
  <bookViews>
    <workbookView xWindow="0" yWindow="45" windowWidth="15195" windowHeight="8445" tabRatio="755" firstSheet="4" activeTab="4" xr2:uid="{00000000-000D-0000-FFFF-FFFF00000000}"/>
  </bookViews>
  <sheets>
    <sheet name="RPMs System" sheetId="1" r:id="rId1"/>
    <sheet name="Passengers Syst" sheetId="3" r:id="rId2"/>
    <sheet name="Avail Seat-Miles Syst" sheetId="4" r:id="rId3"/>
    <sheet name="FTEs" sheetId="12" r:id="rId4"/>
    <sheet name="Op Revenue" sheetId="1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14" l="1"/>
  <c r="F24" i="14"/>
  <c r="D24" i="14"/>
  <c r="E21" i="14" s="1"/>
  <c r="I23" i="14"/>
  <c r="G23" i="14"/>
  <c r="I22" i="14"/>
  <c r="G22" i="14"/>
  <c r="I21" i="14"/>
  <c r="G21" i="14"/>
  <c r="I19" i="14"/>
  <c r="G19" i="14"/>
  <c r="I18" i="14"/>
  <c r="G18" i="14"/>
  <c r="I17" i="14"/>
  <c r="G17" i="14"/>
  <c r="I16" i="14"/>
  <c r="G16" i="14"/>
  <c r="I20" i="14"/>
  <c r="G20" i="14"/>
  <c r="I15" i="14"/>
  <c r="G15" i="14"/>
  <c r="I14" i="14"/>
  <c r="G14" i="14"/>
  <c r="I13" i="14"/>
  <c r="G13" i="14"/>
  <c r="I12" i="14"/>
  <c r="G12" i="14"/>
  <c r="I11" i="14"/>
  <c r="G11" i="14"/>
  <c r="I9" i="14"/>
  <c r="G9" i="14"/>
  <c r="I10" i="14"/>
  <c r="G10" i="14"/>
  <c r="I7" i="14"/>
  <c r="G7" i="14"/>
  <c r="I8" i="14"/>
  <c r="G8" i="14"/>
  <c r="I6" i="14"/>
  <c r="G6" i="14"/>
  <c r="I5" i="14"/>
  <c r="G5" i="14"/>
  <c r="I3" i="14"/>
  <c r="G3" i="14"/>
  <c r="I4" i="14"/>
  <c r="G4" i="14"/>
  <c r="E19" i="14" l="1"/>
  <c r="E9" i="14"/>
  <c r="E8" i="14"/>
  <c r="E3" i="14"/>
  <c r="E16" i="14"/>
  <c r="E23" i="14"/>
  <c r="E10" i="14"/>
  <c r="E12" i="14"/>
  <c r="E14" i="14"/>
  <c r="I24" i="14"/>
  <c r="E20" i="14"/>
  <c r="E18" i="14"/>
  <c r="G24" i="14"/>
  <c r="E5" i="14"/>
  <c r="E7" i="14"/>
  <c r="E17" i="14"/>
  <c r="E15" i="14"/>
  <c r="E22" i="14"/>
  <c r="E4" i="14"/>
  <c r="E11" i="14"/>
  <c r="E6" i="14"/>
  <c r="E13" i="14"/>
  <c r="E4" i="12" l="1"/>
  <c r="I7" i="3"/>
  <c r="I8" i="3" s="1"/>
  <c r="E4" i="3"/>
  <c r="E4" i="4"/>
  <c r="E4" i="1"/>
  <c r="I7" i="1"/>
  <c r="I8" i="1" s="1"/>
  <c r="E79" i="1"/>
  <c r="E80" i="1"/>
  <c r="E74" i="1"/>
  <c r="E75" i="1"/>
  <c r="E55" i="1"/>
  <c r="I7" i="4"/>
  <c r="I8" i="4" s="1"/>
  <c r="E90" i="4"/>
  <c r="E91" i="4"/>
  <c r="E92" i="4"/>
  <c r="E85" i="4"/>
  <c r="E83" i="4"/>
  <c r="E77" i="4"/>
  <c r="E73" i="4"/>
  <c r="E74" i="4"/>
  <c r="E57" i="4"/>
  <c r="E70" i="3"/>
  <c r="E79" i="3"/>
  <c r="E81" i="3"/>
  <c r="E67" i="3"/>
  <c r="E76" i="3"/>
  <c r="E5" i="12" l="1"/>
  <c r="E6" i="12"/>
  <c r="E7" i="12"/>
  <c r="E8" i="12"/>
  <c r="E9" i="12"/>
  <c r="E11" i="12"/>
  <c r="E10" i="12"/>
  <c r="E12" i="12"/>
  <c r="E13" i="12"/>
  <c r="E14" i="12"/>
  <c r="E21" i="12"/>
  <c r="E15" i="12"/>
  <c r="E18" i="12"/>
  <c r="E16" i="12"/>
  <c r="E19" i="12"/>
  <c r="E17" i="12"/>
  <c r="E20" i="12"/>
  <c r="E22" i="12"/>
  <c r="E23" i="12"/>
  <c r="E24" i="12"/>
  <c r="E43" i="4"/>
  <c r="E34" i="4"/>
  <c r="E81" i="4"/>
  <c r="E69" i="4"/>
  <c r="E41" i="4"/>
  <c r="E63" i="4"/>
  <c r="E79" i="4"/>
  <c r="E82" i="4"/>
  <c r="E76" i="4"/>
  <c r="E86" i="4"/>
  <c r="E35" i="4"/>
  <c r="E37" i="4"/>
  <c r="E66" i="4"/>
  <c r="E62" i="4"/>
  <c r="E47" i="4"/>
  <c r="E70" i="4"/>
  <c r="E30" i="4"/>
  <c r="E36" i="4"/>
  <c r="E58" i="4"/>
  <c r="E65" i="4"/>
  <c r="E32" i="4"/>
  <c r="E68" i="4"/>
  <c r="E48" i="4"/>
  <c r="E49" i="4"/>
  <c r="E17" i="4"/>
  <c r="E33" i="4"/>
  <c r="E59" i="4"/>
  <c r="E42" i="4"/>
  <c r="E9" i="4"/>
  <c r="E26" i="4"/>
  <c r="E8" i="4"/>
  <c r="E29" i="4"/>
  <c r="E22" i="4"/>
  <c r="E6" i="4"/>
  <c r="E87" i="4"/>
  <c r="E44" i="4"/>
  <c r="E20" i="4"/>
  <c r="E12" i="4"/>
  <c r="E14" i="4"/>
  <c r="E24" i="4"/>
  <c r="E46" i="4"/>
  <c r="E39" i="4"/>
  <c r="E13" i="4"/>
  <c r="E64" i="4"/>
  <c r="E56" i="4"/>
  <c r="E50" i="4"/>
  <c r="E61" i="4"/>
  <c r="E67" i="4"/>
  <c r="E54" i="4"/>
  <c r="E78" i="4"/>
  <c r="E31" i="4"/>
  <c r="E53" i="4"/>
  <c r="E18" i="4"/>
  <c r="E45" i="4"/>
  <c r="E38" i="4"/>
  <c r="E71" i="4"/>
  <c r="E10" i="4"/>
  <c r="E19" i="4"/>
  <c r="E11" i="4"/>
  <c r="E28" i="4"/>
  <c r="E88" i="4"/>
  <c r="E25" i="4"/>
  <c r="E84" i="4"/>
  <c r="E40" i="4"/>
  <c r="E21" i="4"/>
  <c r="E5" i="4"/>
  <c r="E60" i="4"/>
  <c r="E55" i="4"/>
  <c r="E23" i="4"/>
  <c r="E7" i="4"/>
  <c r="E93" i="4"/>
  <c r="E80" i="4"/>
  <c r="E75" i="4"/>
  <c r="E89" i="4"/>
  <c r="E16" i="4"/>
  <c r="E15" i="4"/>
  <c r="E72" i="4"/>
  <c r="E52" i="4"/>
  <c r="E27" i="4"/>
  <c r="E51" i="4"/>
  <c r="E29" i="3" l="1"/>
  <c r="E40" i="3"/>
  <c r="E11" i="3"/>
  <c r="E35" i="3"/>
  <c r="E5" i="3"/>
  <c r="E22" i="3"/>
  <c r="E47" i="3"/>
  <c r="E19" i="3"/>
  <c r="E68" i="3"/>
  <c r="E84" i="3"/>
  <c r="E38" i="3"/>
  <c r="E78" i="3"/>
  <c r="E34" i="3"/>
  <c r="E88" i="3"/>
  <c r="E61" i="3"/>
  <c r="E33" i="3"/>
  <c r="E55" i="3"/>
  <c r="E54" i="3"/>
  <c r="E26" i="3"/>
  <c r="E17" i="3"/>
  <c r="E89" i="3"/>
  <c r="E45" i="3"/>
  <c r="E15" i="3"/>
  <c r="E24" i="3"/>
  <c r="E36" i="3"/>
  <c r="E56" i="3"/>
  <c r="E62" i="3"/>
  <c r="E44" i="3"/>
  <c r="E49" i="3"/>
  <c r="E9" i="3"/>
  <c r="E20" i="3"/>
  <c r="E42" i="3"/>
  <c r="E57" i="3"/>
  <c r="E83" i="3"/>
  <c r="E30" i="3"/>
  <c r="E43" i="3"/>
  <c r="E82" i="3"/>
  <c r="E10" i="3"/>
  <c r="E85" i="3"/>
  <c r="E51" i="3"/>
  <c r="E37" i="3"/>
  <c r="E13" i="3"/>
  <c r="E8" i="3"/>
  <c r="E48" i="3"/>
  <c r="E73" i="3"/>
  <c r="E87" i="3"/>
  <c r="E63" i="3"/>
  <c r="E72" i="3"/>
  <c r="E16" i="3"/>
  <c r="E18" i="3"/>
  <c r="E31" i="3"/>
  <c r="E59" i="3"/>
  <c r="E39" i="3"/>
  <c r="E64" i="3"/>
  <c r="E27" i="3"/>
  <c r="E58" i="3"/>
  <c r="E86" i="3"/>
  <c r="E41" i="3"/>
  <c r="E80" i="3"/>
  <c r="E90" i="3"/>
  <c r="E65" i="3"/>
  <c r="E14" i="3"/>
  <c r="E6" i="3"/>
  <c r="E74" i="3"/>
  <c r="E32" i="3"/>
  <c r="E77" i="3"/>
  <c r="E21" i="3"/>
  <c r="E12" i="3"/>
  <c r="E52" i="3"/>
  <c r="E53" i="3"/>
  <c r="E50" i="3"/>
  <c r="E71" i="3"/>
  <c r="E7" i="3"/>
  <c r="E25" i="3"/>
  <c r="E66" i="3"/>
  <c r="E60" i="3"/>
  <c r="E75" i="3"/>
  <c r="E28" i="3"/>
  <c r="E23" i="3"/>
  <c r="E69" i="3"/>
  <c r="E46" i="3"/>
  <c r="E41" i="1"/>
  <c r="E39" i="1"/>
  <c r="E81" i="1"/>
  <c r="E63" i="1"/>
  <c r="E44" i="1"/>
  <c r="E59" i="1"/>
  <c r="E78" i="1"/>
  <c r="E83" i="1"/>
  <c r="E73" i="1"/>
  <c r="E84" i="1"/>
  <c r="E35" i="1"/>
  <c r="E37" i="1"/>
  <c r="E65" i="1"/>
  <c r="E60" i="1"/>
  <c r="E46" i="1"/>
  <c r="E70" i="1"/>
  <c r="E30" i="1"/>
  <c r="E34" i="1"/>
  <c r="E62" i="1"/>
  <c r="E69" i="1"/>
  <c r="E32" i="1"/>
  <c r="E86" i="1"/>
  <c r="E49" i="1"/>
  <c r="E47" i="1"/>
  <c r="E17" i="1"/>
  <c r="E33" i="1"/>
  <c r="E61" i="1"/>
  <c r="E42" i="1"/>
  <c r="E9" i="1"/>
  <c r="E26" i="1"/>
  <c r="E8" i="1"/>
  <c r="E29" i="1"/>
  <c r="E22" i="1"/>
  <c r="E5" i="1"/>
  <c r="E88" i="1"/>
  <c r="E45" i="1"/>
  <c r="E20" i="1"/>
  <c r="E11" i="1"/>
  <c r="E14" i="1"/>
  <c r="E24" i="1"/>
  <c r="E48" i="1"/>
  <c r="E40" i="1"/>
  <c r="E13" i="1"/>
  <c r="E68" i="1"/>
  <c r="E57" i="1"/>
  <c r="E51" i="1"/>
  <c r="E64" i="1"/>
  <c r="E67" i="1"/>
  <c r="E53" i="1"/>
  <c r="E71" i="1"/>
  <c r="E31" i="1"/>
  <c r="E52" i="1"/>
  <c r="E18" i="1"/>
  <c r="E43" i="1"/>
  <c r="E36" i="1"/>
  <c r="E66" i="1"/>
  <c r="E10" i="1"/>
  <c r="E19" i="1"/>
  <c r="E12" i="1"/>
  <c r="E28" i="1"/>
  <c r="E87" i="1"/>
  <c r="E25" i="1"/>
  <c r="E85" i="1"/>
  <c r="E38" i="1"/>
  <c r="E89" i="1"/>
  <c r="E21" i="1"/>
  <c r="E6" i="1"/>
  <c r="E58" i="1"/>
  <c r="E56" i="1"/>
  <c r="E23" i="1"/>
  <c r="E7" i="1"/>
  <c r="E90" i="1"/>
  <c r="E77" i="1"/>
  <c r="E72" i="1"/>
  <c r="E82" i="1"/>
  <c r="E16" i="1"/>
  <c r="E15" i="1"/>
  <c r="E76" i="1"/>
  <c r="E54" i="1"/>
  <c r="E27" i="1"/>
  <c r="E50" i="1"/>
</calcChain>
</file>

<file path=xl/sharedStrings.xml><?xml version="1.0" encoding="utf-8"?>
<sst xmlns="http://schemas.openxmlformats.org/spreadsheetml/2006/main" count="664" uniqueCount="211">
  <si>
    <t>Revenue Passenger Miles by Airline, Jan-Dec 2018</t>
  </si>
  <si>
    <t>Scheduled Service</t>
  </si>
  <si>
    <t>Rank</t>
  </si>
  <si>
    <t>Airline</t>
  </si>
  <si>
    <t>Code</t>
  </si>
  <si>
    <t>Revenue Passenger-Miles</t>
  </si>
  <si>
    <t>Percent of Total (%)</t>
  </si>
  <si>
    <t>American Airlines</t>
  </si>
  <si>
    <t>AA</t>
  </si>
  <si>
    <t xml:space="preserve">Delta Air Lines  </t>
  </si>
  <si>
    <t>DL</t>
  </si>
  <si>
    <t>United Airlines</t>
  </si>
  <si>
    <t>UA</t>
  </si>
  <si>
    <t xml:space="preserve">Southwest Airlines </t>
  </si>
  <si>
    <t>WN</t>
  </si>
  <si>
    <t>Alaska + Virgin America =</t>
  </si>
  <si>
    <t>JetBlue Airways</t>
  </si>
  <si>
    <t>B6</t>
  </si>
  <si>
    <t xml:space="preserve">Alaska Airlines  </t>
  </si>
  <si>
    <t>AS</t>
  </si>
  <si>
    <t>Spirit Airlines</t>
  </si>
  <si>
    <t>NK</t>
  </si>
  <si>
    <t xml:space="preserve">Frontier Airlines  </t>
  </si>
  <si>
    <t>F9</t>
  </si>
  <si>
    <t xml:space="preserve">SkyWest Airlines  </t>
  </si>
  <si>
    <t>OO</t>
  </si>
  <si>
    <t xml:space="preserve">Hawaiian Airlines  </t>
  </si>
  <si>
    <t>HA</t>
  </si>
  <si>
    <t>Allegiant Air</t>
  </si>
  <si>
    <t>G4</t>
  </si>
  <si>
    <t>Republic Airline</t>
  </si>
  <si>
    <t>YX</t>
  </si>
  <si>
    <t xml:space="preserve">Mesa Airlines  </t>
  </si>
  <si>
    <t>YV</t>
  </si>
  <si>
    <t xml:space="preserve">Endeavor </t>
  </si>
  <si>
    <t>9E</t>
  </si>
  <si>
    <t>Envoy Air</t>
  </si>
  <si>
    <t>MQ</t>
  </si>
  <si>
    <t xml:space="preserve">PSA Airlines  </t>
  </si>
  <si>
    <t>OH</t>
  </si>
  <si>
    <t xml:space="preserve">ExpressJet Airlines  </t>
  </si>
  <si>
    <t>EV</t>
  </si>
  <si>
    <t xml:space="preserve">Sun Country Airlines </t>
  </si>
  <si>
    <t>SY</t>
  </si>
  <si>
    <t>Compass Airlines</t>
  </si>
  <si>
    <t>CP</t>
  </si>
  <si>
    <t>Virgin America</t>
  </si>
  <si>
    <t>VX</t>
  </si>
  <si>
    <t xml:space="preserve">GoJet Airlines   </t>
  </si>
  <si>
    <t>G7</t>
  </si>
  <si>
    <t>Horizon Air</t>
  </si>
  <si>
    <t>QX</t>
  </si>
  <si>
    <t>Trans States Airlines</t>
  </si>
  <si>
    <t>AX</t>
  </si>
  <si>
    <t xml:space="preserve">Air Wisconsin Airlines  </t>
  </si>
  <si>
    <t>ZW</t>
  </si>
  <si>
    <t>Piedmont Airlines</t>
  </si>
  <si>
    <t>PT</t>
  </si>
  <si>
    <t xml:space="preserve">Commutair </t>
  </si>
  <si>
    <t>C5</t>
  </si>
  <si>
    <t>Silver Airways</t>
  </si>
  <si>
    <t>3M</t>
  </si>
  <si>
    <t>Peninsula Airways</t>
  </si>
  <si>
    <t>KS</t>
  </si>
  <si>
    <t>Era Aviation</t>
  </si>
  <si>
    <t>7H</t>
  </si>
  <si>
    <t>Cape Air</t>
  </si>
  <si>
    <t>9K</t>
  </si>
  <si>
    <t>Boutique Air</t>
  </si>
  <si>
    <t>4B</t>
  </si>
  <si>
    <t>Elite Airways</t>
  </si>
  <si>
    <t>2HQ</t>
  </si>
  <si>
    <t>National Airlines</t>
  </si>
  <si>
    <t>N8</t>
  </si>
  <si>
    <t xml:space="preserve">Delux Public Charter </t>
  </si>
  <si>
    <t>2JQ</t>
  </si>
  <si>
    <t>Seaborne Virgin Islands</t>
  </si>
  <si>
    <t>SEB</t>
  </si>
  <si>
    <t>Charter Air Transport</t>
  </si>
  <si>
    <t>1AQ</t>
  </si>
  <si>
    <t>Hageland Aviation Service</t>
  </si>
  <si>
    <t>H6</t>
  </si>
  <si>
    <t xml:space="preserve">Multi-Aero   </t>
  </si>
  <si>
    <t>0MQ</t>
  </si>
  <si>
    <t xml:space="preserve">SkyValue </t>
  </si>
  <si>
    <t>AJQ</t>
  </si>
  <si>
    <t xml:space="preserve">Mokulele Flight Services  </t>
  </si>
  <si>
    <t>MW</t>
  </si>
  <si>
    <t xml:space="preserve">Sun Air Express </t>
  </si>
  <si>
    <t>1RQ</t>
  </si>
  <si>
    <t>Empire Airlines</t>
  </si>
  <si>
    <t>EM</t>
  </si>
  <si>
    <t>Key Lime Air</t>
  </si>
  <si>
    <t>38Q</t>
  </si>
  <si>
    <t>Wright Air Service</t>
  </si>
  <si>
    <t>8V</t>
  </si>
  <si>
    <t>Grant Aviation</t>
  </si>
  <si>
    <t>GV</t>
  </si>
  <si>
    <t xml:space="preserve">Bering Air  </t>
  </si>
  <si>
    <t>8E</t>
  </si>
  <si>
    <t>Tradewind Aviation</t>
  </si>
  <si>
    <t>04Q</t>
  </si>
  <si>
    <t>Kalinin Aviation (Alaska Seaplanes)</t>
  </si>
  <si>
    <t>J5</t>
  </si>
  <si>
    <t>Contour Airlines</t>
  </si>
  <si>
    <t>LF</t>
  </si>
  <si>
    <t>Kenmore Air Harbor</t>
  </si>
  <si>
    <t>KAH</t>
  </si>
  <si>
    <t>Great Lakes Airlines</t>
  </si>
  <si>
    <t>ZK</t>
  </si>
  <si>
    <t>ADVANCED AIR LLC</t>
  </si>
  <si>
    <t>AN</t>
  </si>
  <si>
    <t xml:space="preserve">Vieques Air Link  </t>
  </si>
  <si>
    <t>VI</t>
  </si>
  <si>
    <t>Island Air Express</t>
  </si>
  <si>
    <t>I4</t>
  </si>
  <si>
    <t>Iliamna Air Taxi</t>
  </si>
  <si>
    <t>V8</t>
  </si>
  <si>
    <t xml:space="preserve">Star Marianas Air </t>
  </si>
  <si>
    <t>1SQ</t>
  </si>
  <si>
    <t>Air Unlimited Charter Services</t>
  </si>
  <si>
    <t>2TQ</t>
  </si>
  <si>
    <t xml:space="preserve">Air Sunshine </t>
  </si>
  <si>
    <t>AAT</t>
  </si>
  <si>
    <t>Warbelow</t>
  </si>
  <si>
    <t>4W</t>
  </si>
  <si>
    <t xml:space="preserve">City Wings </t>
  </si>
  <si>
    <t>1QQ</t>
  </si>
  <si>
    <t>Yute Commuter Service</t>
  </si>
  <si>
    <t>K2</t>
  </si>
  <si>
    <t>Island Air Service</t>
  </si>
  <si>
    <t>2O</t>
  </si>
  <si>
    <t xml:space="preserve">New England Airlines  </t>
  </si>
  <si>
    <t>NEW</t>
  </si>
  <si>
    <t xml:space="preserve">Venture Travel   </t>
  </si>
  <si>
    <t>K3</t>
  </si>
  <si>
    <t>Harris Air Services</t>
  </si>
  <si>
    <t>HBQ</t>
  </si>
  <si>
    <t xml:space="preserve">Tatonduk </t>
  </si>
  <si>
    <t>5V</t>
  </si>
  <si>
    <t xml:space="preserve">Pacific Airways  </t>
  </si>
  <si>
    <t>3F</t>
  </si>
  <si>
    <t>Katmai Air</t>
  </si>
  <si>
    <t>KAT</t>
  </si>
  <si>
    <t xml:space="preserve">Air Excursions  </t>
  </si>
  <si>
    <t>X4</t>
  </si>
  <si>
    <t xml:space="preserve">Smokey Bay Air  </t>
  </si>
  <si>
    <t>2E</t>
  </si>
  <si>
    <t>Rectrix Aviation</t>
  </si>
  <si>
    <t>3DQ</t>
  </si>
  <si>
    <t>Tropic Ocean Airways</t>
  </si>
  <si>
    <t>2LQ</t>
  </si>
  <si>
    <t>Tanana Air Service</t>
  </si>
  <si>
    <t>Z3</t>
  </si>
  <si>
    <t>Friday Harbor Seaplanes</t>
  </si>
  <si>
    <t>WST</t>
  </si>
  <si>
    <t>Air Charter (Air Flamenco)</t>
  </si>
  <si>
    <t>1YQ</t>
  </si>
  <si>
    <t>Maritime Helicopters</t>
  </si>
  <si>
    <t>3AQ</t>
  </si>
  <si>
    <t>Watermakers Air</t>
  </si>
  <si>
    <t>3BQ</t>
  </si>
  <si>
    <t xml:space="preserve">Makani Kai </t>
  </si>
  <si>
    <t>1PQ</t>
  </si>
  <si>
    <t xml:space="preserve">Grand Canyon Airlines </t>
  </si>
  <si>
    <t>YR</t>
  </si>
  <si>
    <t>Gem Air</t>
  </si>
  <si>
    <t>22Q</t>
  </si>
  <si>
    <t>Alaska Air Transit</t>
  </si>
  <si>
    <t>2EQ</t>
  </si>
  <si>
    <t xml:space="preserve">Reeve Air Alaska </t>
  </si>
  <si>
    <t>RVQ</t>
  </si>
  <si>
    <t>Arctic Transportation</t>
  </si>
  <si>
    <t>7S</t>
  </si>
  <si>
    <t>40-Mile Air</t>
  </si>
  <si>
    <t>Q5</t>
  </si>
  <si>
    <t xml:space="preserve">Ellis Air Taxi  </t>
  </si>
  <si>
    <t>ELL</t>
  </si>
  <si>
    <t xml:space="preserve">Spernak Airways  </t>
  </si>
  <si>
    <t>SNK</t>
  </si>
  <si>
    <t>Ward Air</t>
  </si>
  <si>
    <t>WRD</t>
  </si>
  <si>
    <t>Total</t>
  </si>
  <si>
    <t>Source: Bureau of Transportation Statistics, T-1</t>
  </si>
  <si>
    <t>Passengers by Airline, Jan-Dec 2018</t>
  </si>
  <si>
    <t>Passengers</t>
  </si>
  <si>
    <t>Available Seat-Miles by Airline, Jan-Dec 2018</t>
  </si>
  <si>
    <t>Available Seat-Miles</t>
  </si>
  <si>
    <t>Grand Canyon Helicopters</t>
  </si>
  <si>
    <t>GCH</t>
  </si>
  <si>
    <t>Monarch Air</t>
  </si>
  <si>
    <t>28Q</t>
  </si>
  <si>
    <t>Bemidji Airlines</t>
  </si>
  <si>
    <t>CH</t>
  </si>
  <si>
    <t>Ful-Time Equivalent Employees by Airline, December 2018</t>
  </si>
  <si>
    <t>Full-Time Equivalent Employees</t>
  </si>
  <si>
    <t>Source: Bureau of Transportation Statistics, P1(a)</t>
  </si>
  <si>
    <t>Operating Revenue by Airline 2018</t>
  </si>
  <si>
    <t>Operating Revenue ($000)</t>
  </si>
  <si>
    <t>Operating Profit/Loss ($000)</t>
  </si>
  <si>
    <t>Operating Margin (%)</t>
  </si>
  <si>
    <t>Scheduled Passenger Revenue ($000)</t>
  </si>
  <si>
    <t>Scheduled Passenger Revenue as Percent of Total Operating Revenue (%)</t>
  </si>
  <si>
    <t xml:space="preserve">American Airlines  </t>
  </si>
  <si>
    <t>Spirit Air Lines</t>
  </si>
  <si>
    <t>Republic Airlines</t>
  </si>
  <si>
    <t>Endeavor Air</t>
  </si>
  <si>
    <t xml:space="preserve">ExpressJet Airlines </t>
  </si>
  <si>
    <t>GoJet Airlines</t>
  </si>
  <si>
    <t>Source: Bureau of Transportation Statistics, P-1.2</t>
  </si>
  <si>
    <t>* American Airlines Operating Revenue includes $7,503,581 (000) reported as US Airways from Jan-Jun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</si>
</sst>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%"/>
  </numFmts>
  <fonts count="2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43" fontId="19" fillId="0" borderId="0" applyFont="0" applyFill="0" applyBorder="0" applyAlignment="0" applyProtection="0"/>
    <xf numFmtId="0" fontId="3" fillId="0" borderId="0"/>
    <xf numFmtId="9" fontId="1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53">
    <xf numFmtId="0" fontId="0" fillId="0" borderId="0" xfId="0"/>
    <xf numFmtId="3" fontId="0" fillId="0" borderId="0" xfId="0" applyNumberFormat="1"/>
    <xf numFmtId="0" fontId="14" fillId="0" borderId="0" xfId="0" applyFont="1"/>
    <xf numFmtId="0" fontId="15" fillId="0" borderId="0" xfId="0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14" fillId="0" borderId="0" xfId="0" applyFont="1" applyFill="1" applyBorder="1" applyAlignment="1">
      <alignment horizontal="center" wrapText="1"/>
    </xf>
    <xf numFmtId="0" fontId="14" fillId="0" borderId="1" xfId="0" applyFont="1" applyFill="1" applyBorder="1" applyAlignment="1">
      <alignment horizontal="center" wrapText="1"/>
    </xf>
    <xf numFmtId="164" fontId="15" fillId="0" borderId="0" xfId="0" applyNumberFormat="1" applyFont="1"/>
    <xf numFmtId="0" fontId="15" fillId="0" borderId="0" xfId="0" applyFont="1" applyAlignment="1">
      <alignment horizontal="left"/>
    </xf>
    <xf numFmtId="164" fontId="15" fillId="0" borderId="1" xfId="0" applyNumberFormat="1" applyFont="1" applyBorder="1"/>
    <xf numFmtId="0" fontId="16" fillId="0" borderId="0" xfId="2" applyFont="1"/>
    <xf numFmtId="0" fontId="17" fillId="0" borderId="1" xfId="2" applyFont="1" applyBorder="1"/>
    <xf numFmtId="0" fontId="10" fillId="0" borderId="0" xfId="3"/>
    <xf numFmtId="0" fontId="9" fillId="0" borderId="0" xfId="4"/>
    <xf numFmtId="0" fontId="4" fillId="0" borderId="0" xfId="9"/>
    <xf numFmtId="165" fontId="20" fillId="0" borderId="0" xfId="10" applyNumberFormat="1" applyFont="1" applyAlignment="1">
      <alignment horizontal="left" indent="1"/>
    </xf>
    <xf numFmtId="165" fontId="20" fillId="0" borderId="0" xfId="10" applyNumberFormat="1" applyFont="1" applyBorder="1" applyAlignment="1">
      <alignment horizontal="left" indent="1"/>
    </xf>
    <xf numFmtId="165" fontId="20" fillId="0" borderId="0" xfId="10" applyNumberFormat="1" applyFont="1" applyAlignment="1">
      <alignment horizontal="left"/>
    </xf>
    <xf numFmtId="165" fontId="20" fillId="0" borderId="0" xfId="10" applyNumberFormat="1" applyFont="1" applyBorder="1" applyAlignment="1">
      <alignment horizontal="left"/>
    </xf>
    <xf numFmtId="165" fontId="21" fillId="0" borderId="0" xfId="10" applyNumberFormat="1" applyFont="1" applyBorder="1" applyAlignment="1">
      <alignment horizontal="left"/>
    </xf>
    <xf numFmtId="164" fontId="15" fillId="0" borderId="0" xfId="0" applyNumberFormat="1" applyFont="1" applyAlignment="1"/>
    <xf numFmtId="3" fontId="14" fillId="0" borderId="0" xfId="0" applyNumberFormat="1" applyFont="1"/>
    <xf numFmtId="166" fontId="0" fillId="0" borderId="0" xfId="12" applyNumberFormat="1" applyFont="1"/>
    <xf numFmtId="3" fontId="14" fillId="0" borderId="1" xfId="0" applyNumberFormat="1" applyFont="1" applyBorder="1"/>
    <xf numFmtId="0" fontId="15" fillId="0" borderId="1" xfId="0" applyFont="1" applyBorder="1"/>
    <xf numFmtId="3" fontId="18" fillId="0" borderId="1" xfId="9" applyNumberFormat="1" applyFont="1" applyBorder="1" applyAlignment="1">
      <alignment horizontal="right"/>
    </xf>
    <xf numFmtId="164" fontId="15" fillId="0" borderId="1" xfId="0" applyNumberFormat="1" applyFont="1" applyBorder="1" applyAlignment="1"/>
    <xf numFmtId="0" fontId="16" fillId="0" borderId="0" xfId="13" applyFont="1"/>
    <xf numFmtId="3" fontId="15" fillId="0" borderId="0" xfId="0" applyNumberFormat="1" applyFont="1"/>
    <xf numFmtId="164" fontId="16" fillId="0" borderId="0" xfId="12" applyNumberFormat="1" applyFont="1"/>
    <xf numFmtId="164" fontId="16" fillId="0" borderId="0" xfId="14" applyNumberFormat="1" applyFont="1"/>
    <xf numFmtId="0" fontId="16" fillId="0" borderId="0" xfId="15" applyFont="1"/>
    <xf numFmtId="0" fontId="14" fillId="0" borderId="1" xfId="0" applyFont="1" applyFill="1" applyBorder="1"/>
    <xf numFmtId="3" fontId="17" fillId="0" borderId="1" xfId="15" applyNumberFormat="1" applyFont="1" applyBorder="1"/>
    <xf numFmtId="164" fontId="17" fillId="0" borderId="1" xfId="12" applyNumberFormat="1" applyFont="1" applyBorder="1"/>
    <xf numFmtId="164" fontId="17" fillId="0" borderId="1" xfId="14" applyNumberFormat="1" applyFont="1" applyBorder="1"/>
    <xf numFmtId="0" fontId="2" fillId="0" borderId="0" xfId="14"/>
    <xf numFmtId="0" fontId="16" fillId="0" borderId="0" xfId="17" applyFont="1"/>
    <xf numFmtId="3" fontId="16" fillId="0" borderId="0" xfId="18" applyNumberFormat="1" applyFont="1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5" fillId="0" borderId="0" xfId="0" applyFont="1" applyBorder="1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5" fillId="0" borderId="2" xfId="0" applyFont="1" applyBorder="1" applyAlignment="1">
      <alignment wrapText="1"/>
    </xf>
    <xf numFmtId="0" fontId="15" fillId="0" borderId="0" xfId="0" applyFont="1" applyBorder="1" applyAlignment="1">
      <alignment wrapText="1"/>
    </xf>
    <xf numFmtId="0" fontId="1" fillId="0" borderId="0" xfId="4" applyFont="1"/>
    <xf numFmtId="0" fontId="1" fillId="0" borderId="0" xfId="3" applyFont="1"/>
    <xf numFmtId="0" fontId="1" fillId="0" borderId="0" xfId="4" applyFont="1" applyFill="1"/>
    <xf numFmtId="0" fontId="15" fillId="0" borderId="0" xfId="0" applyFont="1" applyBorder="1" applyAlignment="1"/>
    <xf numFmtId="0" fontId="1" fillId="0" borderId="0" xfId="16" applyFont="1"/>
  </cellXfs>
  <cellStyles count="19">
    <cellStyle name="Comma" xfId="10" builtinId="3"/>
    <cellStyle name="Normal" xfId="0" builtinId="0"/>
    <cellStyle name="Normal 10" xfId="9" xr:uid="{00000000-0005-0000-0000-000002000000}"/>
    <cellStyle name="Normal 11" xfId="11" xr:uid="{00000000-0005-0000-0000-000003000000}"/>
    <cellStyle name="Normal 11 2" xfId="13" xr:uid="{00000000-0005-0000-0000-000004000000}"/>
    <cellStyle name="Normal 12" xfId="18" xr:uid="{00000000-0005-0000-0000-000005000000}"/>
    <cellStyle name="Normal 2" xfId="1" xr:uid="{00000000-0005-0000-0000-000006000000}"/>
    <cellStyle name="Normal 2 2" xfId="16" xr:uid="{00000000-0005-0000-0000-000007000000}"/>
    <cellStyle name="Normal 3" xfId="2" xr:uid="{00000000-0005-0000-0000-000008000000}"/>
    <cellStyle name="Normal 4" xfId="3" xr:uid="{00000000-0005-0000-0000-000009000000}"/>
    <cellStyle name="Normal 4 2" xfId="15" xr:uid="{00000000-0005-0000-0000-00000A000000}"/>
    <cellStyle name="Normal 5" xfId="4" xr:uid="{00000000-0005-0000-0000-00000B000000}"/>
    <cellStyle name="Normal 5 2" xfId="17" xr:uid="{00000000-0005-0000-0000-00000C000000}"/>
    <cellStyle name="Normal 6" xfId="5" xr:uid="{00000000-0005-0000-0000-00000D000000}"/>
    <cellStyle name="Normal 6 2" xfId="14" xr:uid="{00000000-0005-0000-0000-00000E000000}"/>
    <cellStyle name="Normal 7" xfId="6" xr:uid="{00000000-0005-0000-0000-00000F000000}"/>
    <cellStyle name="Normal 8" xfId="7" xr:uid="{00000000-0005-0000-0000-000010000000}"/>
    <cellStyle name="Normal 9" xfId="8" xr:uid="{00000000-0005-0000-0000-000011000000}"/>
    <cellStyle name="Percent" xfId="1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2"/>
  <sheetViews>
    <sheetView workbookViewId="0">
      <selection activeCell="B4" sqref="B4:B13"/>
    </sheetView>
  </sheetViews>
  <sheetFormatPr defaultRowHeight="12.75"/>
  <cols>
    <col min="2" max="2" width="30.7109375" customWidth="1"/>
    <col min="3" max="3" width="9.140625" customWidth="1"/>
    <col min="4" max="4" width="27.140625" customWidth="1"/>
    <col min="5" max="6" width="14.42578125" customWidth="1"/>
    <col min="8" max="8" width="27.42578125" customWidth="1"/>
    <col min="9" max="9" width="21.7109375" customWidth="1"/>
  </cols>
  <sheetData>
    <row r="1" spans="1:9" ht="25.5" customHeight="1">
      <c r="A1" s="44" t="s">
        <v>0</v>
      </c>
      <c r="B1" s="44"/>
      <c r="C1" s="44"/>
      <c r="D1" s="44"/>
      <c r="E1" s="44"/>
      <c r="F1" s="41"/>
    </row>
    <row r="2" spans="1:9" ht="12.75" customHeight="1">
      <c r="A2" s="45" t="s">
        <v>1</v>
      </c>
      <c r="B2" s="45"/>
      <c r="C2" s="45"/>
      <c r="D2" s="45"/>
      <c r="E2" s="45"/>
      <c r="F2" s="42"/>
    </row>
    <row r="3" spans="1:9" ht="25.7" customHeight="1">
      <c r="A3" s="5" t="s">
        <v>2</v>
      </c>
      <c r="B3" s="5" t="s">
        <v>3</v>
      </c>
      <c r="C3" s="5" t="s">
        <v>4</v>
      </c>
      <c r="D3" s="5" t="s">
        <v>5</v>
      </c>
      <c r="E3" s="8" t="s">
        <v>6</v>
      </c>
      <c r="F3" s="7"/>
    </row>
    <row r="4" spans="1:9" ht="15" customHeight="1">
      <c r="A4" s="2">
        <v>1</v>
      </c>
      <c r="B4" s="3" t="s">
        <v>7</v>
      </c>
      <c r="C4" s="3" t="s">
        <v>8</v>
      </c>
      <c r="D4" s="1">
        <v>205419607885</v>
      </c>
      <c r="E4" s="9">
        <f t="shared" ref="E4:E35" si="0">D4/$D$91*100</f>
        <v>20.308196443504233</v>
      </c>
      <c r="F4" s="9"/>
    </row>
    <row r="5" spans="1:9">
      <c r="A5" s="2">
        <v>2</v>
      </c>
      <c r="B5" s="3" t="s">
        <v>9</v>
      </c>
      <c r="C5" s="3" t="s">
        <v>10</v>
      </c>
      <c r="D5" s="1">
        <v>205090922499</v>
      </c>
      <c r="E5" s="9">
        <f t="shared" si="0"/>
        <v>20.275701943803242</v>
      </c>
      <c r="F5" s="9"/>
    </row>
    <row r="6" spans="1:9">
      <c r="A6" s="2">
        <v>3</v>
      </c>
      <c r="B6" s="3" t="s">
        <v>11</v>
      </c>
      <c r="C6" s="3" t="s">
        <v>12</v>
      </c>
      <c r="D6" s="1">
        <v>204787960474</v>
      </c>
      <c r="E6" s="9">
        <f t="shared" si="0"/>
        <v>20.245750507414236</v>
      </c>
      <c r="F6" s="9"/>
    </row>
    <row r="7" spans="1:9">
      <c r="A7" s="2">
        <v>4</v>
      </c>
      <c r="B7" s="3" t="s">
        <v>13</v>
      </c>
      <c r="C7" s="3" t="s">
        <v>14</v>
      </c>
      <c r="D7" s="1">
        <v>133325690578</v>
      </c>
      <c r="E7" s="9">
        <f t="shared" si="0"/>
        <v>13.180846478587782</v>
      </c>
      <c r="F7" s="9"/>
      <c r="H7" s="3" t="s">
        <v>15</v>
      </c>
      <c r="I7" s="1">
        <f>SUM(D9+D23)</f>
        <v>49752361380</v>
      </c>
    </row>
    <row r="8" spans="1:9">
      <c r="A8" s="2">
        <v>5</v>
      </c>
      <c r="B8" s="3" t="s">
        <v>16</v>
      </c>
      <c r="C8" s="3" t="s">
        <v>17</v>
      </c>
      <c r="D8" s="1">
        <v>50817439963</v>
      </c>
      <c r="E8" s="9">
        <f t="shared" si="0"/>
        <v>5.0239145335256241</v>
      </c>
      <c r="F8" s="9"/>
      <c r="I8" s="24">
        <f>I7/D91</f>
        <v>4.9186187182233089E-2</v>
      </c>
    </row>
    <row r="9" spans="1:9">
      <c r="A9" s="2">
        <v>6</v>
      </c>
      <c r="B9" s="3" t="s">
        <v>18</v>
      </c>
      <c r="C9" s="3" t="s">
        <v>19</v>
      </c>
      <c r="D9" s="1">
        <v>46724226271</v>
      </c>
      <c r="E9" s="9">
        <f t="shared" si="0"/>
        <v>4.6192511783657144</v>
      </c>
      <c r="F9" s="9"/>
    </row>
    <row r="10" spans="1:9">
      <c r="A10" s="2">
        <v>7</v>
      </c>
      <c r="B10" s="3" t="s">
        <v>20</v>
      </c>
      <c r="C10" s="3" t="s">
        <v>21</v>
      </c>
      <c r="D10" s="1">
        <v>30591966457</v>
      </c>
      <c r="E10" s="9">
        <f t="shared" si="0"/>
        <v>3.0243834597798096</v>
      </c>
      <c r="F10" s="9"/>
    </row>
    <row r="11" spans="1:9">
      <c r="A11" s="2">
        <v>8</v>
      </c>
      <c r="B11" s="3" t="s">
        <v>22</v>
      </c>
      <c r="C11" s="3" t="s">
        <v>23</v>
      </c>
      <c r="D11" s="1">
        <v>20875202333</v>
      </c>
      <c r="E11" s="9">
        <f t="shared" si="0"/>
        <v>2.0637645750633249</v>
      </c>
      <c r="F11" s="9"/>
    </row>
    <row r="12" spans="1:9">
      <c r="A12" s="2">
        <v>9</v>
      </c>
      <c r="B12" s="3" t="s">
        <v>24</v>
      </c>
      <c r="C12" s="3" t="s">
        <v>25</v>
      </c>
      <c r="D12" s="1">
        <v>20769989349</v>
      </c>
      <c r="E12" s="9">
        <f t="shared" si="0"/>
        <v>2.0533630074161149</v>
      </c>
      <c r="F12" s="9"/>
    </row>
    <row r="13" spans="1:9">
      <c r="A13" s="2">
        <v>10</v>
      </c>
      <c r="B13" s="3" t="s">
        <v>26</v>
      </c>
      <c r="C13" s="3" t="s">
        <v>27</v>
      </c>
      <c r="D13" s="1">
        <v>17182825377</v>
      </c>
      <c r="E13" s="9">
        <f t="shared" si="0"/>
        <v>1.6987287474811046</v>
      </c>
      <c r="F13" s="9"/>
    </row>
    <row r="14" spans="1:9">
      <c r="A14" s="2">
        <v>11</v>
      </c>
      <c r="B14" s="3" t="s">
        <v>28</v>
      </c>
      <c r="C14" s="3" t="s">
        <v>29</v>
      </c>
      <c r="D14" s="1">
        <v>12224404873</v>
      </c>
      <c r="E14" s="9">
        <f t="shared" si="0"/>
        <v>1.2085293031266775</v>
      </c>
      <c r="F14" s="9"/>
    </row>
    <row r="15" spans="1:9">
      <c r="A15" s="2">
        <v>12</v>
      </c>
      <c r="B15" s="3" t="s">
        <v>30</v>
      </c>
      <c r="C15" s="3" t="s">
        <v>31</v>
      </c>
      <c r="D15" s="1">
        <v>11158178211</v>
      </c>
      <c r="E15" s="9">
        <f t="shared" si="0"/>
        <v>1.1031199864205536</v>
      </c>
      <c r="F15" s="9"/>
    </row>
    <row r="16" spans="1:9">
      <c r="A16" s="2">
        <v>13</v>
      </c>
      <c r="B16" s="3" t="s">
        <v>32</v>
      </c>
      <c r="C16" s="3" t="s">
        <v>33</v>
      </c>
      <c r="D16" s="1">
        <v>8251766479</v>
      </c>
      <c r="E16" s="9">
        <f t="shared" si="0"/>
        <v>0.81578626493762296</v>
      </c>
      <c r="F16" s="9"/>
    </row>
    <row r="17" spans="1:6">
      <c r="A17" s="2">
        <v>14</v>
      </c>
      <c r="B17" s="12" t="s">
        <v>34</v>
      </c>
      <c r="C17" s="3" t="s">
        <v>35</v>
      </c>
      <c r="D17" s="1">
        <v>6851079714</v>
      </c>
      <c r="E17" s="9">
        <f t="shared" si="0"/>
        <v>0.67731154836937302</v>
      </c>
      <c r="F17" s="9"/>
    </row>
    <row r="18" spans="1:6" ht="15">
      <c r="A18" s="2">
        <v>15</v>
      </c>
      <c r="B18" s="14" t="s">
        <v>36</v>
      </c>
      <c r="C18" s="3" t="s">
        <v>37</v>
      </c>
      <c r="D18" s="1">
        <v>6499261881</v>
      </c>
      <c r="E18" s="9">
        <f t="shared" si="0"/>
        <v>0.64253012833622869</v>
      </c>
      <c r="F18" s="9"/>
    </row>
    <row r="19" spans="1:6">
      <c r="A19" s="2">
        <v>16</v>
      </c>
      <c r="B19" s="3" t="s">
        <v>38</v>
      </c>
      <c r="C19" s="10" t="s">
        <v>39</v>
      </c>
      <c r="D19" s="1">
        <v>5292012095</v>
      </c>
      <c r="E19" s="9">
        <f t="shared" si="0"/>
        <v>0.52317898136981145</v>
      </c>
      <c r="F19" s="9"/>
    </row>
    <row r="20" spans="1:6">
      <c r="A20" s="2">
        <v>17</v>
      </c>
      <c r="B20" s="3" t="s">
        <v>40</v>
      </c>
      <c r="C20" s="3" t="s">
        <v>41</v>
      </c>
      <c r="D20" s="1">
        <v>4542822192</v>
      </c>
      <c r="E20" s="9">
        <f t="shared" si="0"/>
        <v>0.44911255762251506</v>
      </c>
      <c r="F20" s="9"/>
    </row>
    <row r="21" spans="1:6">
      <c r="A21" s="2">
        <v>18</v>
      </c>
      <c r="B21" s="3" t="s">
        <v>42</v>
      </c>
      <c r="C21" s="3" t="s">
        <v>43</v>
      </c>
      <c r="D21" s="1">
        <v>3645742575</v>
      </c>
      <c r="E21" s="9">
        <f t="shared" si="0"/>
        <v>0.36042545868842224</v>
      </c>
      <c r="F21" s="9"/>
    </row>
    <row r="22" spans="1:6">
      <c r="A22" s="2">
        <v>19</v>
      </c>
      <c r="B22" s="3" t="s">
        <v>44</v>
      </c>
      <c r="C22" s="3" t="s">
        <v>45</v>
      </c>
      <c r="D22" s="1">
        <v>3607578002</v>
      </c>
      <c r="E22" s="9">
        <f t="shared" si="0"/>
        <v>0.35665243208377428</v>
      </c>
      <c r="F22" s="9"/>
    </row>
    <row r="23" spans="1:6">
      <c r="A23" s="2">
        <v>20</v>
      </c>
      <c r="B23" s="3" t="s">
        <v>46</v>
      </c>
      <c r="C23" s="3" t="s">
        <v>47</v>
      </c>
      <c r="D23" s="1">
        <v>3028135109</v>
      </c>
      <c r="E23" s="9">
        <f t="shared" si="0"/>
        <v>0.29936753985759418</v>
      </c>
      <c r="F23" s="9"/>
    </row>
    <row r="24" spans="1:6">
      <c r="A24" s="2">
        <v>21</v>
      </c>
      <c r="B24" s="3" t="s">
        <v>48</v>
      </c>
      <c r="C24" s="10" t="s">
        <v>49</v>
      </c>
      <c r="D24" s="1">
        <v>2799588299</v>
      </c>
      <c r="E24" s="9">
        <f t="shared" si="0"/>
        <v>0.27677294160183946</v>
      </c>
      <c r="F24" s="9"/>
    </row>
    <row r="25" spans="1:6">
      <c r="A25" s="2">
        <v>22</v>
      </c>
      <c r="B25" s="3" t="s">
        <v>50</v>
      </c>
      <c r="C25" s="3" t="s">
        <v>51</v>
      </c>
      <c r="D25" s="1">
        <v>2591830903</v>
      </c>
      <c r="E25" s="9">
        <f t="shared" si="0"/>
        <v>0.25623362671364769</v>
      </c>
      <c r="F25" s="9"/>
    </row>
    <row r="26" spans="1:6">
      <c r="A26" s="2">
        <v>23</v>
      </c>
      <c r="B26" s="3" t="s">
        <v>52</v>
      </c>
      <c r="C26" s="10" t="s">
        <v>53</v>
      </c>
      <c r="D26" s="1">
        <v>1583598404</v>
      </c>
      <c r="E26" s="9">
        <f t="shared" si="0"/>
        <v>0.15655772984464034</v>
      </c>
      <c r="F26" s="9"/>
    </row>
    <row r="27" spans="1:6">
      <c r="A27" s="2">
        <v>24</v>
      </c>
      <c r="B27" s="3" t="s">
        <v>54</v>
      </c>
      <c r="C27" s="3" t="s">
        <v>55</v>
      </c>
      <c r="D27" s="1">
        <v>1398557977</v>
      </c>
      <c r="E27" s="9">
        <f t="shared" si="0"/>
        <v>0.13826426029615568</v>
      </c>
      <c r="F27" s="9"/>
    </row>
    <row r="28" spans="1:6">
      <c r="A28" s="2">
        <v>25</v>
      </c>
      <c r="B28" s="3" t="s">
        <v>56</v>
      </c>
      <c r="C28" s="10" t="s">
        <v>57</v>
      </c>
      <c r="D28" s="1">
        <v>1026254478</v>
      </c>
      <c r="E28" s="9">
        <f t="shared" si="0"/>
        <v>0.10145758603491015</v>
      </c>
      <c r="F28" s="9"/>
    </row>
    <row r="29" spans="1:6">
      <c r="A29" s="2">
        <v>26</v>
      </c>
      <c r="B29" s="3" t="s">
        <v>58</v>
      </c>
      <c r="C29" s="3" t="s">
        <v>59</v>
      </c>
      <c r="D29" s="1">
        <v>657841266</v>
      </c>
      <c r="E29" s="9">
        <f t="shared" si="0"/>
        <v>6.5035513387069685E-2</v>
      </c>
      <c r="F29" s="9"/>
    </row>
    <row r="30" spans="1:6">
      <c r="A30" s="2">
        <v>27</v>
      </c>
      <c r="B30" s="3" t="s">
        <v>60</v>
      </c>
      <c r="C30" s="3" t="s">
        <v>61</v>
      </c>
      <c r="D30" s="1">
        <v>154069194</v>
      </c>
      <c r="E30" s="9">
        <f t="shared" si="0"/>
        <v>1.5231591033880255E-2</v>
      </c>
      <c r="F30" s="9"/>
    </row>
    <row r="31" spans="1:6">
      <c r="A31" s="2">
        <v>28</v>
      </c>
      <c r="B31" s="3" t="s">
        <v>62</v>
      </c>
      <c r="C31" s="3" t="s">
        <v>63</v>
      </c>
      <c r="D31" s="1">
        <v>85605210</v>
      </c>
      <c r="E31" s="9">
        <f t="shared" si="0"/>
        <v>8.463103591555339E-3</v>
      </c>
      <c r="F31" s="9"/>
    </row>
    <row r="32" spans="1:6">
      <c r="A32" s="2">
        <v>29</v>
      </c>
      <c r="B32" s="3" t="s">
        <v>64</v>
      </c>
      <c r="C32" s="3" t="s">
        <v>65</v>
      </c>
      <c r="D32" s="1">
        <v>72742063</v>
      </c>
      <c r="E32" s="9">
        <f t="shared" si="0"/>
        <v>7.1914269544160313E-3</v>
      </c>
      <c r="F32" s="9"/>
    </row>
    <row r="33" spans="1:6">
      <c r="A33" s="2">
        <v>30</v>
      </c>
      <c r="B33" s="3" t="s">
        <v>66</v>
      </c>
      <c r="C33" s="3" t="s">
        <v>67</v>
      </c>
      <c r="D33" s="1">
        <v>59822023</v>
      </c>
      <c r="E33" s="9">
        <f t="shared" si="0"/>
        <v>5.9141257606330983E-3</v>
      </c>
      <c r="F33" s="9"/>
    </row>
    <row r="34" spans="1:6" ht="15">
      <c r="A34" s="2">
        <v>31</v>
      </c>
      <c r="B34" s="14" t="s">
        <v>68</v>
      </c>
      <c r="C34" s="14" t="s">
        <v>69</v>
      </c>
      <c r="D34" s="1">
        <v>40837018</v>
      </c>
      <c r="E34" s="9">
        <f t="shared" si="0"/>
        <v>4.0372299034627688E-3</v>
      </c>
      <c r="F34" s="15"/>
    </row>
    <row r="35" spans="1:6">
      <c r="A35" s="2">
        <v>32</v>
      </c>
      <c r="B35" s="3" t="s">
        <v>70</v>
      </c>
      <c r="C35" t="s">
        <v>71</v>
      </c>
      <c r="D35" s="1">
        <v>39191994</v>
      </c>
      <c r="E35" s="9">
        <f t="shared" si="0"/>
        <v>3.8745995153988333E-3</v>
      </c>
      <c r="F35" s="43"/>
    </row>
    <row r="36" spans="1:6">
      <c r="A36" s="2">
        <v>33</v>
      </c>
      <c r="B36" s="3" t="s">
        <v>72</v>
      </c>
      <c r="C36" t="s">
        <v>73</v>
      </c>
      <c r="D36" s="1">
        <v>39159998</v>
      </c>
      <c r="E36" s="9">
        <f t="shared" ref="E36:E67" si="1">D36/$D$91*100</f>
        <v>3.8714363263532667E-3</v>
      </c>
      <c r="F36" s="9"/>
    </row>
    <row r="37" spans="1:6" ht="15">
      <c r="A37" s="2">
        <v>34</v>
      </c>
      <c r="B37" s="3" t="s">
        <v>74</v>
      </c>
      <c r="C37" s="16" t="s">
        <v>75</v>
      </c>
      <c r="D37" s="1">
        <v>35853934</v>
      </c>
      <c r="E37" s="9">
        <f t="shared" si="1"/>
        <v>3.5445921761863338E-3</v>
      </c>
      <c r="F37" s="9"/>
    </row>
    <row r="38" spans="1:6">
      <c r="A38" s="2">
        <v>35</v>
      </c>
      <c r="B38" s="3" t="s">
        <v>76</v>
      </c>
      <c r="C38" s="3" t="s">
        <v>77</v>
      </c>
      <c r="D38" s="1">
        <v>25696252</v>
      </c>
      <c r="E38" s="9">
        <f t="shared" si="1"/>
        <v>2.5403832616111926E-3</v>
      </c>
      <c r="F38" s="9"/>
    </row>
    <row r="39" spans="1:6" ht="15">
      <c r="A39" s="2">
        <v>36</v>
      </c>
      <c r="B39" s="14" t="s">
        <v>78</v>
      </c>
      <c r="C39" s="14" t="s">
        <v>79</v>
      </c>
      <c r="D39" s="1">
        <v>22938730</v>
      </c>
      <c r="E39" s="9">
        <f t="shared" si="1"/>
        <v>2.2677690791100004E-3</v>
      </c>
      <c r="F39" s="9"/>
    </row>
    <row r="40" spans="1:6">
      <c r="A40" s="2">
        <v>37</v>
      </c>
      <c r="B40" s="3" t="s">
        <v>80</v>
      </c>
      <c r="C40" s="3" t="s">
        <v>81</v>
      </c>
      <c r="D40" s="1">
        <v>21905635</v>
      </c>
      <c r="E40" s="9">
        <f t="shared" si="1"/>
        <v>2.1656352252836055E-3</v>
      </c>
      <c r="F40" s="9"/>
    </row>
    <row r="41" spans="1:6">
      <c r="A41" s="2">
        <v>38</v>
      </c>
      <c r="B41" s="3" t="s">
        <v>82</v>
      </c>
      <c r="C41" s="3" t="s">
        <v>83</v>
      </c>
      <c r="D41" s="1">
        <v>18193442</v>
      </c>
      <c r="E41" s="9">
        <f t="shared" si="1"/>
        <v>1.7986403436537771E-3</v>
      </c>
      <c r="F41" s="9"/>
    </row>
    <row r="42" spans="1:6">
      <c r="A42" s="2">
        <v>39</v>
      </c>
      <c r="B42" s="3" t="s">
        <v>84</v>
      </c>
      <c r="C42" t="s">
        <v>85</v>
      </c>
      <c r="D42" s="1">
        <v>17583556</v>
      </c>
      <c r="E42" s="9">
        <f t="shared" si="1"/>
        <v>1.7383457845137514E-3</v>
      </c>
      <c r="F42" s="9"/>
    </row>
    <row r="43" spans="1:6">
      <c r="A43" s="2">
        <v>40</v>
      </c>
      <c r="B43" s="3" t="s">
        <v>86</v>
      </c>
      <c r="C43" s="12" t="s">
        <v>87</v>
      </c>
      <c r="D43" s="1">
        <v>16313025</v>
      </c>
      <c r="E43" s="9">
        <f t="shared" si="1"/>
        <v>1.6127385291926982E-3</v>
      </c>
      <c r="F43" s="9"/>
    </row>
    <row r="44" spans="1:6">
      <c r="A44" s="2">
        <v>41</v>
      </c>
      <c r="B44" s="3" t="s">
        <v>88</v>
      </c>
      <c r="C44" s="3" t="s">
        <v>89</v>
      </c>
      <c r="D44" s="1">
        <v>16069808</v>
      </c>
      <c r="E44" s="9">
        <f t="shared" si="1"/>
        <v>1.5886936063868626E-3</v>
      </c>
      <c r="F44" s="9"/>
    </row>
    <row r="45" spans="1:6" ht="15">
      <c r="A45" s="2">
        <v>42</v>
      </c>
      <c r="B45" s="14" t="s">
        <v>90</v>
      </c>
      <c r="C45" s="14" t="s">
        <v>91</v>
      </c>
      <c r="D45" s="1">
        <v>13283901</v>
      </c>
      <c r="E45" s="9">
        <f t="shared" si="1"/>
        <v>1.3132732255778073E-3</v>
      </c>
      <c r="F45" s="9"/>
    </row>
    <row r="46" spans="1:6" ht="15">
      <c r="A46" s="2">
        <v>43</v>
      </c>
      <c r="B46" s="3" t="s">
        <v>92</v>
      </c>
      <c r="C46" s="16" t="s">
        <v>93</v>
      </c>
      <c r="D46" s="1">
        <v>12603779</v>
      </c>
      <c r="E46" s="9">
        <f t="shared" si="1"/>
        <v>1.2460349939223297E-3</v>
      </c>
      <c r="F46" s="9"/>
    </row>
    <row r="47" spans="1:6">
      <c r="A47" s="2">
        <v>44</v>
      </c>
      <c r="B47" s="3" t="s">
        <v>94</v>
      </c>
      <c r="C47" s="3" t="s">
        <v>95</v>
      </c>
      <c r="D47" s="1">
        <v>10154787</v>
      </c>
      <c r="E47" s="9">
        <f t="shared" si="1"/>
        <v>1.0039227090404834E-3</v>
      </c>
      <c r="F47" s="9"/>
    </row>
    <row r="48" spans="1:6">
      <c r="A48" s="2">
        <v>45</v>
      </c>
      <c r="B48" s="3" t="s">
        <v>96</v>
      </c>
      <c r="C48" s="3" t="s">
        <v>97</v>
      </c>
      <c r="D48" s="1">
        <v>8659576</v>
      </c>
      <c r="E48" s="9">
        <f t="shared" si="1"/>
        <v>8.5610313609354408E-4</v>
      </c>
      <c r="F48" s="9"/>
    </row>
    <row r="49" spans="1:6">
      <c r="A49" s="2">
        <v>46</v>
      </c>
      <c r="B49" s="3" t="s">
        <v>98</v>
      </c>
      <c r="C49" s="3" t="s">
        <v>99</v>
      </c>
      <c r="D49" s="1">
        <v>7768276</v>
      </c>
      <c r="E49" s="9">
        <f t="shared" si="1"/>
        <v>7.6798742174446089E-4</v>
      </c>
      <c r="F49" s="9"/>
    </row>
    <row r="50" spans="1:6">
      <c r="A50" s="2">
        <v>47</v>
      </c>
      <c r="B50" s="3" t="s">
        <v>100</v>
      </c>
      <c r="C50" s="3" t="s">
        <v>101</v>
      </c>
      <c r="D50" s="1">
        <v>6772951</v>
      </c>
      <c r="E50" s="9">
        <f t="shared" si="1"/>
        <v>6.6958758624070108E-4</v>
      </c>
      <c r="F50" s="9"/>
    </row>
    <row r="51" spans="1:6" ht="15">
      <c r="A51" s="2">
        <v>48</v>
      </c>
      <c r="B51" s="14" t="s">
        <v>102</v>
      </c>
      <c r="C51" s="3" t="s">
        <v>103</v>
      </c>
      <c r="D51" s="1">
        <v>4648392</v>
      </c>
      <c r="E51" s="9">
        <f t="shared" si="1"/>
        <v>4.5954940160951774E-4</v>
      </c>
      <c r="F51" s="9"/>
    </row>
    <row r="52" spans="1:6">
      <c r="A52" s="2">
        <v>49</v>
      </c>
      <c r="B52" t="s">
        <v>104</v>
      </c>
      <c r="C52" t="s">
        <v>105</v>
      </c>
      <c r="D52" s="1">
        <v>4490102</v>
      </c>
      <c r="E52" s="9">
        <f t="shared" si="1"/>
        <v>4.4390053318775594E-4</v>
      </c>
      <c r="F52" s="9"/>
    </row>
    <row r="53" spans="1:6">
      <c r="A53" s="2">
        <v>50</v>
      </c>
      <c r="B53" s="3" t="s">
        <v>106</v>
      </c>
      <c r="C53" s="3" t="s">
        <v>107</v>
      </c>
      <c r="D53" s="1">
        <v>3741675</v>
      </c>
      <c r="E53" s="9">
        <f t="shared" si="1"/>
        <v>3.6990953156861391E-4</v>
      </c>
      <c r="F53" s="9"/>
    </row>
    <row r="54" spans="1:6">
      <c r="A54" s="2">
        <v>51</v>
      </c>
      <c r="B54" s="3" t="s">
        <v>108</v>
      </c>
      <c r="C54" s="3" t="s">
        <v>109</v>
      </c>
      <c r="D54" s="1">
        <v>2429999</v>
      </c>
      <c r="E54" s="9">
        <f t="shared" si="1"/>
        <v>2.4023459862286282E-4</v>
      </c>
      <c r="F54" s="9"/>
    </row>
    <row r="55" spans="1:6">
      <c r="A55" s="2">
        <v>52</v>
      </c>
      <c r="B55" t="s">
        <v>110</v>
      </c>
      <c r="C55" t="s">
        <v>111</v>
      </c>
      <c r="D55" s="1">
        <v>2042223</v>
      </c>
      <c r="E55" s="9">
        <f t="shared" si="1"/>
        <v>2.0189828172907843E-4</v>
      </c>
      <c r="F55" s="9"/>
    </row>
    <row r="56" spans="1:6">
      <c r="A56" s="2">
        <v>53</v>
      </c>
      <c r="B56" s="3" t="s">
        <v>112</v>
      </c>
      <c r="C56" s="3" t="s">
        <v>113</v>
      </c>
      <c r="D56" s="1">
        <v>1978573</v>
      </c>
      <c r="E56" s="9">
        <f t="shared" si="1"/>
        <v>1.9560571444722142E-4</v>
      </c>
      <c r="F56" s="9"/>
    </row>
    <row r="57" spans="1:6" ht="15">
      <c r="A57" s="2">
        <v>54</v>
      </c>
      <c r="B57" s="48" t="s">
        <v>114</v>
      </c>
      <c r="C57" s="15" t="s">
        <v>115</v>
      </c>
      <c r="D57" s="1">
        <v>1850435</v>
      </c>
      <c r="E57" s="9">
        <f t="shared" si="1"/>
        <v>1.8293773351458052E-4</v>
      </c>
      <c r="F57" s="9"/>
    </row>
    <row r="58" spans="1:6">
      <c r="A58" s="2">
        <v>55</v>
      </c>
      <c r="B58" s="3" t="s">
        <v>116</v>
      </c>
      <c r="C58" s="3" t="s">
        <v>117</v>
      </c>
      <c r="D58" s="1">
        <v>1816086</v>
      </c>
      <c r="E58" s="9">
        <f t="shared" si="1"/>
        <v>1.7954192214671713E-4</v>
      </c>
      <c r="F58" s="9"/>
    </row>
    <row r="59" spans="1:6" ht="15">
      <c r="A59" s="2">
        <v>56</v>
      </c>
      <c r="B59" s="14" t="s">
        <v>118</v>
      </c>
      <c r="C59" s="14" t="s">
        <v>119</v>
      </c>
      <c r="D59" s="1">
        <v>1785515</v>
      </c>
      <c r="E59" s="9">
        <f t="shared" si="1"/>
        <v>1.7651961147313266E-4</v>
      </c>
      <c r="F59" s="9"/>
    </row>
    <row r="60" spans="1:6">
      <c r="A60" s="2">
        <v>57</v>
      </c>
      <c r="B60" s="3" t="s">
        <v>120</v>
      </c>
      <c r="C60" t="s">
        <v>121</v>
      </c>
      <c r="D60" s="1">
        <v>1701966</v>
      </c>
      <c r="E60" s="9">
        <f t="shared" si="1"/>
        <v>1.6825978894631616E-4</v>
      </c>
      <c r="F60" s="9"/>
    </row>
    <row r="61" spans="1:6">
      <c r="A61" s="2">
        <v>58</v>
      </c>
      <c r="B61" s="3" t="s">
        <v>122</v>
      </c>
      <c r="C61" s="3" t="s">
        <v>123</v>
      </c>
      <c r="D61" s="1">
        <v>1633798</v>
      </c>
      <c r="E61" s="9">
        <f t="shared" si="1"/>
        <v>1.6152056307876508E-4</v>
      </c>
      <c r="F61" s="9"/>
    </row>
    <row r="62" spans="1:6">
      <c r="A62" s="2">
        <v>59</v>
      </c>
      <c r="B62" s="3" t="s">
        <v>124</v>
      </c>
      <c r="C62" s="3" t="s">
        <v>125</v>
      </c>
      <c r="D62" s="1">
        <v>1062218</v>
      </c>
      <c r="E62" s="9">
        <f t="shared" si="1"/>
        <v>1.0501301230164297E-4</v>
      </c>
      <c r="F62" s="9"/>
    </row>
    <row r="63" spans="1:6">
      <c r="A63" s="2">
        <v>60</v>
      </c>
      <c r="B63" s="3" t="s">
        <v>126</v>
      </c>
      <c r="C63" s="3" t="s">
        <v>127</v>
      </c>
      <c r="D63" s="1">
        <v>989100</v>
      </c>
      <c r="E63" s="9">
        <f t="shared" si="1"/>
        <v>9.778441945773379E-5</v>
      </c>
      <c r="F63" s="9"/>
    </row>
    <row r="64" spans="1:6" ht="15">
      <c r="A64" s="2">
        <v>61</v>
      </c>
      <c r="B64" s="49" t="s">
        <v>128</v>
      </c>
      <c r="C64" s="3" t="s">
        <v>129</v>
      </c>
      <c r="D64" s="1">
        <v>722172</v>
      </c>
      <c r="E64" s="9">
        <f t="shared" si="1"/>
        <v>7.1395379404135594E-5</v>
      </c>
      <c r="F64" s="9"/>
    </row>
    <row r="65" spans="1:6">
      <c r="A65" s="2">
        <v>62</v>
      </c>
      <c r="B65" s="3" t="s">
        <v>130</v>
      </c>
      <c r="C65" s="3" t="s">
        <v>131</v>
      </c>
      <c r="D65" s="1">
        <v>633705</v>
      </c>
      <c r="E65" s="9">
        <f t="shared" si="1"/>
        <v>6.2649353485454642E-5</v>
      </c>
      <c r="F65" s="9"/>
    </row>
    <row r="66" spans="1:6">
      <c r="A66" s="2">
        <v>63</v>
      </c>
      <c r="B66" s="3" t="s">
        <v>132</v>
      </c>
      <c r="C66" s="3" t="s">
        <v>133</v>
      </c>
      <c r="D66" s="1">
        <v>584477</v>
      </c>
      <c r="E66" s="9">
        <f t="shared" si="1"/>
        <v>5.7782574190069626E-5</v>
      </c>
      <c r="F66" s="9"/>
    </row>
    <row r="67" spans="1:6">
      <c r="A67" s="2">
        <v>64</v>
      </c>
      <c r="B67" s="3" t="s">
        <v>134</v>
      </c>
      <c r="C67" s="3" t="s">
        <v>135</v>
      </c>
      <c r="D67" s="1">
        <v>498560</v>
      </c>
      <c r="E67" s="9">
        <f t="shared" si="1"/>
        <v>4.9288646410724657E-5</v>
      </c>
      <c r="F67" s="9"/>
    </row>
    <row r="68" spans="1:6">
      <c r="A68" s="2">
        <v>65</v>
      </c>
      <c r="B68" t="s">
        <v>136</v>
      </c>
      <c r="C68" t="s">
        <v>137</v>
      </c>
      <c r="D68" s="1">
        <v>474826</v>
      </c>
      <c r="E68" s="9">
        <f t="shared" ref="E68:E73" si="2">D68/$D$91*100</f>
        <v>4.6942255336606912E-5</v>
      </c>
      <c r="F68" s="9"/>
    </row>
    <row r="69" spans="1:6">
      <c r="A69" s="2">
        <v>66</v>
      </c>
      <c r="B69" s="12" t="s">
        <v>138</v>
      </c>
      <c r="C69" s="12" t="s">
        <v>139</v>
      </c>
      <c r="D69" s="1">
        <v>470728</v>
      </c>
      <c r="E69" s="9">
        <f t="shared" si="2"/>
        <v>4.6537118797391675E-5</v>
      </c>
      <c r="F69" s="9"/>
    </row>
    <row r="70" spans="1:6">
      <c r="A70" s="2">
        <v>67</v>
      </c>
      <c r="B70" s="3" t="s">
        <v>140</v>
      </c>
      <c r="C70" s="3" t="s">
        <v>141</v>
      </c>
      <c r="D70" s="1">
        <v>467094</v>
      </c>
      <c r="E70" s="9">
        <f t="shared" si="2"/>
        <v>4.6177854233334048E-5</v>
      </c>
      <c r="F70" s="9"/>
    </row>
    <row r="71" spans="1:6">
      <c r="A71" s="2">
        <v>68</v>
      </c>
      <c r="B71" s="3" t="s">
        <v>142</v>
      </c>
      <c r="C71" s="3" t="s">
        <v>143</v>
      </c>
      <c r="D71" s="1">
        <v>426272</v>
      </c>
      <c r="E71" s="9">
        <f t="shared" si="2"/>
        <v>4.2142109039618938E-5</v>
      </c>
      <c r="F71" s="9"/>
    </row>
    <row r="72" spans="1:6">
      <c r="A72" s="2">
        <v>69</v>
      </c>
      <c r="B72" s="3" t="s">
        <v>144</v>
      </c>
      <c r="C72" s="3" t="s">
        <v>145</v>
      </c>
      <c r="D72" s="1">
        <v>369316</v>
      </c>
      <c r="E72" s="9">
        <f t="shared" si="2"/>
        <v>3.6511324089022759E-5</v>
      </c>
      <c r="F72" s="9"/>
    </row>
    <row r="73" spans="1:6">
      <c r="A73" s="2">
        <v>70</v>
      </c>
      <c r="B73" s="3" t="s">
        <v>146</v>
      </c>
      <c r="C73" s="3" t="s">
        <v>147</v>
      </c>
      <c r="D73" s="1">
        <v>356322</v>
      </c>
      <c r="E73" s="9">
        <f t="shared" si="2"/>
        <v>3.5226711060578925E-5</v>
      </c>
      <c r="F73" s="9"/>
    </row>
    <row r="74" spans="1:6">
      <c r="A74" s="2">
        <v>71</v>
      </c>
      <c r="B74" t="s">
        <v>148</v>
      </c>
      <c r="C74" t="s">
        <v>149</v>
      </c>
      <c r="D74" s="1">
        <v>329655</v>
      </c>
      <c r="E74" s="9">
        <f t="shared" ref="E74:E75" si="3">D74/$D$91*100</f>
        <v>3.2590357695217092E-5</v>
      </c>
      <c r="F74" s="9"/>
    </row>
    <row r="75" spans="1:6">
      <c r="A75" s="2">
        <v>72</v>
      </c>
      <c r="B75" t="s">
        <v>150</v>
      </c>
      <c r="C75" t="s">
        <v>151</v>
      </c>
      <c r="D75" s="1">
        <v>317105</v>
      </c>
      <c r="E75" s="9">
        <f t="shared" si="3"/>
        <v>3.1349639401622355E-5</v>
      </c>
      <c r="F75" s="9"/>
    </row>
    <row r="76" spans="1:6">
      <c r="A76" s="2">
        <v>73</v>
      </c>
      <c r="B76" s="3" t="s">
        <v>152</v>
      </c>
      <c r="C76" s="3" t="s">
        <v>153</v>
      </c>
      <c r="D76" s="1">
        <v>274241</v>
      </c>
      <c r="E76" s="9">
        <f>D76/$D$91*100</f>
        <v>2.7112017972407614E-5</v>
      </c>
      <c r="F76" s="9"/>
    </row>
    <row r="77" spans="1:6" ht="15">
      <c r="A77" s="2">
        <v>74</v>
      </c>
      <c r="B77" s="15" t="s">
        <v>154</v>
      </c>
      <c r="C77" s="3" t="s">
        <v>155</v>
      </c>
      <c r="D77" s="1">
        <v>261520</v>
      </c>
      <c r="E77" s="9">
        <f>D77/$D$91*100</f>
        <v>2.5854394274175046E-5</v>
      </c>
      <c r="F77" s="9"/>
    </row>
    <row r="78" spans="1:6" ht="15">
      <c r="A78" s="2">
        <v>75</v>
      </c>
      <c r="B78" s="14" t="s">
        <v>156</v>
      </c>
      <c r="C78" s="14" t="s">
        <v>157</v>
      </c>
      <c r="D78" s="1">
        <v>253446</v>
      </c>
      <c r="E78" s="9">
        <f>D78/$D$91*100</f>
        <v>2.5056182361626527E-5</v>
      </c>
      <c r="F78" s="9"/>
    </row>
    <row r="79" spans="1:6">
      <c r="A79" s="2">
        <v>76</v>
      </c>
      <c r="B79" t="s">
        <v>158</v>
      </c>
      <c r="C79" t="s">
        <v>159</v>
      </c>
      <c r="D79" s="1">
        <v>238459</v>
      </c>
      <c r="E79" s="9">
        <f t="shared" ref="E79:E80" si="4">D79/$D$91*100</f>
        <v>2.3574537336438922E-5</v>
      </c>
      <c r="F79" s="9"/>
    </row>
    <row r="80" spans="1:6">
      <c r="A80" s="2">
        <v>77</v>
      </c>
      <c r="B80" t="s">
        <v>160</v>
      </c>
      <c r="C80" t="s">
        <v>161</v>
      </c>
      <c r="D80" s="1">
        <v>208484</v>
      </c>
      <c r="E80" s="9">
        <f t="shared" si="4"/>
        <v>2.0611148424048293E-5</v>
      </c>
      <c r="F80" s="9"/>
    </row>
    <row r="81" spans="1:6">
      <c r="A81" s="2">
        <v>78</v>
      </c>
      <c r="B81" s="3" t="s">
        <v>162</v>
      </c>
      <c r="C81" s="3" t="s">
        <v>163</v>
      </c>
      <c r="D81" s="1">
        <v>122982</v>
      </c>
      <c r="E81" s="9">
        <f t="shared" ref="E81:E90" si="5">D81/$D$91*100</f>
        <v>1.2158248381105061E-5</v>
      </c>
      <c r="F81" s="9"/>
    </row>
    <row r="82" spans="1:6">
      <c r="A82" s="2">
        <v>79</v>
      </c>
      <c r="B82" s="3" t="s">
        <v>164</v>
      </c>
      <c r="C82" s="3" t="s">
        <v>165</v>
      </c>
      <c r="D82" s="1">
        <v>102350</v>
      </c>
      <c r="E82" s="9">
        <f t="shared" si="5"/>
        <v>1.0118527278838391E-5</v>
      </c>
      <c r="F82" s="9"/>
    </row>
    <row r="83" spans="1:6">
      <c r="A83" s="2">
        <v>80</v>
      </c>
      <c r="B83" s="3" t="s">
        <v>166</v>
      </c>
      <c r="C83" t="s">
        <v>167</v>
      </c>
      <c r="D83" s="1">
        <v>69678</v>
      </c>
      <c r="E83" s="9">
        <f t="shared" si="5"/>
        <v>6.8885075108441756E-6</v>
      </c>
      <c r="F83" s="9"/>
    </row>
    <row r="84" spans="1:6" ht="15">
      <c r="A84" s="2">
        <v>81</v>
      </c>
      <c r="B84" s="50" t="s">
        <v>168</v>
      </c>
      <c r="C84" s="16" t="s">
        <v>169</v>
      </c>
      <c r="D84" s="1">
        <v>65502</v>
      </c>
      <c r="E84" s="9">
        <f t="shared" si="5"/>
        <v>6.4756597344257191E-6</v>
      </c>
      <c r="F84" s="9"/>
    </row>
    <row r="85" spans="1:6" ht="15">
      <c r="A85" s="2">
        <v>82</v>
      </c>
      <c r="B85" s="14" t="s">
        <v>170</v>
      </c>
      <c r="C85" s="14" t="s">
        <v>171</v>
      </c>
      <c r="D85" s="1">
        <v>64059</v>
      </c>
      <c r="E85" s="9">
        <f t="shared" si="5"/>
        <v>6.3330018461661797E-6</v>
      </c>
      <c r="F85" s="9"/>
    </row>
    <row r="86" spans="1:6">
      <c r="A86" s="2">
        <v>83</v>
      </c>
      <c r="B86" s="12" t="s">
        <v>172</v>
      </c>
      <c r="C86" s="12" t="s">
        <v>173</v>
      </c>
      <c r="D86" s="1">
        <v>50911</v>
      </c>
      <c r="E86" s="9">
        <f t="shared" si="5"/>
        <v>5.033164067346764E-6</v>
      </c>
      <c r="F86" s="9"/>
    </row>
    <row r="87" spans="1:6" ht="12.75" customHeight="1">
      <c r="A87" s="2">
        <v>84</v>
      </c>
      <c r="B87" s="3" t="s">
        <v>174</v>
      </c>
      <c r="C87" s="3" t="s">
        <v>175</v>
      </c>
      <c r="D87" s="1">
        <v>35338</v>
      </c>
      <c r="E87" s="9">
        <f t="shared" si="5"/>
        <v>3.4935859011195997E-6</v>
      </c>
      <c r="F87" s="43"/>
    </row>
    <row r="88" spans="1:6">
      <c r="A88" s="2">
        <v>85</v>
      </c>
      <c r="B88" s="3" t="s">
        <v>176</v>
      </c>
      <c r="C88" s="3" t="s">
        <v>177</v>
      </c>
      <c r="D88" s="1">
        <v>32072</v>
      </c>
      <c r="E88" s="9">
        <f t="shared" si="5"/>
        <v>3.1707025587386895E-6</v>
      </c>
    </row>
    <row r="89" spans="1:6">
      <c r="A89" s="2">
        <v>86</v>
      </c>
      <c r="B89" s="3" t="s">
        <v>178</v>
      </c>
      <c r="C89" s="3" t="s">
        <v>179</v>
      </c>
      <c r="D89" s="1">
        <v>5244</v>
      </c>
      <c r="E89" s="9">
        <f t="shared" si="5"/>
        <v>5.1843240889329282E-7</v>
      </c>
    </row>
    <row r="90" spans="1:6">
      <c r="A90" s="2">
        <v>87</v>
      </c>
      <c r="B90" s="3" t="s">
        <v>180</v>
      </c>
      <c r="C90" s="3" t="s">
        <v>181</v>
      </c>
      <c r="D90" s="1">
        <v>986</v>
      </c>
      <c r="E90" s="9">
        <f t="shared" si="5"/>
        <v>9.7477947209913559E-8</v>
      </c>
    </row>
    <row r="91" spans="1:6">
      <c r="A91" s="4">
        <v>88</v>
      </c>
      <c r="B91" s="4" t="s">
        <v>182</v>
      </c>
      <c r="C91" s="4"/>
      <c r="D91" s="25">
        <v>1011510837294</v>
      </c>
      <c r="E91" s="11"/>
    </row>
    <row r="92" spans="1:6" ht="25.5" customHeight="1">
      <c r="A92" s="51" t="s">
        <v>183</v>
      </c>
      <c r="B92" s="51"/>
      <c r="C92" s="51"/>
      <c r="D92" s="51"/>
      <c r="E92" s="51"/>
    </row>
  </sheetData>
  <sortState xmlns:xlrd2="http://schemas.microsoft.com/office/spreadsheetml/2017/richdata2" ref="B4:E90">
    <sortCondition descending="1" ref="D4:D90"/>
  </sortState>
  <mergeCells count="3">
    <mergeCell ref="A1:E1"/>
    <mergeCell ref="A2:E2"/>
    <mergeCell ref="A92:E92"/>
  </mergeCells>
  <phoneticPr fontId="1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2"/>
  <sheetViews>
    <sheetView workbookViewId="0">
      <selection activeCell="A3" sqref="A3:D13"/>
    </sheetView>
  </sheetViews>
  <sheetFormatPr defaultRowHeight="12.75"/>
  <cols>
    <col min="2" max="2" width="28.140625" customWidth="1"/>
    <col min="3" max="3" width="6.28515625" customWidth="1"/>
    <col min="4" max="4" width="27.5703125" customWidth="1"/>
    <col min="5" max="5" width="12.85546875" customWidth="1"/>
    <col min="8" max="8" width="28.140625" customWidth="1"/>
    <col min="9" max="9" width="26.28515625" customWidth="1"/>
  </cols>
  <sheetData>
    <row r="1" spans="1:9" ht="25.5" customHeight="1">
      <c r="A1" s="44" t="s">
        <v>184</v>
      </c>
      <c r="B1" s="44"/>
      <c r="C1" s="44"/>
      <c r="D1" s="44"/>
      <c r="E1" s="44"/>
    </row>
    <row r="2" spans="1:9" ht="12.75" customHeight="1">
      <c r="A2" s="45" t="s">
        <v>1</v>
      </c>
      <c r="B2" s="45"/>
      <c r="C2" s="45"/>
      <c r="D2" s="45"/>
      <c r="E2" s="45"/>
    </row>
    <row r="3" spans="1:9" ht="25.7" customHeight="1">
      <c r="A3" s="5" t="s">
        <v>2</v>
      </c>
      <c r="B3" s="5" t="s">
        <v>3</v>
      </c>
      <c r="C3" s="5" t="s">
        <v>4</v>
      </c>
      <c r="D3" s="5" t="s">
        <v>185</v>
      </c>
      <c r="E3" s="8" t="s">
        <v>6</v>
      </c>
    </row>
    <row r="4" spans="1:9" ht="15" customHeight="1">
      <c r="A4" s="2">
        <v>1</v>
      </c>
      <c r="B4" s="3" t="s">
        <v>13</v>
      </c>
      <c r="C4" s="3" t="s">
        <v>14</v>
      </c>
      <c r="D4" s="1">
        <v>163605692</v>
      </c>
      <c r="E4" s="9">
        <f t="shared" ref="E4:E35" si="0">D4/$D$91*100</f>
        <v>18.404008790911163</v>
      </c>
    </row>
    <row r="5" spans="1:9">
      <c r="A5" s="2">
        <v>2</v>
      </c>
      <c r="B5" s="3" t="s">
        <v>9</v>
      </c>
      <c r="C5" s="3" t="s">
        <v>10</v>
      </c>
      <c r="D5" s="1">
        <v>152028678</v>
      </c>
      <c r="E5" s="9">
        <f t="shared" si="0"/>
        <v>17.101710167777064</v>
      </c>
    </row>
    <row r="6" spans="1:9">
      <c r="A6" s="2">
        <v>3</v>
      </c>
      <c r="B6" s="3" t="s">
        <v>7</v>
      </c>
      <c r="C6" s="3" t="s">
        <v>8</v>
      </c>
      <c r="D6" s="1">
        <v>148180840</v>
      </c>
      <c r="E6" s="9">
        <f t="shared" si="0"/>
        <v>16.668866765372691</v>
      </c>
    </row>
    <row r="7" spans="1:9">
      <c r="A7" s="2">
        <v>4</v>
      </c>
      <c r="B7" s="3" t="s">
        <v>11</v>
      </c>
      <c r="C7" s="3" t="s">
        <v>12</v>
      </c>
      <c r="D7" s="1">
        <v>113197102</v>
      </c>
      <c r="E7" s="9">
        <f t="shared" si="0"/>
        <v>12.733545115983299</v>
      </c>
      <c r="H7" s="3" t="s">
        <v>15</v>
      </c>
      <c r="I7" s="1">
        <f>SUM(D10+D28)</f>
        <v>35559394</v>
      </c>
    </row>
    <row r="8" spans="1:9">
      <c r="A8" s="2">
        <v>5</v>
      </c>
      <c r="B8" s="3" t="s">
        <v>16</v>
      </c>
      <c r="C8" s="3" t="s">
        <v>17</v>
      </c>
      <c r="D8" s="1">
        <v>42235977</v>
      </c>
      <c r="E8" s="9">
        <f t="shared" si="0"/>
        <v>4.7511262138772148</v>
      </c>
      <c r="I8" s="24">
        <f>I7/D91</f>
        <v>4.0000772086552693E-2</v>
      </c>
    </row>
    <row r="9" spans="1:9">
      <c r="A9" s="2">
        <v>6</v>
      </c>
      <c r="B9" s="3" t="s">
        <v>24</v>
      </c>
      <c r="C9" s="3" t="s">
        <v>25</v>
      </c>
      <c r="D9" s="1">
        <v>38955705</v>
      </c>
      <c r="E9" s="9">
        <f t="shared" si="0"/>
        <v>4.382128326416308</v>
      </c>
    </row>
    <row r="10" spans="1:9">
      <c r="A10" s="2">
        <v>7</v>
      </c>
      <c r="B10" s="3" t="s">
        <v>18</v>
      </c>
      <c r="C10" s="3" t="s">
        <v>19</v>
      </c>
      <c r="D10" s="1">
        <v>33502928</v>
      </c>
      <c r="E10" s="9">
        <f t="shared" si="0"/>
        <v>3.7687452917791138</v>
      </c>
    </row>
    <row r="11" spans="1:9">
      <c r="A11" s="2">
        <v>8</v>
      </c>
      <c r="B11" s="3" t="s">
        <v>20</v>
      </c>
      <c r="C11" s="3" t="s">
        <v>21</v>
      </c>
      <c r="D11" s="1">
        <v>28683265</v>
      </c>
      <c r="E11" s="9">
        <f t="shared" si="0"/>
        <v>3.2265812684074255</v>
      </c>
    </row>
    <row r="12" spans="1:9">
      <c r="A12" s="2">
        <v>9</v>
      </c>
      <c r="B12" s="3" t="s">
        <v>22</v>
      </c>
      <c r="C12" s="3" t="s">
        <v>23</v>
      </c>
      <c r="D12" s="1">
        <v>19432848</v>
      </c>
      <c r="E12" s="9">
        <f t="shared" si="0"/>
        <v>2.1860016057658949</v>
      </c>
    </row>
    <row r="13" spans="1:9">
      <c r="A13" s="2">
        <v>10</v>
      </c>
      <c r="B13" s="3" t="s">
        <v>30</v>
      </c>
      <c r="C13" s="3" t="s">
        <v>31</v>
      </c>
      <c r="D13" s="1">
        <v>18639605</v>
      </c>
      <c r="E13" s="9">
        <f t="shared" si="0"/>
        <v>2.0967696788881387</v>
      </c>
    </row>
    <row r="14" spans="1:9">
      <c r="A14" s="2">
        <v>11</v>
      </c>
      <c r="B14" s="3" t="s">
        <v>32</v>
      </c>
      <c r="C14" s="3" t="s">
        <v>33</v>
      </c>
      <c r="D14" s="1">
        <v>14293179</v>
      </c>
      <c r="E14" s="9">
        <f t="shared" si="0"/>
        <v>1.6078400986566339</v>
      </c>
    </row>
    <row r="15" spans="1:9">
      <c r="A15" s="2">
        <v>12</v>
      </c>
      <c r="B15" s="12" t="s">
        <v>34</v>
      </c>
      <c r="C15" s="3" t="s">
        <v>35</v>
      </c>
      <c r="D15" s="1">
        <v>13761095</v>
      </c>
      <c r="E15" s="9">
        <f t="shared" si="0"/>
        <v>1.5479859548686343</v>
      </c>
    </row>
    <row r="16" spans="1:9">
      <c r="A16" s="2">
        <v>13</v>
      </c>
      <c r="B16" s="3" t="s">
        <v>28</v>
      </c>
      <c r="C16" s="3" t="s">
        <v>29</v>
      </c>
      <c r="D16" s="1">
        <v>13703343</v>
      </c>
      <c r="E16" s="9">
        <f t="shared" si="0"/>
        <v>1.5414894308009222</v>
      </c>
    </row>
    <row r="17" spans="1:5" ht="15">
      <c r="A17" s="2">
        <v>14</v>
      </c>
      <c r="B17" s="14" t="s">
        <v>36</v>
      </c>
      <c r="C17" s="3" t="s">
        <v>37</v>
      </c>
      <c r="D17" s="1">
        <v>13644617</v>
      </c>
      <c r="E17" s="9">
        <f t="shared" si="0"/>
        <v>1.5348833414464329</v>
      </c>
    </row>
    <row r="18" spans="1:5">
      <c r="A18" s="2">
        <v>15</v>
      </c>
      <c r="B18" s="3" t="s">
        <v>38</v>
      </c>
      <c r="C18" s="10" t="s">
        <v>39</v>
      </c>
      <c r="D18" s="1">
        <v>13613918</v>
      </c>
      <c r="E18" s="9">
        <f t="shared" si="0"/>
        <v>1.5314300100924592</v>
      </c>
    </row>
    <row r="19" spans="1:5">
      <c r="A19" s="2">
        <v>16</v>
      </c>
      <c r="B19" s="3" t="s">
        <v>26</v>
      </c>
      <c r="C19" s="3" t="s">
        <v>27</v>
      </c>
      <c r="D19" s="1">
        <v>11623825</v>
      </c>
      <c r="E19" s="9">
        <f t="shared" si="0"/>
        <v>1.3075643938110231</v>
      </c>
    </row>
    <row r="20" spans="1:5">
      <c r="A20" s="2">
        <v>17</v>
      </c>
      <c r="B20" s="3" t="s">
        <v>40</v>
      </c>
      <c r="C20" s="3" t="s">
        <v>41</v>
      </c>
      <c r="D20" s="1">
        <v>9260676</v>
      </c>
      <c r="E20" s="9">
        <f t="shared" si="0"/>
        <v>1.0417336978335694</v>
      </c>
    </row>
    <row r="21" spans="1:5">
      <c r="A21" s="2">
        <v>18</v>
      </c>
      <c r="B21" s="3" t="s">
        <v>50</v>
      </c>
      <c r="C21" s="3" t="s">
        <v>51</v>
      </c>
      <c r="D21" s="1">
        <v>7210509</v>
      </c>
      <c r="E21" s="9">
        <f t="shared" si="0"/>
        <v>0.81111035564058531</v>
      </c>
    </row>
    <row r="22" spans="1:5">
      <c r="A22" s="2">
        <v>19</v>
      </c>
      <c r="B22" s="3" t="s">
        <v>44</v>
      </c>
      <c r="C22" s="3" t="s">
        <v>45</v>
      </c>
      <c r="D22" s="1">
        <v>6438740</v>
      </c>
      <c r="E22" s="9">
        <f t="shared" si="0"/>
        <v>0.72429403961318994</v>
      </c>
    </row>
    <row r="23" spans="1:5">
      <c r="A23" s="2">
        <v>20</v>
      </c>
      <c r="B23" s="3" t="s">
        <v>48</v>
      </c>
      <c r="C23" s="10" t="s">
        <v>49</v>
      </c>
      <c r="D23" s="1">
        <v>5246737</v>
      </c>
      <c r="E23" s="9">
        <f t="shared" si="0"/>
        <v>0.59020558937276391</v>
      </c>
    </row>
    <row r="24" spans="1:5">
      <c r="A24" s="2">
        <v>21</v>
      </c>
      <c r="B24" s="3" t="s">
        <v>54</v>
      </c>
      <c r="C24" s="3" t="s">
        <v>55</v>
      </c>
      <c r="D24" s="1">
        <v>3852854</v>
      </c>
      <c r="E24" s="9">
        <f t="shared" si="0"/>
        <v>0.43340765238227319</v>
      </c>
    </row>
    <row r="25" spans="1:5">
      <c r="A25" s="2">
        <v>22</v>
      </c>
      <c r="B25" s="3" t="s">
        <v>56</v>
      </c>
      <c r="C25" s="10" t="s">
        <v>57</v>
      </c>
      <c r="D25" s="1">
        <v>3782306</v>
      </c>
      <c r="E25" s="9">
        <f t="shared" si="0"/>
        <v>0.42547170592277467</v>
      </c>
    </row>
    <row r="26" spans="1:5">
      <c r="A26" s="2">
        <v>23</v>
      </c>
      <c r="B26" s="3" t="s">
        <v>52</v>
      </c>
      <c r="C26" s="10" t="s">
        <v>53</v>
      </c>
      <c r="D26" s="1">
        <v>3451208</v>
      </c>
      <c r="E26" s="9">
        <f t="shared" si="0"/>
        <v>0.38822648280026184</v>
      </c>
    </row>
    <row r="27" spans="1:5">
      <c r="A27" s="2">
        <v>24</v>
      </c>
      <c r="B27" s="3" t="s">
        <v>42</v>
      </c>
      <c r="C27" s="3" t="s">
        <v>43</v>
      </c>
      <c r="D27" s="1">
        <v>2485287</v>
      </c>
      <c r="E27" s="9">
        <f t="shared" si="0"/>
        <v>0.27957000295525924</v>
      </c>
    </row>
    <row r="28" spans="1:5">
      <c r="A28" s="2">
        <v>25</v>
      </c>
      <c r="B28" s="3" t="s">
        <v>46</v>
      </c>
      <c r="C28" s="3" t="s">
        <v>47</v>
      </c>
      <c r="D28" s="1">
        <v>2056466</v>
      </c>
      <c r="E28" s="9">
        <f t="shared" si="0"/>
        <v>0.23133191687615562</v>
      </c>
    </row>
    <row r="29" spans="1:5">
      <c r="A29" s="2">
        <v>26</v>
      </c>
      <c r="B29" s="3" t="s">
        <v>58</v>
      </c>
      <c r="C29" s="3" t="s">
        <v>59</v>
      </c>
      <c r="D29" s="1">
        <v>1875497</v>
      </c>
      <c r="E29" s="9">
        <f t="shared" si="0"/>
        <v>0.21097470909097416</v>
      </c>
    </row>
    <row r="30" spans="1:5">
      <c r="A30" s="2">
        <v>27</v>
      </c>
      <c r="B30" s="3" t="s">
        <v>60</v>
      </c>
      <c r="C30" s="3" t="s">
        <v>61</v>
      </c>
      <c r="D30" s="1">
        <v>685699</v>
      </c>
      <c r="E30" s="9">
        <f t="shared" si="0"/>
        <v>7.7134299361167669E-2</v>
      </c>
    </row>
    <row r="31" spans="1:5">
      <c r="A31" s="2">
        <v>28</v>
      </c>
      <c r="B31" s="3" t="s">
        <v>66</v>
      </c>
      <c r="C31" s="3" t="s">
        <v>67</v>
      </c>
      <c r="D31" s="1">
        <v>540455</v>
      </c>
      <c r="E31" s="9">
        <f t="shared" si="0"/>
        <v>6.0795797808134294E-2</v>
      </c>
    </row>
    <row r="32" spans="1:5">
      <c r="A32" s="2">
        <v>29</v>
      </c>
      <c r="B32" s="3" t="s">
        <v>64</v>
      </c>
      <c r="C32" s="3" t="s">
        <v>65</v>
      </c>
      <c r="D32" s="1">
        <v>396905</v>
      </c>
      <c r="E32" s="9">
        <f t="shared" si="0"/>
        <v>4.4647854361672186E-2</v>
      </c>
    </row>
    <row r="33" spans="1:5">
      <c r="A33" s="2">
        <v>30</v>
      </c>
      <c r="B33" s="3" t="s">
        <v>76</v>
      </c>
      <c r="C33" s="3" t="s">
        <v>77</v>
      </c>
      <c r="D33" s="1">
        <v>226699</v>
      </c>
      <c r="E33" s="9">
        <f t="shared" si="0"/>
        <v>2.550137674238602E-2</v>
      </c>
    </row>
    <row r="34" spans="1:5">
      <c r="A34" s="2">
        <v>31</v>
      </c>
      <c r="B34" s="3" t="s">
        <v>80</v>
      </c>
      <c r="C34" s="3" t="s">
        <v>81</v>
      </c>
      <c r="D34" s="1">
        <v>223969</v>
      </c>
      <c r="E34" s="9">
        <f t="shared" si="0"/>
        <v>2.5194278967333134E-2</v>
      </c>
    </row>
    <row r="35" spans="1:5">
      <c r="A35" s="2">
        <v>32</v>
      </c>
      <c r="B35" s="3" t="s">
        <v>86</v>
      </c>
      <c r="C35" s="12" t="s">
        <v>87</v>
      </c>
      <c r="D35" s="1">
        <v>217079</v>
      </c>
      <c r="E35" s="9">
        <f t="shared" si="0"/>
        <v>2.4419222677913948E-2</v>
      </c>
    </row>
    <row r="36" spans="1:5" ht="15">
      <c r="A36" s="2">
        <v>33</v>
      </c>
      <c r="B36" s="14" t="s">
        <v>90</v>
      </c>
      <c r="C36" s="14" t="s">
        <v>91</v>
      </c>
      <c r="D36" s="1">
        <v>190256</v>
      </c>
      <c r="E36" s="9">
        <f t="shared" ref="E36:E67" si="1">D36/$D$91*100</f>
        <v>2.1401902670498744E-2</v>
      </c>
    </row>
    <row r="37" spans="1:5" ht="15">
      <c r="A37" s="2">
        <v>34</v>
      </c>
      <c r="B37" s="14" t="s">
        <v>68</v>
      </c>
      <c r="C37" s="14" t="s">
        <v>69</v>
      </c>
      <c r="D37" s="1">
        <v>172459</v>
      </c>
      <c r="E37" s="9">
        <f t="shared" si="1"/>
        <v>1.9399917651225417E-2</v>
      </c>
    </row>
    <row r="38" spans="1:5">
      <c r="A38" s="2">
        <v>35</v>
      </c>
      <c r="B38" s="3" t="s">
        <v>62</v>
      </c>
      <c r="C38" s="3" t="s">
        <v>63</v>
      </c>
      <c r="D38" s="1">
        <v>172163</v>
      </c>
      <c r="E38" s="9">
        <f t="shared" si="1"/>
        <v>1.9366620603087813E-2</v>
      </c>
    </row>
    <row r="39" spans="1:5" ht="15">
      <c r="A39" s="2">
        <v>36</v>
      </c>
      <c r="B39" s="3" t="s">
        <v>74</v>
      </c>
      <c r="C39" s="16" t="s">
        <v>75</v>
      </c>
      <c r="D39" s="1">
        <v>129258</v>
      </c>
      <c r="E39" s="9">
        <f t="shared" si="1"/>
        <v>1.4540235973547883E-2</v>
      </c>
    </row>
    <row r="40" spans="1:5">
      <c r="A40" s="2">
        <v>37</v>
      </c>
      <c r="B40" s="3" t="s">
        <v>96</v>
      </c>
      <c r="C40" s="3" t="s">
        <v>97</v>
      </c>
      <c r="D40" s="1">
        <v>108898</v>
      </c>
      <c r="E40" s="9">
        <f t="shared" si="1"/>
        <v>1.2249939013812819E-2</v>
      </c>
    </row>
    <row r="41" spans="1:5">
      <c r="A41" s="2">
        <v>38</v>
      </c>
      <c r="B41" s="3" t="s">
        <v>88</v>
      </c>
      <c r="C41" s="3" t="s">
        <v>89</v>
      </c>
      <c r="D41" s="1">
        <v>95436</v>
      </c>
      <c r="E41" s="9">
        <f t="shared" si="1"/>
        <v>1.0735598263716875E-2</v>
      </c>
    </row>
    <row r="42" spans="1:5" ht="15">
      <c r="A42" s="2">
        <v>39</v>
      </c>
      <c r="B42" s="14" t="s">
        <v>118</v>
      </c>
      <c r="C42" s="14" t="s">
        <v>119</v>
      </c>
      <c r="D42" s="1">
        <v>87228</v>
      </c>
      <c r="E42" s="9">
        <f t="shared" si="1"/>
        <v>9.8122801180633677E-3</v>
      </c>
    </row>
    <row r="43" spans="1:5">
      <c r="A43" s="2">
        <v>40</v>
      </c>
      <c r="B43" s="3" t="s">
        <v>82</v>
      </c>
      <c r="C43" s="3" t="s">
        <v>83</v>
      </c>
      <c r="D43" s="1">
        <v>78762</v>
      </c>
      <c r="E43" s="9">
        <f t="shared" si="1"/>
        <v>8.859939545316952E-3</v>
      </c>
    </row>
    <row r="44" spans="1:5">
      <c r="A44" s="2">
        <v>41</v>
      </c>
      <c r="B44" s="3" t="s">
        <v>98</v>
      </c>
      <c r="C44" s="3" t="s">
        <v>99</v>
      </c>
      <c r="D44" s="1">
        <v>71478</v>
      </c>
      <c r="E44" s="9">
        <f t="shared" si="1"/>
        <v>8.0405621850659584E-3</v>
      </c>
    </row>
    <row r="45" spans="1:5">
      <c r="A45" s="2">
        <v>42</v>
      </c>
      <c r="B45" s="3" t="s">
        <v>112</v>
      </c>
      <c r="C45" s="3" t="s">
        <v>113</v>
      </c>
      <c r="D45" s="1">
        <v>69842</v>
      </c>
      <c r="E45" s="9">
        <f t="shared" si="1"/>
        <v>7.8565285000892111E-3</v>
      </c>
    </row>
    <row r="46" spans="1:5">
      <c r="A46" s="2">
        <v>43</v>
      </c>
      <c r="B46" s="3" t="s">
        <v>106</v>
      </c>
      <c r="C46" s="3" t="s">
        <v>107</v>
      </c>
      <c r="D46" s="1">
        <v>65819</v>
      </c>
      <c r="E46" s="9">
        <f t="shared" si="1"/>
        <v>7.4039811194893026E-3</v>
      </c>
    </row>
    <row r="47" spans="1:5" ht="15">
      <c r="A47" s="2">
        <v>44</v>
      </c>
      <c r="B47" s="14" t="s">
        <v>102</v>
      </c>
      <c r="C47" s="3" t="s">
        <v>103</v>
      </c>
      <c r="D47" s="1">
        <v>64833</v>
      </c>
      <c r="E47" s="9">
        <f t="shared" si="1"/>
        <v>7.293065952382289E-3</v>
      </c>
    </row>
    <row r="48" spans="1:5">
      <c r="A48" s="2">
        <v>45</v>
      </c>
      <c r="B48" s="3" t="s">
        <v>84</v>
      </c>
      <c r="C48" t="s">
        <v>85</v>
      </c>
      <c r="D48" s="1">
        <v>54620</v>
      </c>
      <c r="E48" s="9">
        <f t="shared" si="1"/>
        <v>6.1442053016075252E-3</v>
      </c>
    </row>
    <row r="49" spans="1:5" ht="15">
      <c r="A49" s="2">
        <v>46</v>
      </c>
      <c r="B49" s="14" t="s">
        <v>78</v>
      </c>
      <c r="C49" s="14" t="s">
        <v>79</v>
      </c>
      <c r="D49" s="1">
        <v>49646</v>
      </c>
      <c r="E49" s="9">
        <f t="shared" si="1"/>
        <v>5.5846799048628196E-3</v>
      </c>
    </row>
    <row r="50" spans="1:5">
      <c r="A50" s="2">
        <v>47</v>
      </c>
      <c r="B50" s="3" t="s">
        <v>94</v>
      </c>
      <c r="C50" s="3" t="s">
        <v>95</v>
      </c>
      <c r="D50" s="1">
        <v>48473</v>
      </c>
      <c r="E50" s="9">
        <f t="shared" si="1"/>
        <v>5.4527291026148219E-3</v>
      </c>
    </row>
    <row r="51" spans="1:5">
      <c r="A51" s="2">
        <v>48</v>
      </c>
      <c r="B51" s="3" t="s">
        <v>70</v>
      </c>
      <c r="C51" t="s">
        <v>71</v>
      </c>
      <c r="D51" s="1">
        <v>41943</v>
      </c>
      <c r="E51" s="9">
        <f t="shared" si="1"/>
        <v>4.7181692230927209E-3</v>
      </c>
    </row>
    <row r="52" spans="1:5" ht="15">
      <c r="A52" s="2">
        <v>49</v>
      </c>
      <c r="B52" s="3" t="s">
        <v>92</v>
      </c>
      <c r="C52" s="16" t="s">
        <v>93</v>
      </c>
      <c r="D52" s="1">
        <v>41633</v>
      </c>
      <c r="E52" s="9">
        <f t="shared" si="1"/>
        <v>4.6832973145702322E-3</v>
      </c>
    </row>
    <row r="53" spans="1:5">
      <c r="A53" s="2">
        <v>50</v>
      </c>
      <c r="B53" s="3" t="s">
        <v>100</v>
      </c>
      <c r="C53" s="3" t="s">
        <v>101</v>
      </c>
      <c r="D53" s="1">
        <v>34560</v>
      </c>
      <c r="E53" s="9">
        <f t="shared" si="1"/>
        <v>3.8876553501200305E-3</v>
      </c>
    </row>
    <row r="54" spans="1:5">
      <c r="A54" s="2">
        <v>51</v>
      </c>
      <c r="B54" s="3" t="s">
        <v>132</v>
      </c>
      <c r="C54" s="3" t="s">
        <v>133</v>
      </c>
      <c r="D54" s="1">
        <v>34381</v>
      </c>
      <c r="E54" s="9">
        <f t="shared" si="1"/>
        <v>3.8675196351989809E-3</v>
      </c>
    </row>
    <row r="55" spans="1:5">
      <c r="A55" s="2">
        <v>52</v>
      </c>
      <c r="B55" s="3" t="s">
        <v>134</v>
      </c>
      <c r="C55" s="3" t="s">
        <v>135</v>
      </c>
      <c r="D55" s="1">
        <v>30937</v>
      </c>
      <c r="E55" s="9">
        <f t="shared" si="1"/>
        <v>3.4801039805168799E-3</v>
      </c>
    </row>
    <row r="56" spans="1:5" ht="15">
      <c r="A56" s="2">
        <v>53</v>
      </c>
      <c r="B56" s="48" t="s">
        <v>114</v>
      </c>
      <c r="C56" s="15" t="s">
        <v>115</v>
      </c>
      <c r="D56" s="1">
        <v>25121</v>
      </c>
      <c r="E56" s="9">
        <f t="shared" si="1"/>
        <v>2.8258619806239955E-3</v>
      </c>
    </row>
    <row r="57" spans="1:5">
      <c r="A57" s="2">
        <v>54</v>
      </c>
      <c r="B57" s="3" t="s">
        <v>126</v>
      </c>
      <c r="C57" s="3" t="s">
        <v>127</v>
      </c>
      <c r="D57" s="1">
        <v>21980</v>
      </c>
      <c r="E57" s="9">
        <f t="shared" si="1"/>
        <v>2.4725308042719404E-3</v>
      </c>
    </row>
    <row r="58" spans="1:5" ht="15">
      <c r="A58" s="2">
        <v>55</v>
      </c>
      <c r="B58" s="49" t="s">
        <v>128</v>
      </c>
      <c r="C58" s="3" t="s">
        <v>129</v>
      </c>
      <c r="D58" s="1">
        <v>20828</v>
      </c>
      <c r="E58" s="9">
        <f t="shared" si="1"/>
        <v>2.3429422926012728E-3</v>
      </c>
    </row>
    <row r="59" spans="1:5">
      <c r="A59" s="2">
        <v>56</v>
      </c>
      <c r="B59" t="s">
        <v>104</v>
      </c>
      <c r="C59" t="s">
        <v>105</v>
      </c>
      <c r="D59" s="1">
        <v>17437</v>
      </c>
      <c r="E59" s="9">
        <f t="shared" si="1"/>
        <v>1.9614886093762434E-3</v>
      </c>
    </row>
    <row r="60" spans="1:5">
      <c r="A60" s="2">
        <v>57</v>
      </c>
      <c r="B60" s="3" t="s">
        <v>146</v>
      </c>
      <c r="C60" s="3" t="s">
        <v>147</v>
      </c>
      <c r="D60" s="1">
        <v>16534</v>
      </c>
      <c r="E60" s="9">
        <f t="shared" si="1"/>
        <v>1.8599101145510585E-3</v>
      </c>
    </row>
    <row r="61" spans="1:5">
      <c r="A61" s="2">
        <v>58</v>
      </c>
      <c r="B61" s="3" t="s">
        <v>72</v>
      </c>
      <c r="C61" t="s">
        <v>73</v>
      </c>
      <c r="D61" s="1">
        <v>16124</v>
      </c>
      <c r="E61" s="9">
        <f t="shared" si="1"/>
        <v>1.8137892032793798E-3</v>
      </c>
    </row>
    <row r="62" spans="1:5">
      <c r="A62" s="2">
        <v>59</v>
      </c>
      <c r="B62" s="3" t="s">
        <v>130</v>
      </c>
      <c r="C62" s="3" t="s">
        <v>131</v>
      </c>
      <c r="D62" s="1">
        <v>13388</v>
      </c>
      <c r="E62" s="9">
        <f t="shared" si="1"/>
        <v>1.5060164880615443E-3</v>
      </c>
    </row>
    <row r="63" spans="1:5">
      <c r="A63" s="2">
        <v>60</v>
      </c>
      <c r="B63" s="3" t="s">
        <v>142</v>
      </c>
      <c r="C63" s="3" t="s">
        <v>143</v>
      </c>
      <c r="D63" s="1">
        <v>13321</v>
      </c>
      <c r="E63" s="9">
        <f t="shared" si="1"/>
        <v>1.498479656219587E-3</v>
      </c>
    </row>
    <row r="64" spans="1:5">
      <c r="A64" s="2">
        <v>61</v>
      </c>
      <c r="B64" s="3" t="s">
        <v>122</v>
      </c>
      <c r="C64" s="3" t="s">
        <v>123</v>
      </c>
      <c r="D64" s="1">
        <v>12549</v>
      </c>
      <c r="E64" s="9">
        <f t="shared" si="1"/>
        <v>1.4116373549958408E-3</v>
      </c>
    </row>
    <row r="65" spans="1:5">
      <c r="A65" s="2">
        <v>62</v>
      </c>
      <c r="B65" s="3" t="s">
        <v>140</v>
      </c>
      <c r="C65" s="3" t="s">
        <v>141</v>
      </c>
      <c r="D65" s="1">
        <v>11549</v>
      </c>
      <c r="E65" s="9">
        <f t="shared" si="1"/>
        <v>1.2991473275039418E-3</v>
      </c>
    </row>
    <row r="66" spans="1:5">
      <c r="A66" s="2">
        <v>63</v>
      </c>
      <c r="B66" s="3" t="s">
        <v>116</v>
      </c>
      <c r="C66" s="3" t="s">
        <v>117</v>
      </c>
      <c r="D66" s="1">
        <v>9680</v>
      </c>
      <c r="E66" s="9">
        <f t="shared" si="1"/>
        <v>1.0889034661215825E-3</v>
      </c>
    </row>
    <row r="67" spans="1:5">
      <c r="A67" s="2">
        <v>64</v>
      </c>
      <c r="B67" t="s">
        <v>148</v>
      </c>
      <c r="C67" t="s">
        <v>149</v>
      </c>
      <c r="D67" s="1">
        <v>9535</v>
      </c>
      <c r="E67" s="9">
        <f t="shared" si="1"/>
        <v>1.0725924121352574E-3</v>
      </c>
    </row>
    <row r="68" spans="1:5">
      <c r="A68" s="2">
        <v>65</v>
      </c>
      <c r="B68" s="3" t="s">
        <v>144</v>
      </c>
      <c r="C68" s="3" t="s">
        <v>145</v>
      </c>
      <c r="D68" s="1">
        <v>8568</v>
      </c>
      <c r="E68" s="9">
        <f t="shared" ref="E68:E90" si="2">D68/$D$91*100</f>
        <v>9.6381455555059089E-4</v>
      </c>
    </row>
    <row r="69" spans="1:5">
      <c r="A69" s="2">
        <v>66</v>
      </c>
      <c r="B69" s="3" t="s">
        <v>124</v>
      </c>
      <c r="C69" s="3" t="s">
        <v>125</v>
      </c>
      <c r="D69" s="1">
        <v>8227</v>
      </c>
      <c r="E69" s="9">
        <f t="shared" si="2"/>
        <v>9.2545545617585322E-4</v>
      </c>
    </row>
    <row r="70" spans="1:5">
      <c r="A70" s="2">
        <v>67</v>
      </c>
      <c r="B70" t="s">
        <v>110</v>
      </c>
      <c r="C70" t="s">
        <v>111</v>
      </c>
      <c r="D70" s="1">
        <v>7541</v>
      </c>
      <c r="E70" s="9">
        <f t="shared" si="2"/>
        <v>8.4828729731641062E-4</v>
      </c>
    </row>
    <row r="71" spans="1:5">
      <c r="A71" s="2">
        <v>68</v>
      </c>
      <c r="B71" s="3" t="s">
        <v>108</v>
      </c>
      <c r="C71" s="3" t="s">
        <v>109</v>
      </c>
      <c r="D71" s="1">
        <v>7306</v>
      </c>
      <c r="E71" s="9">
        <f t="shared" si="2"/>
        <v>8.2185214085581429E-4</v>
      </c>
    </row>
    <row r="72" spans="1:5">
      <c r="A72" s="2">
        <v>69</v>
      </c>
      <c r="B72" t="s">
        <v>136</v>
      </c>
      <c r="C72" t="s">
        <v>137</v>
      </c>
      <c r="D72" s="1">
        <v>7285</v>
      </c>
      <c r="E72" s="9">
        <f t="shared" si="2"/>
        <v>8.1948985027848441E-4</v>
      </c>
    </row>
    <row r="73" spans="1:5">
      <c r="A73" s="2">
        <v>70</v>
      </c>
      <c r="B73" s="3" t="s">
        <v>120</v>
      </c>
      <c r="C73" t="s">
        <v>121</v>
      </c>
      <c r="D73" s="1">
        <v>6619</v>
      </c>
      <c r="E73" s="9">
        <f t="shared" si="2"/>
        <v>7.4457149196887967E-4</v>
      </c>
    </row>
    <row r="74" spans="1:5">
      <c r="A74" s="2">
        <v>71</v>
      </c>
      <c r="B74" s="3" t="s">
        <v>152</v>
      </c>
      <c r="C74" s="3" t="s">
        <v>153</v>
      </c>
      <c r="D74" s="1">
        <v>5285</v>
      </c>
      <c r="E74" s="9">
        <f t="shared" si="2"/>
        <v>5.9450979529468634E-4</v>
      </c>
    </row>
    <row r="75" spans="1:5" ht="15">
      <c r="A75" s="2">
        <v>72</v>
      </c>
      <c r="B75" s="14" t="s">
        <v>156</v>
      </c>
      <c r="C75" s="14" t="s">
        <v>157</v>
      </c>
      <c r="D75" s="1">
        <v>4782</v>
      </c>
      <c r="E75" s="9">
        <f t="shared" si="2"/>
        <v>5.379273114662612E-4</v>
      </c>
    </row>
    <row r="76" spans="1:5">
      <c r="A76" s="2">
        <v>73</v>
      </c>
      <c r="B76" t="s">
        <v>150</v>
      </c>
      <c r="C76" t="s">
        <v>151</v>
      </c>
      <c r="D76" s="1">
        <v>4570</v>
      </c>
      <c r="E76" s="9">
        <f t="shared" si="2"/>
        <v>5.140794256379785E-4</v>
      </c>
    </row>
    <row r="77" spans="1:5">
      <c r="A77" s="2">
        <v>74</v>
      </c>
      <c r="B77" s="3" t="s">
        <v>162</v>
      </c>
      <c r="C77" s="3" t="s">
        <v>163</v>
      </c>
      <c r="D77" s="1">
        <v>4374</v>
      </c>
      <c r="E77" s="9">
        <f t="shared" si="2"/>
        <v>4.920313802495663E-4</v>
      </c>
    </row>
    <row r="78" spans="1:5" ht="15">
      <c r="A78" s="2">
        <v>75</v>
      </c>
      <c r="B78" s="15" t="s">
        <v>154</v>
      </c>
      <c r="C78" s="3" t="s">
        <v>155</v>
      </c>
      <c r="D78" s="1">
        <v>3269</v>
      </c>
      <c r="E78" s="9">
        <f t="shared" si="2"/>
        <v>3.6772989987101794E-4</v>
      </c>
    </row>
    <row r="79" spans="1:5">
      <c r="A79" s="2">
        <v>76</v>
      </c>
      <c r="B79" t="s">
        <v>158</v>
      </c>
      <c r="C79" t="s">
        <v>159</v>
      </c>
      <c r="D79" s="1">
        <v>2247</v>
      </c>
      <c r="E79" s="9">
        <f t="shared" si="2"/>
        <v>2.527650917742971E-4</v>
      </c>
    </row>
    <row r="80" spans="1:5">
      <c r="A80" s="2">
        <v>77</v>
      </c>
      <c r="B80" s="12" t="s">
        <v>138</v>
      </c>
      <c r="C80" s="12" t="s">
        <v>139</v>
      </c>
      <c r="D80" s="1">
        <v>2105</v>
      </c>
      <c r="E80" s="9">
        <f t="shared" si="2"/>
        <v>2.3679150787044744E-4</v>
      </c>
    </row>
    <row r="81" spans="1:5">
      <c r="A81" s="2">
        <v>78</v>
      </c>
      <c r="B81" t="s">
        <v>160</v>
      </c>
      <c r="C81" t="s">
        <v>161</v>
      </c>
      <c r="D81" s="1">
        <v>1290</v>
      </c>
      <c r="E81" s="9">
        <f t="shared" si="2"/>
        <v>1.4511213546454974E-4</v>
      </c>
    </row>
    <row r="82" spans="1:5">
      <c r="A82" s="2">
        <v>79</v>
      </c>
      <c r="B82" s="3" t="s">
        <v>164</v>
      </c>
      <c r="C82" s="3" t="s">
        <v>165</v>
      </c>
      <c r="D82" s="1">
        <v>1075</v>
      </c>
      <c r="E82" s="9">
        <f t="shared" si="2"/>
        <v>1.2092677955379146E-4</v>
      </c>
    </row>
    <row r="83" spans="1:5">
      <c r="A83" s="2">
        <v>80</v>
      </c>
      <c r="B83" s="12" t="s">
        <v>172</v>
      </c>
      <c r="C83" s="12" t="s">
        <v>173</v>
      </c>
      <c r="D83" s="1">
        <v>867</v>
      </c>
      <c r="E83" s="9">
        <f t="shared" si="2"/>
        <v>9.7528853835476462E-5</v>
      </c>
    </row>
    <row r="84" spans="1:5">
      <c r="A84" s="2">
        <v>81</v>
      </c>
      <c r="B84" s="3" t="s">
        <v>174</v>
      </c>
      <c r="C84" s="3" t="s">
        <v>175</v>
      </c>
      <c r="D84" s="1">
        <v>447</v>
      </c>
      <c r="E84" s="9">
        <f t="shared" si="2"/>
        <v>5.028304228887886E-5</v>
      </c>
    </row>
    <row r="85" spans="1:5">
      <c r="A85" s="2">
        <v>82</v>
      </c>
      <c r="B85" s="3" t="s">
        <v>166</v>
      </c>
      <c r="C85" t="s">
        <v>167</v>
      </c>
      <c r="D85" s="1">
        <v>441</v>
      </c>
      <c r="E85" s="9">
        <f t="shared" si="2"/>
        <v>4.9608102123927468E-5</v>
      </c>
    </row>
    <row r="86" spans="1:5" ht="15">
      <c r="A86" s="2">
        <v>83</v>
      </c>
      <c r="B86" s="50" t="s">
        <v>168</v>
      </c>
      <c r="C86" s="16" t="s">
        <v>169</v>
      </c>
      <c r="D86" s="1">
        <v>429</v>
      </c>
      <c r="E86" s="9">
        <f t="shared" si="2"/>
        <v>4.8258221794024686E-5</v>
      </c>
    </row>
    <row r="87" spans="1:5" ht="15">
      <c r="A87" s="2">
        <v>84</v>
      </c>
      <c r="B87" s="14" t="s">
        <v>170</v>
      </c>
      <c r="C87" s="14" t="s">
        <v>171</v>
      </c>
      <c r="D87" s="1">
        <v>393</v>
      </c>
      <c r="E87" s="9">
        <f t="shared" si="2"/>
        <v>4.4208580804316318E-5</v>
      </c>
    </row>
    <row r="88" spans="1:5">
      <c r="A88" s="2">
        <v>85</v>
      </c>
      <c r="B88" s="3" t="s">
        <v>176</v>
      </c>
      <c r="C88" s="3" t="s">
        <v>177</v>
      </c>
      <c r="D88" s="1">
        <v>326</v>
      </c>
      <c r="E88" s="9">
        <f t="shared" si="2"/>
        <v>3.6671748962359086E-5</v>
      </c>
    </row>
    <row r="89" spans="1:5">
      <c r="A89" s="2">
        <v>86</v>
      </c>
      <c r="B89" s="3" t="s">
        <v>178</v>
      </c>
      <c r="C89" s="3" t="s">
        <v>179</v>
      </c>
      <c r="D89" s="1">
        <v>75</v>
      </c>
      <c r="E89" s="9">
        <f t="shared" si="2"/>
        <v>8.436752061892427E-6</v>
      </c>
    </row>
    <row r="90" spans="1:5">
      <c r="A90" s="2">
        <v>87</v>
      </c>
      <c r="B90" s="3" t="s">
        <v>180</v>
      </c>
      <c r="C90" s="3" t="s">
        <v>181</v>
      </c>
      <c r="D90" s="1">
        <v>31</v>
      </c>
      <c r="E90" s="9">
        <f t="shared" si="2"/>
        <v>3.4871908522488698E-6</v>
      </c>
    </row>
    <row r="91" spans="1:5">
      <c r="A91" s="4">
        <v>88</v>
      </c>
      <c r="B91" s="4" t="s">
        <v>182</v>
      </c>
      <c r="C91" s="4"/>
      <c r="D91" s="25">
        <v>888967691</v>
      </c>
      <c r="E91" s="11"/>
    </row>
    <row r="92" spans="1:5" ht="25.7" customHeight="1">
      <c r="A92" s="46" t="s">
        <v>183</v>
      </c>
      <c r="B92" s="46"/>
      <c r="C92" s="46"/>
      <c r="D92" s="46"/>
      <c r="E92" s="46"/>
    </row>
  </sheetData>
  <sortState xmlns:xlrd2="http://schemas.microsoft.com/office/spreadsheetml/2017/richdata2" ref="B4:E90">
    <sortCondition descending="1" ref="D4:D90"/>
  </sortState>
  <mergeCells count="3">
    <mergeCell ref="A1:E1"/>
    <mergeCell ref="A2:E2"/>
    <mergeCell ref="A92:E92"/>
  </mergeCells>
  <phoneticPr fontId="1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"/>
  <sheetViews>
    <sheetView workbookViewId="0">
      <selection activeCell="I31" sqref="I31"/>
    </sheetView>
  </sheetViews>
  <sheetFormatPr defaultRowHeight="12.75"/>
  <cols>
    <col min="2" max="2" width="35.7109375" customWidth="1"/>
    <col min="3" max="3" width="7" customWidth="1"/>
    <col min="4" max="4" width="25.28515625" customWidth="1"/>
    <col min="5" max="5" width="10.7109375" customWidth="1"/>
    <col min="8" max="8" width="26.42578125" customWidth="1"/>
    <col min="9" max="9" width="23" customWidth="1"/>
  </cols>
  <sheetData>
    <row r="1" spans="1:9" ht="25.5" customHeight="1">
      <c r="A1" s="44" t="s">
        <v>186</v>
      </c>
      <c r="B1" s="44"/>
      <c r="C1" s="44"/>
      <c r="D1" s="44"/>
      <c r="E1" s="44"/>
    </row>
    <row r="2" spans="1:9" ht="12.75" customHeight="1">
      <c r="A2" s="45" t="s">
        <v>1</v>
      </c>
      <c r="B2" s="45"/>
      <c r="C2" s="45"/>
      <c r="D2" s="45"/>
      <c r="E2" s="45"/>
    </row>
    <row r="3" spans="1:9" ht="25.7" customHeight="1">
      <c r="A3" s="5" t="s">
        <v>2</v>
      </c>
      <c r="B3" s="5" t="s">
        <v>3</v>
      </c>
      <c r="C3" s="5" t="s">
        <v>4</v>
      </c>
      <c r="D3" s="5" t="s">
        <v>187</v>
      </c>
      <c r="E3" s="8" t="s">
        <v>6</v>
      </c>
    </row>
    <row r="4" spans="1:9">
      <c r="A4" s="2">
        <v>1</v>
      </c>
      <c r="B4" s="3" t="s">
        <v>7</v>
      </c>
      <c r="C4" s="3" t="s">
        <v>8</v>
      </c>
      <c r="D4" s="1">
        <v>248522939370</v>
      </c>
      <c r="E4" s="9">
        <f t="shared" ref="E4:E35" si="0">D4/$D$94*100</f>
        <v>20.569879251245794</v>
      </c>
    </row>
    <row r="5" spans="1:9">
      <c r="A5" s="2">
        <v>2</v>
      </c>
      <c r="B5" s="3" t="s">
        <v>11</v>
      </c>
      <c r="C5" s="3" t="s">
        <v>12</v>
      </c>
      <c r="D5" s="1">
        <v>244577076633</v>
      </c>
      <c r="E5" s="9">
        <f t="shared" si="0"/>
        <v>20.24328597881857</v>
      </c>
    </row>
    <row r="6" spans="1:9">
      <c r="A6" s="2">
        <v>3</v>
      </c>
      <c r="B6" s="3" t="s">
        <v>9</v>
      </c>
      <c r="C6" s="3" t="s">
        <v>10</v>
      </c>
      <c r="D6" s="1">
        <v>238021194859</v>
      </c>
      <c r="E6" s="9">
        <f t="shared" si="0"/>
        <v>19.700665258097683</v>
      </c>
    </row>
    <row r="7" spans="1:9">
      <c r="A7" s="2">
        <v>4</v>
      </c>
      <c r="B7" s="3" t="s">
        <v>13</v>
      </c>
      <c r="C7" s="3" t="s">
        <v>14</v>
      </c>
      <c r="D7" s="1">
        <v>159798532709</v>
      </c>
      <c r="E7" s="9">
        <f t="shared" si="0"/>
        <v>13.226290219659177</v>
      </c>
      <c r="H7" s="3" t="s">
        <v>15</v>
      </c>
      <c r="I7" s="1">
        <f>SUM(D9+D23)</f>
        <v>59121692022</v>
      </c>
    </row>
    <row r="8" spans="1:9">
      <c r="A8" s="2">
        <v>5</v>
      </c>
      <c r="B8" s="3" t="s">
        <v>16</v>
      </c>
      <c r="C8" s="3" t="s">
        <v>17</v>
      </c>
      <c r="D8" s="1">
        <v>60407192676</v>
      </c>
      <c r="E8" s="9">
        <f t="shared" si="0"/>
        <v>4.9998147551366587</v>
      </c>
      <c r="I8" s="24">
        <f>I7/D94</f>
        <v>4.8934157510961911E-2</v>
      </c>
    </row>
    <row r="9" spans="1:9">
      <c r="A9" s="2">
        <v>6</v>
      </c>
      <c r="B9" s="3" t="s">
        <v>18</v>
      </c>
      <c r="C9" s="3" t="s">
        <v>19</v>
      </c>
      <c r="D9" s="1">
        <v>55302038091</v>
      </c>
      <c r="E9" s="9">
        <f t="shared" si="0"/>
        <v>4.5772685964657613</v>
      </c>
    </row>
    <row r="10" spans="1:9">
      <c r="A10" s="2">
        <v>7</v>
      </c>
      <c r="B10" s="3" t="s">
        <v>20</v>
      </c>
      <c r="C10" s="3" t="s">
        <v>21</v>
      </c>
      <c r="D10" s="1">
        <v>36270227138</v>
      </c>
      <c r="E10" s="9">
        <f t="shared" si="0"/>
        <v>3.0020335126214075</v>
      </c>
    </row>
    <row r="11" spans="1:9">
      <c r="A11" s="2">
        <v>8</v>
      </c>
      <c r="B11" s="3" t="s">
        <v>24</v>
      </c>
      <c r="C11" s="3" t="s">
        <v>25</v>
      </c>
      <c r="D11" s="1">
        <v>25793822663</v>
      </c>
      <c r="E11" s="9">
        <f t="shared" si="0"/>
        <v>2.1349168770937395</v>
      </c>
    </row>
    <row r="12" spans="1:9">
      <c r="A12" s="2">
        <v>9</v>
      </c>
      <c r="B12" s="3" t="s">
        <v>22</v>
      </c>
      <c r="C12" s="3" t="s">
        <v>23</v>
      </c>
      <c r="D12" s="1">
        <v>24443949064</v>
      </c>
      <c r="E12" s="9">
        <f t="shared" si="0"/>
        <v>2.0231898187937589</v>
      </c>
    </row>
    <row r="13" spans="1:9">
      <c r="A13" s="2">
        <v>10</v>
      </c>
      <c r="B13" s="3" t="s">
        <v>26</v>
      </c>
      <c r="C13" s="3" t="s">
        <v>27</v>
      </c>
      <c r="D13" s="1">
        <v>20133593293</v>
      </c>
      <c r="E13" s="9">
        <f t="shared" si="0"/>
        <v>1.666427992444286</v>
      </c>
    </row>
    <row r="14" spans="1:9">
      <c r="A14" s="2">
        <v>11</v>
      </c>
      <c r="B14" s="3" t="s">
        <v>28</v>
      </c>
      <c r="C14" s="3" t="s">
        <v>29</v>
      </c>
      <c r="D14" s="1">
        <v>14339048447</v>
      </c>
      <c r="E14" s="9">
        <f t="shared" si="0"/>
        <v>1.1868220128099698</v>
      </c>
    </row>
    <row r="15" spans="1:9">
      <c r="A15" s="2">
        <v>12</v>
      </c>
      <c r="B15" s="3" t="s">
        <v>30</v>
      </c>
      <c r="C15" s="3" t="s">
        <v>31</v>
      </c>
      <c r="D15" s="1">
        <v>14157709597</v>
      </c>
      <c r="E15" s="9">
        <f t="shared" si="0"/>
        <v>1.171812862115408</v>
      </c>
    </row>
    <row r="16" spans="1:9">
      <c r="A16" s="2">
        <v>13</v>
      </c>
      <c r="B16" s="3" t="s">
        <v>32</v>
      </c>
      <c r="C16" s="3" t="s">
        <v>33</v>
      </c>
      <c r="D16" s="1">
        <v>10128037729</v>
      </c>
      <c r="E16" s="9">
        <f t="shared" si="0"/>
        <v>0.83828283081517474</v>
      </c>
    </row>
    <row r="17" spans="1:5">
      <c r="A17" s="2">
        <v>14</v>
      </c>
      <c r="B17" s="12" t="s">
        <v>34</v>
      </c>
      <c r="C17" s="3" t="s">
        <v>35</v>
      </c>
      <c r="D17" s="1">
        <v>8633820326</v>
      </c>
      <c r="E17" s="9">
        <f t="shared" si="0"/>
        <v>0.71460864752756836</v>
      </c>
    </row>
    <row r="18" spans="1:5" ht="15">
      <c r="A18" s="2">
        <v>15</v>
      </c>
      <c r="B18" s="14" t="s">
        <v>36</v>
      </c>
      <c r="C18" s="3" t="s">
        <v>37</v>
      </c>
      <c r="D18" s="1">
        <v>8323442437</v>
      </c>
      <c r="E18" s="9">
        <f t="shared" si="0"/>
        <v>0.68891912480113127</v>
      </c>
    </row>
    <row r="19" spans="1:5">
      <c r="A19" s="2">
        <v>16</v>
      </c>
      <c r="B19" s="3" t="s">
        <v>38</v>
      </c>
      <c r="C19" s="10" t="s">
        <v>39</v>
      </c>
      <c r="D19" s="1">
        <v>6907404356</v>
      </c>
      <c r="E19" s="9">
        <f t="shared" si="0"/>
        <v>0.57171572935130299</v>
      </c>
    </row>
    <row r="20" spans="1:5">
      <c r="A20" s="2">
        <v>17</v>
      </c>
      <c r="B20" s="3" t="s">
        <v>40</v>
      </c>
      <c r="C20" s="3" t="s">
        <v>41</v>
      </c>
      <c r="D20" s="1">
        <v>5741150796</v>
      </c>
      <c r="E20" s="9">
        <f t="shared" si="0"/>
        <v>0.47518663241421999</v>
      </c>
    </row>
    <row r="21" spans="1:5">
      <c r="A21" s="2">
        <v>18</v>
      </c>
      <c r="B21" s="3" t="s">
        <v>42</v>
      </c>
      <c r="C21" s="3" t="s">
        <v>43</v>
      </c>
      <c r="D21" s="1">
        <v>4566156981</v>
      </c>
      <c r="E21" s="9">
        <f t="shared" si="0"/>
        <v>0.37793411738772087</v>
      </c>
    </row>
    <row r="22" spans="1:5">
      <c r="A22" s="2">
        <v>19</v>
      </c>
      <c r="B22" s="3" t="s">
        <v>44</v>
      </c>
      <c r="C22" s="3" t="s">
        <v>45</v>
      </c>
      <c r="D22" s="1">
        <v>4478903468</v>
      </c>
      <c r="E22" s="9">
        <f t="shared" si="0"/>
        <v>0.37071227206749907</v>
      </c>
    </row>
    <row r="23" spans="1:5">
      <c r="A23" s="2">
        <v>20</v>
      </c>
      <c r="B23" s="3" t="s">
        <v>46</v>
      </c>
      <c r="C23" s="3" t="s">
        <v>47</v>
      </c>
      <c r="D23" s="1">
        <v>3819653931</v>
      </c>
      <c r="E23" s="9">
        <f t="shared" si="0"/>
        <v>0.31614715463042981</v>
      </c>
    </row>
    <row r="24" spans="1:5">
      <c r="A24" s="2">
        <v>21</v>
      </c>
      <c r="B24" s="3" t="s">
        <v>48</v>
      </c>
      <c r="C24" s="10" t="s">
        <v>49</v>
      </c>
      <c r="D24" s="1">
        <v>3417316854</v>
      </c>
      <c r="E24" s="9">
        <f t="shared" si="0"/>
        <v>0.28284630476454337</v>
      </c>
    </row>
    <row r="25" spans="1:5">
      <c r="A25" s="2">
        <v>22</v>
      </c>
      <c r="B25" s="3" t="s">
        <v>50</v>
      </c>
      <c r="C25" s="3" t="s">
        <v>51</v>
      </c>
      <c r="D25" s="1">
        <v>3270856292</v>
      </c>
      <c r="E25" s="9">
        <f t="shared" si="0"/>
        <v>0.27072397882132593</v>
      </c>
    </row>
    <row r="26" spans="1:5">
      <c r="A26" s="2">
        <v>23</v>
      </c>
      <c r="B26" s="3" t="s">
        <v>52</v>
      </c>
      <c r="C26" s="10" t="s">
        <v>53</v>
      </c>
      <c r="D26" s="1">
        <v>1929841100</v>
      </c>
      <c r="E26" s="9">
        <f t="shared" si="0"/>
        <v>0.15973011787854002</v>
      </c>
    </row>
    <row r="27" spans="1:5">
      <c r="A27" s="2">
        <v>24</v>
      </c>
      <c r="B27" s="3" t="s">
        <v>54</v>
      </c>
      <c r="C27" s="3" t="s">
        <v>55</v>
      </c>
      <c r="D27" s="1">
        <v>1759145250</v>
      </c>
      <c r="E27" s="9">
        <f t="shared" si="0"/>
        <v>0.14560187268681021</v>
      </c>
    </row>
    <row r="28" spans="1:5">
      <c r="A28" s="2">
        <v>25</v>
      </c>
      <c r="B28" s="3" t="s">
        <v>56</v>
      </c>
      <c r="C28" s="10" t="s">
        <v>57</v>
      </c>
      <c r="D28" s="1">
        <v>1324294916</v>
      </c>
      <c r="E28" s="9">
        <f t="shared" si="0"/>
        <v>0.10960994821730724</v>
      </c>
    </row>
    <row r="29" spans="1:5">
      <c r="A29" s="2">
        <v>26</v>
      </c>
      <c r="B29" s="3" t="s">
        <v>58</v>
      </c>
      <c r="C29" s="3" t="s">
        <v>59</v>
      </c>
      <c r="D29" s="1">
        <v>798707910</v>
      </c>
      <c r="E29" s="9">
        <f t="shared" si="0"/>
        <v>6.6107882464946116E-2</v>
      </c>
    </row>
    <row r="30" spans="1:5">
      <c r="A30" s="2">
        <v>27</v>
      </c>
      <c r="B30" s="3" t="s">
        <v>60</v>
      </c>
      <c r="C30" s="3" t="s">
        <v>61</v>
      </c>
      <c r="D30" s="1">
        <v>216090164</v>
      </c>
      <c r="E30" s="9">
        <f t="shared" si="0"/>
        <v>1.7885465994124099E-2</v>
      </c>
    </row>
    <row r="31" spans="1:5">
      <c r="A31" s="2">
        <v>28</v>
      </c>
      <c r="B31" s="3" t="s">
        <v>62</v>
      </c>
      <c r="C31" s="3" t="s">
        <v>63</v>
      </c>
      <c r="D31" s="1">
        <v>145884521</v>
      </c>
      <c r="E31" s="9">
        <f t="shared" si="0"/>
        <v>1.2074647874368696E-2</v>
      </c>
    </row>
    <row r="32" spans="1:5">
      <c r="A32" s="2">
        <v>29</v>
      </c>
      <c r="B32" s="3" t="s">
        <v>64</v>
      </c>
      <c r="C32" s="3" t="s">
        <v>65</v>
      </c>
      <c r="D32" s="1">
        <v>124845556</v>
      </c>
      <c r="E32" s="9">
        <f t="shared" si="0"/>
        <v>1.0333283593396301E-2</v>
      </c>
    </row>
    <row r="33" spans="1:5">
      <c r="A33" s="2">
        <v>30</v>
      </c>
      <c r="B33" s="3" t="s">
        <v>66</v>
      </c>
      <c r="C33" s="3" t="s">
        <v>67</v>
      </c>
      <c r="D33" s="1">
        <v>102228921</v>
      </c>
      <c r="E33" s="9">
        <f t="shared" si="0"/>
        <v>8.4613378800596356E-3</v>
      </c>
    </row>
    <row r="34" spans="1:5" ht="15">
      <c r="A34" s="2">
        <v>31</v>
      </c>
      <c r="B34" s="14" t="s">
        <v>78</v>
      </c>
      <c r="C34" s="14" t="s">
        <v>79</v>
      </c>
      <c r="D34" s="1">
        <v>75036820</v>
      </c>
      <c r="E34" s="9">
        <f t="shared" si="0"/>
        <v>6.2106875554836048E-3</v>
      </c>
    </row>
    <row r="35" spans="1:5">
      <c r="A35" s="2">
        <v>32</v>
      </c>
      <c r="B35" s="3" t="s">
        <v>70</v>
      </c>
      <c r="C35" t="s">
        <v>71</v>
      </c>
      <c r="D35" s="1">
        <v>68791348</v>
      </c>
      <c r="E35" s="9">
        <f t="shared" si="0"/>
        <v>5.6937589965638455E-3</v>
      </c>
    </row>
    <row r="36" spans="1:5" ht="15">
      <c r="A36" s="2">
        <v>33</v>
      </c>
      <c r="B36" s="14" t="s">
        <v>68</v>
      </c>
      <c r="C36" s="14" t="s">
        <v>69</v>
      </c>
      <c r="D36" s="1">
        <v>60759371</v>
      </c>
      <c r="E36" s="9">
        <f t="shared" ref="E36:E67" si="1">D36/$D$94*100</f>
        <v>5.0289640385708162E-3</v>
      </c>
    </row>
    <row r="37" spans="1:5" ht="15">
      <c r="A37" s="2">
        <v>34</v>
      </c>
      <c r="B37" s="3" t="s">
        <v>74</v>
      </c>
      <c r="C37" s="16" t="s">
        <v>75</v>
      </c>
      <c r="D37" s="1">
        <v>58983902</v>
      </c>
      <c r="E37" s="9">
        <f t="shared" si="1"/>
        <v>4.8820110730340713E-3</v>
      </c>
    </row>
    <row r="38" spans="1:5">
      <c r="A38" s="2">
        <v>35</v>
      </c>
      <c r="B38" s="3" t="s">
        <v>72</v>
      </c>
      <c r="C38" t="s">
        <v>73</v>
      </c>
      <c r="D38" s="1">
        <v>58868180</v>
      </c>
      <c r="E38" s="9">
        <f t="shared" si="1"/>
        <v>4.872432932791779E-3</v>
      </c>
    </row>
    <row r="39" spans="1:5">
      <c r="A39" s="2">
        <v>36</v>
      </c>
      <c r="B39" s="3" t="s">
        <v>80</v>
      </c>
      <c r="C39" s="3" t="s">
        <v>81</v>
      </c>
      <c r="D39" s="1">
        <v>54057661</v>
      </c>
      <c r="E39" s="9">
        <f t="shared" si="1"/>
        <v>4.4742733294301567E-3</v>
      </c>
    </row>
    <row r="40" spans="1:5">
      <c r="A40" s="2">
        <v>37</v>
      </c>
      <c r="B40" s="3" t="s">
        <v>76</v>
      </c>
      <c r="C40" s="3" t="s">
        <v>77</v>
      </c>
      <c r="D40" s="1">
        <v>38515182</v>
      </c>
      <c r="E40" s="9">
        <f t="shared" si="1"/>
        <v>3.1878451344897894E-3</v>
      </c>
    </row>
    <row r="41" spans="1:5">
      <c r="A41" s="2">
        <v>38</v>
      </c>
      <c r="B41" s="3" t="s">
        <v>88</v>
      </c>
      <c r="C41" s="3" t="s">
        <v>89</v>
      </c>
      <c r="D41" s="1">
        <v>35994166</v>
      </c>
      <c r="E41" s="9">
        <f t="shared" si="1"/>
        <v>2.9791843370522773E-3</v>
      </c>
    </row>
    <row r="42" spans="1:5">
      <c r="A42" s="2">
        <v>39</v>
      </c>
      <c r="B42" s="3" t="s">
        <v>84</v>
      </c>
      <c r="C42" t="s">
        <v>85</v>
      </c>
      <c r="D42" s="1">
        <v>27636350</v>
      </c>
      <c r="E42" s="9">
        <f t="shared" si="1"/>
        <v>2.2874201628479097E-3</v>
      </c>
    </row>
    <row r="43" spans="1:5">
      <c r="A43" s="2">
        <v>40</v>
      </c>
      <c r="B43" s="3" t="s">
        <v>82</v>
      </c>
      <c r="C43" s="3" t="s">
        <v>83</v>
      </c>
      <c r="D43" s="1">
        <v>27178744</v>
      </c>
      <c r="E43" s="9">
        <f t="shared" si="1"/>
        <v>2.2495447852730788E-3</v>
      </c>
    </row>
    <row r="44" spans="1:5" ht="15">
      <c r="A44" s="2">
        <v>41</v>
      </c>
      <c r="B44" s="14" t="s">
        <v>90</v>
      </c>
      <c r="C44" s="14" t="s">
        <v>91</v>
      </c>
      <c r="D44" s="1">
        <v>25837776</v>
      </c>
      <c r="E44" s="9">
        <f t="shared" si="1"/>
        <v>2.1385548303429294E-3</v>
      </c>
    </row>
    <row r="45" spans="1:5">
      <c r="A45" s="2">
        <v>42</v>
      </c>
      <c r="B45" s="3" t="s">
        <v>86</v>
      </c>
      <c r="C45" s="12" t="s">
        <v>87</v>
      </c>
      <c r="D45" s="1">
        <v>23595458</v>
      </c>
      <c r="E45" s="9">
        <f t="shared" si="1"/>
        <v>1.952961457675526E-3</v>
      </c>
    </row>
    <row r="46" spans="1:5">
      <c r="A46" s="2">
        <v>43</v>
      </c>
      <c r="B46" s="3" t="s">
        <v>96</v>
      </c>
      <c r="C46" s="3" t="s">
        <v>97</v>
      </c>
      <c r="D46" s="1">
        <v>23101848</v>
      </c>
      <c r="E46" s="9">
        <f t="shared" si="1"/>
        <v>1.9121060818178834E-3</v>
      </c>
    </row>
    <row r="47" spans="1:5" ht="15">
      <c r="A47" s="2">
        <v>44</v>
      </c>
      <c r="B47" s="3" t="s">
        <v>92</v>
      </c>
      <c r="C47" s="16" t="s">
        <v>93</v>
      </c>
      <c r="D47" s="1">
        <v>19532192</v>
      </c>
      <c r="E47" s="9">
        <f t="shared" si="1"/>
        <v>1.6166508893329487E-3</v>
      </c>
    </row>
    <row r="48" spans="1:5">
      <c r="A48" s="2">
        <v>45</v>
      </c>
      <c r="B48" s="3" t="s">
        <v>98</v>
      </c>
      <c r="C48" s="3" t="s">
        <v>99</v>
      </c>
      <c r="D48" s="1">
        <v>18281389</v>
      </c>
      <c r="E48" s="9">
        <f t="shared" si="1"/>
        <v>1.5131237592325322E-3</v>
      </c>
    </row>
    <row r="49" spans="1:5">
      <c r="A49" s="2">
        <v>46</v>
      </c>
      <c r="B49" s="3" t="s">
        <v>94</v>
      </c>
      <c r="C49" s="3" t="s">
        <v>95</v>
      </c>
      <c r="D49" s="1">
        <v>17498543</v>
      </c>
      <c r="E49" s="9">
        <f t="shared" si="1"/>
        <v>1.4483287437979746E-3</v>
      </c>
    </row>
    <row r="50" spans="1:5" ht="15">
      <c r="A50" s="2">
        <v>47</v>
      </c>
      <c r="B50" s="14" t="s">
        <v>102</v>
      </c>
      <c r="C50" s="3" t="s">
        <v>103</v>
      </c>
      <c r="D50" s="1">
        <v>10538312</v>
      </c>
      <c r="E50" s="9">
        <f t="shared" si="1"/>
        <v>8.7224063058913661E-4</v>
      </c>
    </row>
    <row r="51" spans="1:5">
      <c r="A51" s="2">
        <v>48</v>
      </c>
      <c r="B51" s="3" t="s">
        <v>100</v>
      </c>
      <c r="C51" s="3" t="s">
        <v>101</v>
      </c>
      <c r="D51" s="1">
        <v>10267864</v>
      </c>
      <c r="E51" s="9">
        <f t="shared" si="1"/>
        <v>8.4985604622101656E-4</v>
      </c>
    </row>
    <row r="52" spans="1:5">
      <c r="A52" s="2">
        <v>49</v>
      </c>
      <c r="B52" s="3" t="s">
        <v>108</v>
      </c>
      <c r="C52" s="3" t="s">
        <v>109</v>
      </c>
      <c r="D52" s="1">
        <v>7145634</v>
      </c>
      <c r="E52" s="9">
        <f t="shared" si="1"/>
        <v>5.9143364763912607E-4</v>
      </c>
    </row>
    <row r="53" spans="1:5">
      <c r="A53" s="2">
        <v>50</v>
      </c>
      <c r="B53" t="s">
        <v>104</v>
      </c>
      <c r="C53" t="s">
        <v>105</v>
      </c>
      <c r="D53" s="1">
        <v>7068211</v>
      </c>
      <c r="E53" s="9">
        <f t="shared" si="1"/>
        <v>5.85025459464198E-4</v>
      </c>
    </row>
    <row r="54" spans="1:5">
      <c r="A54" s="2">
        <v>51</v>
      </c>
      <c r="B54" s="3" t="s">
        <v>106</v>
      </c>
      <c r="C54" s="3" t="s">
        <v>107</v>
      </c>
      <c r="D54" s="1">
        <v>6075998</v>
      </c>
      <c r="E54" s="9">
        <f t="shared" si="1"/>
        <v>5.0290144446077628E-4</v>
      </c>
    </row>
    <row r="55" spans="1:5">
      <c r="A55" s="2">
        <v>52</v>
      </c>
      <c r="B55" s="3" t="s">
        <v>112</v>
      </c>
      <c r="C55" s="3" t="s">
        <v>113</v>
      </c>
      <c r="D55" s="1">
        <v>4143426</v>
      </c>
      <c r="E55" s="9">
        <f t="shared" si="1"/>
        <v>3.4294529399389806E-4</v>
      </c>
    </row>
    <row r="56" spans="1:5" ht="15">
      <c r="A56" s="2">
        <v>53</v>
      </c>
      <c r="B56" s="48" t="s">
        <v>114</v>
      </c>
      <c r="C56" s="15" t="s">
        <v>115</v>
      </c>
      <c r="D56" s="1">
        <v>4114308</v>
      </c>
      <c r="E56" s="9">
        <f t="shared" si="1"/>
        <v>3.4053523983327964E-4</v>
      </c>
    </row>
    <row r="57" spans="1:5">
      <c r="A57" s="2">
        <v>54</v>
      </c>
      <c r="B57" t="s">
        <v>110</v>
      </c>
      <c r="C57" t="s">
        <v>111</v>
      </c>
      <c r="D57" s="1">
        <v>4017628</v>
      </c>
      <c r="E57" s="9">
        <f t="shared" si="1"/>
        <v>3.3253317800731005E-4</v>
      </c>
    </row>
    <row r="58" spans="1:5">
      <c r="A58" s="2">
        <v>55</v>
      </c>
      <c r="B58" s="3" t="s">
        <v>124</v>
      </c>
      <c r="C58" s="3" t="s">
        <v>125</v>
      </c>
      <c r="D58" s="1">
        <v>3506463</v>
      </c>
      <c r="E58" s="9">
        <f t="shared" si="1"/>
        <v>2.9022480054276961E-4</v>
      </c>
    </row>
    <row r="59" spans="1:5">
      <c r="A59" s="2">
        <v>56</v>
      </c>
      <c r="B59" s="3" t="s">
        <v>122</v>
      </c>
      <c r="C59" s="3" t="s">
        <v>123</v>
      </c>
      <c r="D59" s="1">
        <v>3340458</v>
      </c>
      <c r="E59" s="9">
        <f t="shared" si="1"/>
        <v>2.7648481012675709E-4</v>
      </c>
    </row>
    <row r="60" spans="1:5">
      <c r="A60" s="2">
        <v>57</v>
      </c>
      <c r="B60" s="3" t="s">
        <v>116</v>
      </c>
      <c r="C60" s="3" t="s">
        <v>117</v>
      </c>
      <c r="D60" s="1">
        <v>3161784</v>
      </c>
      <c r="E60" s="9">
        <f t="shared" si="1"/>
        <v>2.6169622515889094E-4</v>
      </c>
    </row>
    <row r="61" spans="1:5" ht="15">
      <c r="A61" s="2">
        <v>58</v>
      </c>
      <c r="B61" s="49" t="s">
        <v>128</v>
      </c>
      <c r="C61" s="3" t="s">
        <v>129</v>
      </c>
      <c r="D61" s="1">
        <v>2839864</v>
      </c>
      <c r="E61" s="9">
        <f t="shared" si="1"/>
        <v>2.3505137883063126E-4</v>
      </c>
    </row>
    <row r="62" spans="1:5">
      <c r="A62" s="2">
        <v>59</v>
      </c>
      <c r="B62" s="3" t="s">
        <v>120</v>
      </c>
      <c r="C62" t="s">
        <v>121</v>
      </c>
      <c r="D62" s="1">
        <v>2823567</v>
      </c>
      <c r="E62" s="9">
        <f t="shared" si="1"/>
        <v>2.3370250003896986E-4</v>
      </c>
    </row>
    <row r="63" spans="1:5" ht="15">
      <c r="A63" s="2">
        <v>60</v>
      </c>
      <c r="B63" s="14" t="s">
        <v>118</v>
      </c>
      <c r="C63" s="14" t="s">
        <v>119</v>
      </c>
      <c r="D63" s="1">
        <v>2612411</v>
      </c>
      <c r="E63" s="9">
        <f t="shared" si="1"/>
        <v>2.1622542756354117E-4</v>
      </c>
    </row>
    <row r="64" spans="1:5">
      <c r="A64" s="2">
        <v>61</v>
      </c>
      <c r="B64" t="s">
        <v>136</v>
      </c>
      <c r="C64" t="s">
        <v>137</v>
      </c>
      <c r="D64" s="1">
        <v>1965534</v>
      </c>
      <c r="E64" s="9">
        <f t="shared" si="1"/>
        <v>1.6268436687055649E-4</v>
      </c>
    </row>
    <row r="65" spans="1:5">
      <c r="A65" s="2">
        <v>62</v>
      </c>
      <c r="B65" s="12" t="s">
        <v>138</v>
      </c>
      <c r="C65" s="12" t="s">
        <v>139</v>
      </c>
      <c r="D65" s="1">
        <v>1908045</v>
      </c>
      <c r="E65" s="9">
        <f t="shared" si="1"/>
        <v>1.5792608664389981E-4</v>
      </c>
    </row>
    <row r="66" spans="1:5">
      <c r="A66" s="2">
        <v>63</v>
      </c>
      <c r="B66" s="3" t="s">
        <v>130</v>
      </c>
      <c r="C66" s="3" t="s">
        <v>131</v>
      </c>
      <c r="D66" s="1">
        <v>1823420</v>
      </c>
      <c r="E66" s="9">
        <f t="shared" si="1"/>
        <v>1.5092179949016915E-4</v>
      </c>
    </row>
    <row r="67" spans="1:5">
      <c r="A67" s="2">
        <v>64</v>
      </c>
      <c r="B67" s="3" t="s">
        <v>134</v>
      </c>
      <c r="C67" s="3" t="s">
        <v>135</v>
      </c>
      <c r="D67" s="1">
        <v>1649774</v>
      </c>
      <c r="E67" s="9">
        <f t="shared" si="1"/>
        <v>1.3654937470911489E-4</v>
      </c>
    </row>
    <row r="68" spans="1:5">
      <c r="A68" s="2">
        <v>65</v>
      </c>
      <c r="B68" s="12" t="s">
        <v>172</v>
      </c>
      <c r="C68" s="12" t="s">
        <v>173</v>
      </c>
      <c r="D68" s="1">
        <v>1472898</v>
      </c>
      <c r="E68" s="9">
        <f t="shared" ref="E68:E72" si="2">D68/$D$94*100</f>
        <v>1.2190960756461548E-4</v>
      </c>
    </row>
    <row r="69" spans="1:5">
      <c r="A69" s="2">
        <v>66</v>
      </c>
      <c r="B69" s="3" t="s">
        <v>126</v>
      </c>
      <c r="C69" s="3" t="s">
        <v>127</v>
      </c>
      <c r="D69" s="1">
        <v>1317060</v>
      </c>
      <c r="E69" s="9">
        <f t="shared" si="2"/>
        <v>1.0901112482945355E-4</v>
      </c>
    </row>
    <row r="70" spans="1:5">
      <c r="A70" s="2">
        <v>67</v>
      </c>
      <c r="B70" s="3" t="s">
        <v>140</v>
      </c>
      <c r="C70" s="3" t="s">
        <v>141</v>
      </c>
      <c r="D70" s="1">
        <v>1256862</v>
      </c>
      <c r="E70" s="9">
        <f t="shared" si="2"/>
        <v>1.0402862464534389E-4</v>
      </c>
    </row>
    <row r="71" spans="1:5">
      <c r="A71" s="2">
        <v>68</v>
      </c>
      <c r="B71" s="3" t="s">
        <v>132</v>
      </c>
      <c r="C71" s="3" t="s">
        <v>133</v>
      </c>
      <c r="D71" s="1">
        <v>1073720</v>
      </c>
      <c r="E71" s="9">
        <f t="shared" si="2"/>
        <v>8.887022986946749E-5</v>
      </c>
    </row>
    <row r="72" spans="1:5">
      <c r="A72" s="2">
        <v>69</v>
      </c>
      <c r="B72" s="3" t="s">
        <v>152</v>
      </c>
      <c r="C72" s="3" t="s">
        <v>153</v>
      </c>
      <c r="D72" s="1">
        <v>1026135</v>
      </c>
      <c r="E72" s="9">
        <f t="shared" si="2"/>
        <v>8.4931689199331317E-5</v>
      </c>
    </row>
    <row r="73" spans="1:5">
      <c r="A73" s="2">
        <v>70</v>
      </c>
      <c r="B73" t="s">
        <v>158</v>
      </c>
      <c r="C73" t="s">
        <v>159</v>
      </c>
      <c r="D73" s="1">
        <v>998394</v>
      </c>
      <c r="E73" s="9">
        <f t="shared" ref="E73:E74" si="3">D73/$D$94*100</f>
        <v>8.263560730944485E-5</v>
      </c>
    </row>
    <row r="74" spans="1:5">
      <c r="A74" s="2">
        <v>71</v>
      </c>
      <c r="B74" t="s">
        <v>150</v>
      </c>
      <c r="C74" t="s">
        <v>151</v>
      </c>
      <c r="D74" s="1">
        <v>947296</v>
      </c>
      <c r="E74" s="9">
        <f t="shared" si="3"/>
        <v>7.8406300780861936E-5</v>
      </c>
    </row>
    <row r="75" spans="1:5">
      <c r="A75" s="2">
        <v>72</v>
      </c>
      <c r="B75" s="3" t="s">
        <v>144</v>
      </c>
      <c r="C75" s="3" t="s">
        <v>145</v>
      </c>
      <c r="D75" s="1">
        <v>882530</v>
      </c>
      <c r="E75" s="9">
        <f t="shared" ref="E75:E89" si="4">D75/$D$94*100</f>
        <v>7.3045713935384582E-5</v>
      </c>
    </row>
    <row r="76" spans="1:5">
      <c r="A76" s="2">
        <v>73</v>
      </c>
      <c r="B76" s="3" t="s">
        <v>146</v>
      </c>
      <c r="C76" s="3" t="s">
        <v>147</v>
      </c>
      <c r="D76" s="1">
        <v>835045</v>
      </c>
      <c r="E76" s="9">
        <f t="shared" si="4"/>
        <v>6.9115450118605859E-5</v>
      </c>
    </row>
    <row r="77" spans="1:5">
      <c r="A77" s="2">
        <v>74</v>
      </c>
      <c r="B77" t="s">
        <v>148</v>
      </c>
      <c r="C77" t="s">
        <v>149</v>
      </c>
      <c r="D77" s="1">
        <v>671382</v>
      </c>
      <c r="E77" s="9">
        <f t="shared" si="4"/>
        <v>5.5569303608224508E-5</v>
      </c>
    </row>
    <row r="78" spans="1:5">
      <c r="A78" s="2">
        <v>75</v>
      </c>
      <c r="B78" s="3" t="s">
        <v>142</v>
      </c>
      <c r="C78" s="3" t="s">
        <v>143</v>
      </c>
      <c r="D78" s="1">
        <v>653120</v>
      </c>
      <c r="E78" s="9">
        <f t="shared" si="4"/>
        <v>5.4057784648089457E-5</v>
      </c>
    </row>
    <row r="79" spans="1:5" ht="15">
      <c r="A79" s="2">
        <v>76</v>
      </c>
      <c r="B79" s="14" t="s">
        <v>156</v>
      </c>
      <c r="C79" s="14" t="s">
        <v>157</v>
      </c>
      <c r="D79" s="1">
        <v>466029</v>
      </c>
      <c r="E79" s="9">
        <f t="shared" si="4"/>
        <v>3.8572536933127872E-5</v>
      </c>
    </row>
    <row r="80" spans="1:5" ht="15">
      <c r="A80" s="2">
        <v>77</v>
      </c>
      <c r="B80" s="15" t="s">
        <v>154</v>
      </c>
      <c r="C80" s="3" t="s">
        <v>155</v>
      </c>
      <c r="D80" s="1">
        <v>465600</v>
      </c>
      <c r="E80" s="9">
        <f t="shared" si="4"/>
        <v>3.8537029232224477E-5</v>
      </c>
    </row>
    <row r="81" spans="1:8">
      <c r="A81" s="2">
        <v>78</v>
      </c>
      <c r="B81" s="3" t="s">
        <v>162</v>
      </c>
      <c r="C81" s="3" t="s">
        <v>163</v>
      </c>
      <c r="D81" s="1">
        <v>357300</v>
      </c>
      <c r="E81" s="9">
        <f t="shared" si="4"/>
        <v>2.9573197046120712E-5</v>
      </c>
      <c r="H81" s="1"/>
    </row>
    <row r="82" spans="1:8">
      <c r="A82" s="2">
        <v>79</v>
      </c>
      <c r="B82" s="3" t="s">
        <v>166</v>
      </c>
      <c r="C82" t="s">
        <v>167</v>
      </c>
      <c r="D82" s="1">
        <v>324690</v>
      </c>
      <c r="E82" s="9">
        <f t="shared" si="4"/>
        <v>2.687411516626066E-5</v>
      </c>
    </row>
    <row r="83" spans="1:8">
      <c r="A83" s="2">
        <v>80</v>
      </c>
      <c r="B83" t="s">
        <v>160</v>
      </c>
      <c r="C83" t="s">
        <v>161</v>
      </c>
      <c r="D83" s="1">
        <v>320425</v>
      </c>
      <c r="E83" s="9">
        <f t="shared" si="4"/>
        <v>2.6521107370565996E-5</v>
      </c>
    </row>
    <row r="84" spans="1:8" ht="15">
      <c r="A84" s="2">
        <v>81</v>
      </c>
      <c r="B84" s="14" t="s">
        <v>170</v>
      </c>
      <c r="C84" s="14" t="s">
        <v>171</v>
      </c>
      <c r="D84" s="1">
        <v>247760</v>
      </c>
      <c r="E84" s="9">
        <f t="shared" si="4"/>
        <v>2.0506731878384743E-5</v>
      </c>
    </row>
    <row r="85" spans="1:8">
      <c r="A85" s="2">
        <v>82</v>
      </c>
      <c r="B85" t="s">
        <v>188</v>
      </c>
      <c r="C85" t="s">
        <v>189</v>
      </c>
      <c r="D85" s="1">
        <v>213108</v>
      </c>
      <c r="E85" s="9">
        <f t="shared" si="4"/>
        <v>1.7638636652965836E-5</v>
      </c>
    </row>
    <row r="86" spans="1:8" ht="15">
      <c r="A86" s="2">
        <v>83</v>
      </c>
      <c r="B86" s="50" t="s">
        <v>168</v>
      </c>
      <c r="C86" s="16" t="s">
        <v>169</v>
      </c>
      <c r="D86" s="1">
        <v>158022</v>
      </c>
      <c r="E86" s="9">
        <f t="shared" si="4"/>
        <v>1.307924921248835E-5</v>
      </c>
    </row>
    <row r="87" spans="1:8">
      <c r="A87" s="2">
        <v>84</v>
      </c>
      <c r="B87" s="3" t="s">
        <v>176</v>
      </c>
      <c r="C87" s="3" t="s">
        <v>177</v>
      </c>
      <c r="D87" s="1">
        <v>138788</v>
      </c>
      <c r="E87" s="9">
        <f t="shared" si="4"/>
        <v>1.1487279237719009E-5</v>
      </c>
    </row>
    <row r="88" spans="1:8">
      <c r="A88" s="2">
        <v>85</v>
      </c>
      <c r="B88" s="3" t="s">
        <v>174</v>
      </c>
      <c r="C88" s="3" t="s">
        <v>175</v>
      </c>
      <c r="D88" s="1">
        <v>137708</v>
      </c>
      <c r="E88" s="9">
        <f t="shared" si="4"/>
        <v>1.1397889221458693E-5</v>
      </c>
    </row>
    <row r="89" spans="1:8" ht="15" customHeight="1">
      <c r="A89" s="2">
        <v>86</v>
      </c>
      <c r="B89" s="3" t="s">
        <v>164</v>
      </c>
      <c r="C89" s="3" t="s">
        <v>165</v>
      </c>
      <c r="D89" s="1">
        <v>123390</v>
      </c>
      <c r="E89" s="9">
        <f t="shared" si="4"/>
        <v>1.0212809357740931E-5</v>
      </c>
    </row>
    <row r="90" spans="1:8">
      <c r="A90" s="2">
        <v>87</v>
      </c>
      <c r="B90" s="3" t="s">
        <v>190</v>
      </c>
      <c r="C90" t="s">
        <v>191</v>
      </c>
      <c r="D90" s="1">
        <v>74160</v>
      </c>
      <c r="E90" s="9">
        <f t="shared" ref="E90:E92" si="5">D90/$D$94*100</f>
        <v>6.1381144498749299E-6</v>
      </c>
    </row>
    <row r="91" spans="1:8">
      <c r="A91" s="2">
        <v>88</v>
      </c>
      <c r="B91" s="3" t="s">
        <v>178</v>
      </c>
      <c r="C91" s="3" t="s">
        <v>179</v>
      </c>
      <c r="D91" s="1">
        <v>34149</v>
      </c>
      <c r="E91" s="9">
        <f t="shared" si="5"/>
        <v>2.826462653031E-6</v>
      </c>
    </row>
    <row r="92" spans="1:8">
      <c r="A92" s="2">
        <v>89</v>
      </c>
      <c r="B92" t="s">
        <v>192</v>
      </c>
      <c r="C92" t="s">
        <v>193</v>
      </c>
      <c r="D92" s="1">
        <v>18109</v>
      </c>
      <c r="E92" s="9">
        <f t="shared" si="5"/>
        <v>1.4988553744981808E-6</v>
      </c>
    </row>
    <row r="93" spans="1:8" ht="15" customHeight="1">
      <c r="A93" s="2">
        <v>90</v>
      </c>
      <c r="B93" s="3" t="s">
        <v>180</v>
      </c>
      <c r="C93" s="3" t="s">
        <v>181</v>
      </c>
      <c r="D93" s="1">
        <v>7548</v>
      </c>
      <c r="E93" s="9">
        <f>D93/$D$94*100</f>
        <v>6.2473689141930917E-7</v>
      </c>
    </row>
    <row r="94" spans="1:8">
      <c r="A94" s="2"/>
      <c r="B94" s="13" t="s">
        <v>182</v>
      </c>
      <c r="C94" s="3"/>
      <c r="D94" s="23">
        <v>1208188615667</v>
      </c>
      <c r="E94" s="9"/>
    </row>
    <row r="95" spans="1:8" ht="30" customHeight="1">
      <c r="A95" s="46" t="s">
        <v>183</v>
      </c>
      <c r="B95" s="46"/>
      <c r="C95" s="46"/>
      <c r="D95" s="46"/>
      <c r="E95" s="46"/>
    </row>
  </sheetData>
  <sortState xmlns:xlrd2="http://schemas.microsoft.com/office/spreadsheetml/2017/richdata2" ref="B4:E93">
    <sortCondition descending="1" ref="D4:D93"/>
  </sortState>
  <mergeCells count="3">
    <mergeCell ref="A1:E1"/>
    <mergeCell ref="A2:E2"/>
    <mergeCell ref="A95:E95"/>
  </mergeCells>
  <phoneticPr fontId="13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workbookViewId="0">
      <selection activeCell="I11" sqref="I11"/>
    </sheetView>
  </sheetViews>
  <sheetFormatPr defaultRowHeight="12.75"/>
  <cols>
    <col min="2" max="2" width="35.7109375" customWidth="1"/>
    <col min="3" max="3" width="7" customWidth="1"/>
    <col min="4" max="4" width="25.28515625" customWidth="1"/>
    <col min="5" max="5" width="10.7109375" customWidth="1"/>
    <col min="6" max="6" width="12" customWidth="1"/>
    <col min="9" max="9" width="20.85546875" customWidth="1"/>
  </cols>
  <sheetData>
    <row r="1" spans="1:6" ht="25.5" customHeight="1">
      <c r="A1" s="44" t="s">
        <v>194</v>
      </c>
      <c r="B1" s="44"/>
      <c r="C1" s="44"/>
      <c r="D1" s="44"/>
      <c r="E1" s="44"/>
    </row>
    <row r="2" spans="1:6" ht="12.75" customHeight="1">
      <c r="A2" s="45" t="s">
        <v>1</v>
      </c>
      <c r="B2" s="45"/>
      <c r="C2" s="45"/>
      <c r="D2" s="45"/>
      <c r="E2" s="45"/>
    </row>
    <row r="3" spans="1:6" ht="25.7" customHeight="1">
      <c r="A3" s="5" t="s">
        <v>2</v>
      </c>
      <c r="B3" s="5" t="s">
        <v>3</v>
      </c>
      <c r="C3" s="5" t="s">
        <v>4</v>
      </c>
      <c r="D3" s="6" t="s">
        <v>195</v>
      </c>
      <c r="E3" s="8" t="s">
        <v>6</v>
      </c>
    </row>
    <row r="4" spans="1:6" ht="15">
      <c r="A4" s="2">
        <v>1</v>
      </c>
      <c r="B4" s="3" t="s">
        <v>7</v>
      </c>
      <c r="C4" s="3" t="s">
        <v>8</v>
      </c>
      <c r="D4" s="1">
        <v>101420</v>
      </c>
      <c r="E4" s="22">
        <f t="shared" ref="E4:E24" si="0">D4/$D$25*100</f>
        <v>23.552798723662178</v>
      </c>
      <c r="F4" s="17"/>
    </row>
    <row r="5" spans="1:6" ht="15">
      <c r="A5" s="2">
        <v>2</v>
      </c>
      <c r="B5" s="3" t="s">
        <v>11</v>
      </c>
      <c r="C5" s="3" t="s">
        <v>12</v>
      </c>
      <c r="D5" s="1">
        <v>82953</v>
      </c>
      <c r="E5" s="22">
        <f t="shared" si="0"/>
        <v>19.264201464444376</v>
      </c>
      <c r="F5" s="18"/>
    </row>
    <row r="6" spans="1:6" ht="15">
      <c r="A6" s="2">
        <v>3</v>
      </c>
      <c r="B6" s="3" t="s">
        <v>9</v>
      </c>
      <c r="C6" s="3" t="s">
        <v>10</v>
      </c>
      <c r="D6" s="1">
        <v>82691</v>
      </c>
      <c r="E6" s="22">
        <f t="shared" si="0"/>
        <v>19.203357121458779</v>
      </c>
      <c r="F6" s="18"/>
    </row>
    <row r="7" spans="1:6" ht="15">
      <c r="A7" s="2">
        <v>4</v>
      </c>
      <c r="B7" s="3" t="s">
        <v>13</v>
      </c>
      <c r="C7" s="3" t="s">
        <v>14</v>
      </c>
      <c r="D7" s="1">
        <v>58803</v>
      </c>
      <c r="E7" s="22">
        <f t="shared" si="0"/>
        <v>13.655839315199241</v>
      </c>
      <c r="F7" s="19"/>
    </row>
    <row r="8" spans="1:6" ht="15">
      <c r="A8" s="2">
        <v>5</v>
      </c>
      <c r="B8" s="3" t="s">
        <v>16</v>
      </c>
      <c r="C8" s="3" t="s">
        <v>17</v>
      </c>
      <c r="D8" s="1">
        <v>18373</v>
      </c>
      <c r="E8" s="22">
        <f t="shared" si="0"/>
        <v>4.2667676094443427</v>
      </c>
      <c r="F8" s="19"/>
    </row>
    <row r="9" spans="1:6" ht="15">
      <c r="A9" s="2">
        <v>6</v>
      </c>
      <c r="B9" s="3" t="s">
        <v>18</v>
      </c>
      <c r="C9" s="3" t="s">
        <v>19</v>
      </c>
      <c r="D9" s="1">
        <v>16613</v>
      </c>
      <c r="E9" s="22">
        <f t="shared" si="0"/>
        <v>3.8580422519838273</v>
      </c>
      <c r="F9" s="18"/>
    </row>
    <row r="10" spans="1:6" ht="15">
      <c r="A10" s="2">
        <v>7</v>
      </c>
      <c r="B10" s="3" t="s">
        <v>24</v>
      </c>
      <c r="C10" s="3" t="s">
        <v>25</v>
      </c>
      <c r="D10" s="1">
        <v>14566</v>
      </c>
      <c r="E10" s="22">
        <f t="shared" si="0"/>
        <v>3.3826667936192401</v>
      </c>
      <c r="F10" s="21"/>
    </row>
    <row r="11" spans="1:6" ht="15">
      <c r="A11" s="2">
        <v>8</v>
      </c>
      <c r="B11" s="14" t="s">
        <v>36</v>
      </c>
      <c r="C11" s="3" t="s">
        <v>37</v>
      </c>
      <c r="D11" s="1">
        <v>13584</v>
      </c>
      <c r="E11" s="22">
        <f t="shared" si="0"/>
        <v>3.1546166225816115</v>
      </c>
      <c r="F11" s="21"/>
    </row>
    <row r="12" spans="1:6" ht="15">
      <c r="A12" s="2">
        <v>9</v>
      </c>
      <c r="B12" s="3" t="s">
        <v>20</v>
      </c>
      <c r="C12" s="3" t="s">
        <v>21</v>
      </c>
      <c r="D12" s="1">
        <v>7496</v>
      </c>
      <c r="E12" s="22">
        <f t="shared" si="0"/>
        <v>1.7407984542750117</v>
      </c>
      <c r="F12" s="19"/>
    </row>
    <row r="13" spans="1:6" ht="15">
      <c r="A13" s="2">
        <v>10</v>
      </c>
      <c r="B13" s="3" t="s">
        <v>26</v>
      </c>
      <c r="C13" s="3" t="s">
        <v>27</v>
      </c>
      <c r="D13" s="1">
        <v>6486</v>
      </c>
      <c r="E13" s="22">
        <f t="shared" si="0"/>
        <v>1.5062458343686935</v>
      </c>
      <c r="F13" s="21"/>
    </row>
    <row r="14" spans="1:6" ht="15">
      <c r="A14" s="2">
        <v>11</v>
      </c>
      <c r="B14" s="3" t="s">
        <v>30</v>
      </c>
      <c r="C14" s="3" t="s">
        <v>31</v>
      </c>
      <c r="D14" s="1">
        <v>5904</v>
      </c>
      <c r="E14" s="22">
        <f t="shared" si="0"/>
        <v>1.3710877900266367</v>
      </c>
      <c r="F14" s="21"/>
    </row>
    <row r="15" spans="1:6" ht="15">
      <c r="A15" s="2">
        <v>12</v>
      </c>
      <c r="B15" s="12" t="s">
        <v>34</v>
      </c>
      <c r="C15" s="3" t="s">
        <v>35</v>
      </c>
      <c r="D15" s="1">
        <v>4540</v>
      </c>
      <c r="E15" s="22">
        <f t="shared" si="0"/>
        <v>1.0543256379947377</v>
      </c>
      <c r="F15" s="21"/>
    </row>
    <row r="16" spans="1:6" ht="15">
      <c r="A16" s="2">
        <v>13</v>
      </c>
      <c r="B16" s="3" t="s">
        <v>22</v>
      </c>
      <c r="C16" s="3" t="s">
        <v>23</v>
      </c>
      <c r="D16" s="1">
        <v>4216</v>
      </c>
      <c r="E16" s="22">
        <f t="shared" si="0"/>
        <v>0.97908301537132469</v>
      </c>
      <c r="F16" s="21"/>
    </row>
    <row r="17" spans="1:6" ht="15">
      <c r="A17" s="2">
        <v>14</v>
      </c>
      <c r="B17" s="3" t="s">
        <v>38</v>
      </c>
      <c r="C17" s="10" t="s">
        <v>39</v>
      </c>
      <c r="D17" s="1">
        <v>4089</v>
      </c>
      <c r="E17" s="22">
        <f t="shared" si="0"/>
        <v>0.94958976514548066</v>
      </c>
      <c r="F17" s="19"/>
    </row>
    <row r="18" spans="1:6" ht="15">
      <c r="A18" s="2">
        <v>15</v>
      </c>
      <c r="B18" s="3" t="s">
        <v>28</v>
      </c>
      <c r="C18" s="3" t="s">
        <v>29</v>
      </c>
      <c r="D18" s="1">
        <v>3901</v>
      </c>
      <c r="E18" s="22">
        <f t="shared" si="0"/>
        <v>0.90593046559856205</v>
      </c>
      <c r="F18" s="19"/>
    </row>
    <row r="19" spans="1:6" ht="15">
      <c r="A19" s="2">
        <v>16</v>
      </c>
      <c r="B19" s="3" t="s">
        <v>50</v>
      </c>
      <c r="C19" s="3" t="s">
        <v>51</v>
      </c>
      <c r="D19" s="1">
        <v>3680</v>
      </c>
      <c r="E19" s="22">
        <f t="shared" si="0"/>
        <v>0.85460756559925866</v>
      </c>
      <c r="F19" s="21"/>
    </row>
    <row r="20" spans="1:6" ht="15">
      <c r="A20" s="2">
        <v>17</v>
      </c>
      <c r="B20" s="3" t="s">
        <v>32</v>
      </c>
      <c r="C20" s="3" t="s">
        <v>33</v>
      </c>
      <c r="D20" s="1">
        <v>3476</v>
      </c>
      <c r="E20" s="22">
        <f t="shared" si="0"/>
        <v>0.80723258098451722</v>
      </c>
      <c r="F20" s="21"/>
    </row>
    <row r="21" spans="1:6" ht="15">
      <c r="A21" s="2">
        <v>18</v>
      </c>
      <c r="B21" s="3" t="s">
        <v>40</v>
      </c>
      <c r="C21" s="3" t="s">
        <v>41</v>
      </c>
      <c r="D21" s="1">
        <v>2928</v>
      </c>
      <c r="E21" s="22">
        <f t="shared" si="0"/>
        <v>0.67997036741158412</v>
      </c>
      <c r="F21" s="21"/>
    </row>
    <row r="22" spans="1:6" ht="15">
      <c r="A22" s="2">
        <v>19</v>
      </c>
      <c r="B22" s="3" t="s">
        <v>44</v>
      </c>
      <c r="C22" s="3" t="s">
        <v>45</v>
      </c>
      <c r="D22" s="1">
        <v>1765</v>
      </c>
      <c r="E22" s="22">
        <f t="shared" si="0"/>
        <v>0.40988650904420965</v>
      </c>
      <c r="F22" s="20"/>
    </row>
    <row r="23" spans="1:6" ht="15">
      <c r="A23" s="2">
        <v>20</v>
      </c>
      <c r="B23" s="3" t="s">
        <v>42</v>
      </c>
      <c r="C23" s="3" t="s">
        <v>43</v>
      </c>
      <c r="D23" s="1">
        <v>1655</v>
      </c>
      <c r="E23" s="22">
        <f t="shared" si="0"/>
        <v>0.38434117420292752</v>
      </c>
      <c r="F23" s="21"/>
    </row>
    <row r="24" spans="1:6" ht="15">
      <c r="A24" s="2">
        <v>21</v>
      </c>
      <c r="B24" s="3" t="s">
        <v>48</v>
      </c>
      <c r="C24" s="10" t="s">
        <v>49</v>
      </c>
      <c r="D24" s="1">
        <v>1257</v>
      </c>
      <c r="E24" s="22">
        <f t="shared" si="0"/>
        <v>0.29191350814083372</v>
      </c>
      <c r="F24" s="21"/>
    </row>
    <row r="25" spans="1:6" ht="15">
      <c r="A25" s="4"/>
      <c r="B25" s="4" t="s">
        <v>182</v>
      </c>
      <c r="C25" s="26"/>
      <c r="D25" s="27">
        <v>430607</v>
      </c>
      <c r="E25" s="28"/>
      <c r="F25" s="21"/>
    </row>
    <row r="26" spans="1:6" ht="25.7" customHeight="1">
      <c r="A26" s="47" t="s">
        <v>196</v>
      </c>
      <c r="B26" s="47"/>
      <c r="C26" s="47"/>
      <c r="D26" s="47"/>
      <c r="E26" s="47"/>
    </row>
  </sheetData>
  <sortState xmlns:xlrd2="http://schemas.microsoft.com/office/spreadsheetml/2017/richdata2" ref="B4:E24">
    <sortCondition descending="1" ref="D4:D24"/>
  </sortState>
  <mergeCells count="3">
    <mergeCell ref="A1:E1"/>
    <mergeCell ref="A2:E2"/>
    <mergeCell ref="A26:E26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6"/>
  <sheetViews>
    <sheetView tabSelected="1" workbookViewId="0">
      <selection activeCell="F30" sqref="F30"/>
    </sheetView>
  </sheetViews>
  <sheetFormatPr defaultRowHeight="12.75"/>
  <cols>
    <col min="2" max="2" width="35.140625" customWidth="1"/>
    <col min="3" max="3" width="7.5703125" customWidth="1"/>
    <col min="4" max="4" width="15.7109375" customWidth="1"/>
    <col min="5" max="5" width="13" customWidth="1"/>
    <col min="6" max="6" width="18" customWidth="1"/>
    <col min="7" max="7" width="13.140625" customWidth="1"/>
    <col min="8" max="8" width="17.7109375" customWidth="1"/>
    <col min="9" max="9" width="26.28515625" customWidth="1"/>
  </cols>
  <sheetData>
    <row r="1" spans="1:9" ht="12.75" customHeight="1">
      <c r="A1" s="44" t="s">
        <v>197</v>
      </c>
      <c r="B1" s="44"/>
      <c r="C1" s="44"/>
      <c r="D1" s="44"/>
      <c r="E1" s="44"/>
      <c r="F1" s="44"/>
      <c r="G1" s="44"/>
      <c r="H1" s="44"/>
      <c r="I1" s="44"/>
    </row>
    <row r="2" spans="1:9" ht="38.25" customHeight="1">
      <c r="A2" s="5" t="s">
        <v>2</v>
      </c>
      <c r="B2" s="5" t="s">
        <v>3</v>
      </c>
      <c r="C2" s="5" t="s">
        <v>4</v>
      </c>
      <c r="D2" s="6" t="s">
        <v>198</v>
      </c>
      <c r="E2" s="8" t="s">
        <v>6</v>
      </c>
      <c r="F2" s="6" t="s">
        <v>199</v>
      </c>
      <c r="G2" s="8" t="s">
        <v>200</v>
      </c>
      <c r="H2" s="6" t="s">
        <v>201</v>
      </c>
      <c r="I2" s="8" t="s">
        <v>202</v>
      </c>
    </row>
    <row r="3" spans="1:9" ht="12.75" customHeight="1">
      <c r="A3" s="2">
        <v>1</v>
      </c>
      <c r="B3" t="s">
        <v>9</v>
      </c>
      <c r="C3" s="29" t="s">
        <v>10</v>
      </c>
      <c r="D3" s="40">
        <v>44537997</v>
      </c>
      <c r="E3" s="9">
        <f t="shared" ref="E3:E23" si="0">D3/$D$24*100</f>
        <v>23.756927917609701</v>
      </c>
      <c r="F3" s="30">
        <v>5503904</v>
      </c>
      <c r="G3" s="31">
        <f t="shared" ref="G3:G23" si="1">F3/D3*100</f>
        <v>12.357771724669163</v>
      </c>
      <c r="H3" s="30">
        <v>30886844</v>
      </c>
      <c r="I3" s="32">
        <f t="shared" ref="I3:I23" si="2">H3/D3*100</f>
        <v>69.349423145365066</v>
      </c>
    </row>
    <row r="4" spans="1:9" ht="12.75" customHeight="1">
      <c r="A4" s="2">
        <v>2</v>
      </c>
      <c r="B4" s="3" t="s">
        <v>203</v>
      </c>
      <c r="C4" s="29" t="s">
        <v>8</v>
      </c>
      <c r="D4" s="40">
        <v>44529814</v>
      </c>
      <c r="E4" s="9">
        <f t="shared" si="0"/>
        <v>23.752563039208237</v>
      </c>
      <c r="F4" s="30">
        <v>2723345</v>
      </c>
      <c r="G4" s="31">
        <f t="shared" si="1"/>
        <v>6.115778970017705</v>
      </c>
      <c r="H4" s="30">
        <v>30643582</v>
      </c>
      <c r="I4" s="32">
        <f t="shared" si="2"/>
        <v>68.815876931352108</v>
      </c>
    </row>
    <row r="5" spans="1:9" ht="12.75" customHeight="1">
      <c r="A5" s="2">
        <v>3</v>
      </c>
      <c r="B5" s="3" t="s">
        <v>11</v>
      </c>
      <c r="C5" s="29" t="s">
        <v>12</v>
      </c>
      <c r="D5" s="40">
        <v>41303230</v>
      </c>
      <c r="E5" s="9">
        <f t="shared" si="0"/>
        <v>22.031477030151457</v>
      </c>
      <c r="F5" s="30">
        <v>3294296</v>
      </c>
      <c r="G5" s="31">
        <f t="shared" si="1"/>
        <v>7.9758798524957975</v>
      </c>
      <c r="H5" s="30">
        <v>28757289</v>
      </c>
      <c r="I5" s="32">
        <f t="shared" si="2"/>
        <v>69.624794477332642</v>
      </c>
    </row>
    <row r="6" spans="1:9" ht="12.75" customHeight="1">
      <c r="A6" s="2">
        <v>4</v>
      </c>
      <c r="B6" t="s">
        <v>13</v>
      </c>
      <c r="C6" s="29" t="s">
        <v>14</v>
      </c>
      <c r="D6" s="40">
        <v>21965049</v>
      </c>
      <c r="E6" s="9">
        <f t="shared" si="0"/>
        <v>11.716334836516449</v>
      </c>
      <c r="F6" s="30">
        <v>3205668</v>
      </c>
      <c r="G6" s="31">
        <f t="shared" si="1"/>
        <v>14.594404046173537</v>
      </c>
      <c r="H6" s="30">
        <v>19728647</v>
      </c>
      <c r="I6" s="32">
        <f t="shared" si="2"/>
        <v>89.818360978844154</v>
      </c>
    </row>
    <row r="7" spans="1:9" ht="12.75" customHeight="1">
      <c r="A7" s="2">
        <v>5</v>
      </c>
      <c r="B7" t="s">
        <v>18</v>
      </c>
      <c r="C7" s="29" t="s">
        <v>19</v>
      </c>
      <c r="D7" s="40">
        <v>8259807</v>
      </c>
      <c r="E7" s="9">
        <f t="shared" si="0"/>
        <v>4.4058478766426799</v>
      </c>
      <c r="F7" s="30">
        <v>687279</v>
      </c>
      <c r="G7" s="31">
        <f t="shared" si="1"/>
        <v>8.3207634270389121</v>
      </c>
      <c r="H7" s="30">
        <v>6039036</v>
      </c>
      <c r="I7" s="32">
        <f t="shared" si="2"/>
        <v>73.113524323268081</v>
      </c>
    </row>
    <row r="8" spans="1:9" ht="12.75" customHeight="1">
      <c r="A8" s="2">
        <v>6</v>
      </c>
      <c r="B8" t="s">
        <v>16</v>
      </c>
      <c r="C8" s="29" t="s">
        <v>17</v>
      </c>
      <c r="D8" s="40">
        <v>7658451</v>
      </c>
      <c r="E8" s="9">
        <f t="shared" si="0"/>
        <v>4.0850797211995395</v>
      </c>
      <c r="F8" s="30">
        <v>650379</v>
      </c>
      <c r="G8" s="31">
        <f t="shared" si="1"/>
        <v>8.4923047754696093</v>
      </c>
      <c r="H8" s="30">
        <v>6857156</v>
      </c>
      <c r="I8" s="32">
        <f t="shared" si="2"/>
        <v>89.537113967302261</v>
      </c>
    </row>
    <row r="9" spans="1:9" ht="12.75" customHeight="1">
      <c r="A9" s="2">
        <v>7</v>
      </c>
      <c r="B9" t="s">
        <v>204</v>
      </c>
      <c r="C9" s="29" t="s">
        <v>21</v>
      </c>
      <c r="D9" s="40">
        <v>3323035</v>
      </c>
      <c r="E9" s="9">
        <f t="shared" si="0"/>
        <v>1.7725337527570932</v>
      </c>
      <c r="F9" s="30">
        <v>350915</v>
      </c>
      <c r="G9" s="31">
        <f t="shared" si="1"/>
        <v>10.560075352802484</v>
      </c>
      <c r="H9" s="30">
        <v>1889616</v>
      </c>
      <c r="I9" s="32">
        <f t="shared" si="2"/>
        <v>56.864161827967507</v>
      </c>
    </row>
    <row r="10" spans="1:9" ht="12.75" customHeight="1">
      <c r="A10" s="2">
        <v>8</v>
      </c>
      <c r="B10" t="s">
        <v>26</v>
      </c>
      <c r="C10" s="29" t="s">
        <v>27</v>
      </c>
      <c r="D10" s="40">
        <v>2827216</v>
      </c>
      <c r="E10" s="9">
        <f t="shared" si="0"/>
        <v>1.5080598869211119</v>
      </c>
      <c r="F10" s="30">
        <v>329324</v>
      </c>
      <c r="G10" s="31">
        <f t="shared" si="1"/>
        <v>11.648349471706441</v>
      </c>
      <c r="H10" s="30">
        <v>2432512</v>
      </c>
      <c r="I10" s="32">
        <f t="shared" si="2"/>
        <v>86.039128244888246</v>
      </c>
    </row>
    <row r="11" spans="1:9" ht="12.75" customHeight="1">
      <c r="A11" s="2">
        <v>9</v>
      </c>
      <c r="B11" s="3" t="s">
        <v>24</v>
      </c>
      <c r="C11" s="29" t="s">
        <v>25</v>
      </c>
      <c r="D11" s="40">
        <v>2653555</v>
      </c>
      <c r="E11" s="9">
        <f t="shared" si="0"/>
        <v>1.4154277045825121</v>
      </c>
      <c r="F11" s="30">
        <v>323439</v>
      </c>
      <c r="G11" s="31">
        <f t="shared" si="1"/>
        <v>12.188893767040819</v>
      </c>
      <c r="H11" s="30">
        <v>2511359</v>
      </c>
      <c r="I11" s="32">
        <f t="shared" si="2"/>
        <v>94.641301951532938</v>
      </c>
    </row>
    <row r="12" spans="1:9" ht="12.75" customHeight="1">
      <c r="A12" s="2">
        <v>10</v>
      </c>
      <c r="B12" t="s">
        <v>22</v>
      </c>
      <c r="C12" s="29" t="s">
        <v>23</v>
      </c>
      <c r="D12" s="40">
        <v>2155858</v>
      </c>
      <c r="E12" s="9">
        <f t="shared" si="0"/>
        <v>1.1499520983532827</v>
      </c>
      <c r="F12" s="30">
        <v>119889</v>
      </c>
      <c r="G12" s="31">
        <f t="shared" si="1"/>
        <v>5.5610805535429515</v>
      </c>
      <c r="H12" s="30">
        <v>1203126</v>
      </c>
      <c r="I12" s="32">
        <f t="shared" si="2"/>
        <v>55.80729343027231</v>
      </c>
    </row>
    <row r="13" spans="1:9" ht="12.75" customHeight="1">
      <c r="A13" s="2">
        <v>11</v>
      </c>
      <c r="B13" t="s">
        <v>28</v>
      </c>
      <c r="C13" s="29" t="s">
        <v>29</v>
      </c>
      <c r="D13" s="40">
        <v>1596808</v>
      </c>
      <c r="E13" s="9">
        <f t="shared" si="0"/>
        <v>0.85175030557082554</v>
      </c>
      <c r="F13" s="30">
        <v>215833</v>
      </c>
      <c r="G13" s="31">
        <f t="shared" si="1"/>
        <v>13.516527973306747</v>
      </c>
      <c r="H13" s="30">
        <v>1043447</v>
      </c>
      <c r="I13" s="32">
        <f t="shared" si="2"/>
        <v>65.345802375739609</v>
      </c>
    </row>
    <row r="14" spans="1:9" ht="12.75" customHeight="1">
      <c r="A14" s="2">
        <v>12</v>
      </c>
      <c r="B14" t="s">
        <v>205</v>
      </c>
      <c r="C14" s="29" t="s">
        <v>31</v>
      </c>
      <c r="D14" s="40">
        <v>1284615</v>
      </c>
      <c r="E14" s="9">
        <f t="shared" si="0"/>
        <v>0.68522403369150586</v>
      </c>
      <c r="F14" s="30">
        <v>157634</v>
      </c>
      <c r="G14" s="31">
        <f t="shared" si="1"/>
        <v>12.270913853567023</v>
      </c>
      <c r="H14" s="30">
        <v>1276190</v>
      </c>
      <c r="I14" s="32">
        <f t="shared" si="2"/>
        <v>99.34416148028788</v>
      </c>
    </row>
    <row r="15" spans="1:9" ht="12.75" customHeight="1">
      <c r="A15" s="2">
        <v>13</v>
      </c>
      <c r="B15" s="33" t="s">
        <v>36</v>
      </c>
      <c r="C15" s="29" t="s">
        <v>37</v>
      </c>
      <c r="D15" s="40">
        <v>1227198</v>
      </c>
      <c r="E15" s="9">
        <f t="shared" si="0"/>
        <v>0.65459734138099634</v>
      </c>
      <c r="F15" s="30">
        <v>-42289</v>
      </c>
      <c r="G15" s="31">
        <f t="shared" si="1"/>
        <v>-3.4459801922754116</v>
      </c>
      <c r="H15" s="30">
        <v>1226646</v>
      </c>
      <c r="I15" s="32">
        <f t="shared" si="2"/>
        <v>99.955019483408549</v>
      </c>
    </row>
    <row r="16" spans="1:9" ht="12.75" customHeight="1">
      <c r="A16" s="2">
        <v>14</v>
      </c>
      <c r="B16" t="s">
        <v>32</v>
      </c>
      <c r="C16" s="29" t="s">
        <v>33</v>
      </c>
      <c r="D16" s="40">
        <v>695068</v>
      </c>
      <c r="E16" s="9">
        <f t="shared" si="0"/>
        <v>0.3707548943846114</v>
      </c>
      <c r="F16" s="30">
        <v>100226</v>
      </c>
      <c r="G16" s="31">
        <f t="shared" si="1"/>
        <v>14.419596356039985</v>
      </c>
      <c r="H16" s="30">
        <v>695068</v>
      </c>
      <c r="I16" s="32">
        <f t="shared" si="2"/>
        <v>100</v>
      </c>
    </row>
    <row r="17" spans="1:9" ht="12.75" customHeight="1">
      <c r="A17" s="2">
        <v>15</v>
      </c>
      <c r="B17" s="3" t="s">
        <v>38</v>
      </c>
      <c r="C17" s="29" t="s">
        <v>39</v>
      </c>
      <c r="D17" s="40">
        <v>670908</v>
      </c>
      <c r="E17" s="9">
        <f t="shared" si="0"/>
        <v>0.35786775492727457</v>
      </c>
      <c r="F17" s="30">
        <v>-23300</v>
      </c>
      <c r="G17" s="31">
        <f t="shared" si="1"/>
        <v>-3.4729053759979012</v>
      </c>
      <c r="H17" s="30">
        <v>670906</v>
      </c>
      <c r="I17" s="32">
        <f t="shared" si="2"/>
        <v>99.999701896534248</v>
      </c>
    </row>
    <row r="18" spans="1:9" ht="12.75" customHeight="1">
      <c r="A18" s="2">
        <v>16</v>
      </c>
      <c r="B18" t="s">
        <v>42</v>
      </c>
      <c r="C18" s="29" t="s">
        <v>43</v>
      </c>
      <c r="D18" s="40">
        <v>616442</v>
      </c>
      <c r="E18" s="9">
        <f t="shared" si="0"/>
        <v>0.32881514989071375</v>
      </c>
      <c r="F18" s="30">
        <v>37107</v>
      </c>
      <c r="G18" s="31">
        <f t="shared" si="1"/>
        <v>6.0195444178041084</v>
      </c>
      <c r="H18" s="30">
        <v>370110</v>
      </c>
      <c r="I18" s="32">
        <f t="shared" si="2"/>
        <v>60.039711765259341</v>
      </c>
    </row>
    <row r="19" spans="1:9" ht="12.75" customHeight="1">
      <c r="A19" s="2">
        <v>17</v>
      </c>
      <c r="B19" s="3" t="s">
        <v>206</v>
      </c>
      <c r="C19" s="29" t="s">
        <v>35</v>
      </c>
      <c r="D19" s="40">
        <v>595869</v>
      </c>
      <c r="E19" s="9">
        <f t="shared" si="0"/>
        <v>0.3178413452526429</v>
      </c>
      <c r="F19" s="30">
        <v>-52198</v>
      </c>
      <c r="G19" s="31">
        <f t="shared" si="1"/>
        <v>-8.7599791229280264</v>
      </c>
      <c r="H19" s="30">
        <v>595869</v>
      </c>
      <c r="I19" s="32">
        <f t="shared" si="2"/>
        <v>100</v>
      </c>
    </row>
    <row r="20" spans="1:9" ht="12.75" customHeight="1">
      <c r="A20" s="2">
        <v>18</v>
      </c>
      <c r="B20" s="52" t="s">
        <v>207</v>
      </c>
      <c r="C20" s="29" t="s">
        <v>41</v>
      </c>
      <c r="D20" s="40">
        <v>564201</v>
      </c>
      <c r="E20" s="9">
        <f t="shared" si="0"/>
        <v>0.30094937785467341</v>
      </c>
      <c r="F20" s="30">
        <v>-13563</v>
      </c>
      <c r="G20" s="31">
        <f t="shared" si="1"/>
        <v>-2.4039305141252849</v>
      </c>
      <c r="H20" s="30">
        <v>564201</v>
      </c>
      <c r="I20" s="32">
        <f t="shared" si="2"/>
        <v>100</v>
      </c>
    </row>
    <row r="21" spans="1:9" ht="12.75" customHeight="1">
      <c r="A21" s="2">
        <v>19</v>
      </c>
      <c r="B21" t="s">
        <v>50</v>
      </c>
      <c r="C21" s="29" t="s">
        <v>51</v>
      </c>
      <c r="D21" s="40">
        <v>510333</v>
      </c>
      <c r="E21" s="9">
        <f t="shared" si="0"/>
        <v>0.2722157508560053</v>
      </c>
      <c r="F21" s="30">
        <v>45020</v>
      </c>
      <c r="G21" s="31">
        <f t="shared" si="1"/>
        <v>8.8216909351345105</v>
      </c>
      <c r="H21" s="30">
        <v>507901</v>
      </c>
      <c r="I21" s="32">
        <f t="shared" si="2"/>
        <v>99.523448415054489</v>
      </c>
    </row>
    <row r="22" spans="1:9" ht="12.75" customHeight="1">
      <c r="A22" s="2">
        <v>20</v>
      </c>
      <c r="B22" s="3" t="s">
        <v>208</v>
      </c>
      <c r="C22" s="29" t="s">
        <v>49</v>
      </c>
      <c r="D22" s="40">
        <v>257057</v>
      </c>
      <c r="E22" s="9">
        <f t="shared" si="0"/>
        <v>0.13711628342237744</v>
      </c>
      <c r="F22" s="30">
        <v>27357</v>
      </c>
      <c r="G22" s="31">
        <f t="shared" si="1"/>
        <v>10.642386708006397</v>
      </c>
      <c r="H22" s="30">
        <v>257024</v>
      </c>
      <c r="I22" s="32">
        <f t="shared" si="2"/>
        <v>99.987162380328101</v>
      </c>
    </row>
    <row r="23" spans="1:9" ht="12.75" customHeight="1">
      <c r="A23" s="2">
        <v>21</v>
      </c>
      <c r="B23" t="s">
        <v>44</v>
      </c>
      <c r="C23" s="29" t="s">
        <v>45</v>
      </c>
      <c r="D23" s="40">
        <v>241211</v>
      </c>
      <c r="E23" s="9">
        <f t="shared" si="0"/>
        <v>0.12866389882631124</v>
      </c>
      <c r="F23" s="30">
        <v>5607</v>
      </c>
      <c r="G23" s="31">
        <f t="shared" si="1"/>
        <v>2.3245208551848795</v>
      </c>
      <c r="H23" s="30">
        <v>241207</v>
      </c>
      <c r="I23" s="32">
        <f t="shared" si="2"/>
        <v>99.99834170083453</v>
      </c>
    </row>
    <row r="24" spans="1:9" ht="12.75" customHeight="1">
      <c r="A24" s="2"/>
      <c r="B24" s="34" t="s">
        <v>182</v>
      </c>
      <c r="C24" s="4"/>
      <c r="D24" s="35">
        <f>SUM(D3:D23)</f>
        <v>187473722</v>
      </c>
      <c r="E24" s="11"/>
      <c r="F24" s="25">
        <f>SUM(F3:F23)</f>
        <v>17645872</v>
      </c>
      <c r="G24" s="36">
        <f t="shared" ref="G24" si="3">F24/D24*100</f>
        <v>9.4124508820494857</v>
      </c>
      <c r="H24" s="25">
        <f>SUM(H3:H23)</f>
        <v>138397736</v>
      </c>
      <c r="I24" s="37">
        <f t="shared" ref="I24" si="4">H24/D24*100</f>
        <v>73.822472036907655</v>
      </c>
    </row>
    <row r="25" spans="1:9" ht="25.5" customHeight="1">
      <c r="A25" s="46" t="s">
        <v>209</v>
      </c>
      <c r="B25" s="46"/>
      <c r="C25" s="46"/>
      <c r="D25" s="46"/>
      <c r="E25" s="46"/>
      <c r="F25" s="46"/>
      <c r="G25" s="46"/>
      <c r="H25" s="46"/>
      <c r="I25" s="46"/>
    </row>
    <row r="26" spans="1:9" ht="12.75" customHeight="1"/>
    <row r="27" spans="1:9" ht="12.75" customHeight="1"/>
    <row r="28" spans="1:9" ht="12.75" customHeight="1">
      <c r="G28" s="38"/>
      <c r="H28" s="38"/>
      <c r="I28" s="38"/>
    </row>
    <row r="29" spans="1:9" ht="25.5" customHeight="1">
      <c r="B29" s="39"/>
      <c r="C29" s="39"/>
      <c r="D29" s="39"/>
    </row>
    <row r="30" spans="1:9" ht="25.7" customHeight="1"/>
    <row r="31" spans="1:9" ht="25.7" customHeight="1"/>
    <row r="44" spans="8:8">
      <c r="H44" s="45" t="s">
        <v>210</v>
      </c>
    </row>
    <row r="45" spans="8:8">
      <c r="H45" s="45"/>
    </row>
    <row r="46" spans="8:8">
      <c r="H46" s="45"/>
    </row>
  </sheetData>
  <sortState xmlns:xlrd2="http://schemas.microsoft.com/office/spreadsheetml/2017/richdata2" ref="B3:I23">
    <sortCondition descending="1" ref="D3:D23"/>
  </sortState>
  <mergeCells count="3">
    <mergeCell ref="A1:I1"/>
    <mergeCell ref="H44:H46"/>
    <mergeCell ref="A25:I25"/>
  </mergeCells>
  <pageMargins left="0.75" right="0.75" top="1" bottom="1" header="0.5" footer="0.5"/>
  <pageSetup orientation="portrait" r:id="rId1"/>
  <headerFooter alignWithMargins="0"/>
  <ignoredErrors>
    <ignoredError sqref="G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Smallen, David (RITA)</dc:creator>
  <cp:keywords/>
  <dc:description/>
  <cp:lastModifiedBy>david.smallen</cp:lastModifiedBy>
  <cp:revision/>
  <dcterms:created xsi:type="dcterms:W3CDTF">2010-01-28T17:12:56Z</dcterms:created>
  <dcterms:modified xsi:type="dcterms:W3CDTF">2019-09-22T14:17:36Z</dcterms:modified>
  <cp:category/>
  <cp:contentStatus/>
</cp:coreProperties>
</file>