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88AAF0C8-03E5-4569-B146-1190FE9E0B58}" xr6:coauthVersionLast="45" xr6:coauthVersionMax="45" xr10:uidLastSave="{00000000-0000-0000-0000-000000000000}"/>
  <bookViews>
    <workbookView xWindow="-9975" yWindow="3885" windowWidth="21600" windowHeight="11385" tabRatio="764" firstSheet="2" activeTab="9" xr2:uid="{00000000-000D-0000-FFFF-FFFF00000000}"/>
  </bookViews>
  <sheets>
    <sheet name="content" sheetId="16" r:id="rId1"/>
    <sheet name="Warning" sheetId="20" r:id="rId2"/>
    <sheet name="24Hour" sheetId="21" r:id="rId3"/>
    <sheet name="mileage" sheetId="7" r:id="rId4"/>
    <sheet name="一天24小时行驶情况" sheetId="18" state="hidden" r:id="rId5"/>
    <sheet name="velocity" sheetId="8" r:id="rId6"/>
    <sheet name="E-motor" sheetId="17" r:id="rId7"/>
    <sheet name="BMS" sheetId="9" r:id="rId8"/>
    <sheet name="充电log" sheetId="19" r:id="rId9"/>
    <sheet name="充电SOC" sheetId="12" r:id="rId10"/>
    <sheet name="充电时间" sheetId="6" r:id="rId11"/>
    <sheet name="充电温度" sheetId="13" r:id="rId12"/>
    <sheet name="充电功率" sheetId="14" r:id="rId13"/>
    <sheet name="电机工作状态（抽样对比）" sheetId="10" state="hidden" r:id="rId14"/>
    <sheet name="绝缘阻值" sheetId="15" state="hidden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2" i="17"/>
  <c r="D3" i="17"/>
  <c r="D4" i="17"/>
  <c r="D5" i="17"/>
  <c r="D6" i="17"/>
  <c r="D2" i="17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B80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S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B55" i="9"/>
  <c r="B132" i="9" l="1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B131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81" i="17"/>
  <c r="F81" i="17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B3" i="9"/>
  <c r="E11" i="17"/>
  <c r="F11" i="17"/>
  <c r="G11" i="17"/>
  <c r="E12" i="17"/>
  <c r="F12" i="17"/>
  <c r="G12" i="17"/>
  <c r="E13" i="17"/>
  <c r="F13" i="17"/>
  <c r="G13" i="17"/>
  <c r="E14" i="17"/>
  <c r="F14" i="17"/>
  <c r="G14" i="17"/>
  <c r="E15" i="17"/>
  <c r="F15" i="17"/>
  <c r="G15" i="17"/>
  <c r="E16" i="17"/>
  <c r="F16" i="17"/>
  <c r="G16" i="17"/>
  <c r="E17" i="17"/>
  <c r="F17" i="17"/>
  <c r="G17" i="17"/>
  <c r="E18" i="17"/>
  <c r="F18" i="17"/>
  <c r="G18" i="17"/>
  <c r="E19" i="17"/>
  <c r="F19" i="17"/>
  <c r="G19" i="17"/>
  <c r="E20" i="17"/>
  <c r="F20" i="17"/>
  <c r="G20" i="17"/>
  <c r="E21" i="17"/>
  <c r="F21" i="17"/>
  <c r="G21" i="17"/>
  <c r="E22" i="17"/>
  <c r="F22" i="17"/>
  <c r="G22" i="17"/>
  <c r="E23" i="17"/>
  <c r="F23" i="17"/>
  <c r="G23" i="17"/>
  <c r="E24" i="17"/>
  <c r="F24" i="17"/>
  <c r="G24" i="17"/>
  <c r="E25" i="17"/>
  <c r="F25" i="17"/>
  <c r="G25" i="17"/>
  <c r="E26" i="17"/>
  <c r="F26" i="17"/>
  <c r="G26" i="17"/>
  <c r="E27" i="17"/>
  <c r="F27" i="17"/>
  <c r="G27" i="17"/>
  <c r="F10" i="17"/>
  <c r="G10" i="17"/>
  <c r="E10" i="1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76" i="7"/>
  <c r="E129" i="6" l="1"/>
  <c r="F129" i="6"/>
  <c r="E130" i="6"/>
  <c r="F130" i="6"/>
  <c r="E131" i="6"/>
  <c r="F131" i="6"/>
  <c r="E132" i="6"/>
  <c r="F132" i="6"/>
  <c r="E133" i="6"/>
  <c r="F133" i="6"/>
  <c r="E182" i="6" l="1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F181" i="6"/>
  <c r="E181" i="6"/>
  <c r="L182" i="6"/>
  <c r="M182" i="6"/>
  <c r="L183" i="6"/>
  <c r="M183" i="6"/>
  <c r="L184" i="6"/>
  <c r="M184" i="6"/>
  <c r="L185" i="6"/>
  <c r="M185" i="6"/>
  <c r="L186" i="6"/>
  <c r="M186" i="6"/>
  <c r="L187" i="6"/>
  <c r="M187" i="6"/>
  <c r="L188" i="6"/>
  <c r="M188" i="6"/>
  <c r="M181" i="6"/>
  <c r="L181" i="6"/>
  <c r="B106" i="9" l="1"/>
  <c r="B29" i="9"/>
  <c r="G43" i="17" l="1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E82" i="17"/>
  <c r="F82" i="17"/>
  <c r="E83" i="17"/>
  <c r="F83" i="17"/>
  <c r="E84" i="17"/>
  <c r="F84" i="17"/>
  <c r="E85" i="17"/>
  <c r="F85" i="17"/>
  <c r="E86" i="17"/>
  <c r="F86" i="17"/>
  <c r="E87" i="17"/>
  <c r="F87" i="17"/>
  <c r="E88" i="17"/>
  <c r="F88" i="17"/>
  <c r="E89" i="17"/>
  <c r="F89" i="17"/>
  <c r="E90" i="17"/>
  <c r="F90" i="17"/>
  <c r="E91" i="17"/>
  <c r="F91" i="17"/>
  <c r="E92" i="17"/>
  <c r="F92" i="17"/>
  <c r="E93" i="17"/>
  <c r="F93" i="17"/>
  <c r="E94" i="17"/>
  <c r="F94" i="17"/>
  <c r="E95" i="17"/>
  <c r="F95" i="17"/>
  <c r="E96" i="17"/>
  <c r="F96" i="17"/>
  <c r="E97" i="17"/>
  <c r="F97" i="17"/>
  <c r="E81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42" i="17"/>
  <c r="G42" i="17"/>
  <c r="F60" i="17"/>
  <c r="F61" i="17"/>
  <c r="F62" i="17"/>
  <c r="F63" i="17"/>
  <c r="F64" i="17"/>
  <c r="F65" i="17"/>
  <c r="F66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42" i="17"/>
  <c r="F112" i="6"/>
  <c r="J95" i="6" s="1"/>
  <c r="E112" i="6"/>
  <c r="I95" i="6" s="1"/>
  <c r="D112" i="6"/>
  <c r="H95" i="6" s="1"/>
  <c r="C112" i="6"/>
  <c r="G95" i="6" s="1"/>
  <c r="I109" i="6" l="1"/>
  <c r="I105" i="6"/>
  <c r="I101" i="6"/>
  <c r="I97" i="6"/>
  <c r="I108" i="6"/>
  <c r="I104" i="6"/>
  <c r="I100" i="6"/>
  <c r="I96" i="6"/>
  <c r="I111" i="6"/>
  <c r="I107" i="6"/>
  <c r="I103" i="6"/>
  <c r="I99" i="6"/>
  <c r="I110" i="6"/>
  <c r="I106" i="6"/>
  <c r="I102" i="6"/>
  <c r="I98" i="6"/>
  <c r="J110" i="6"/>
  <c r="J108" i="6"/>
  <c r="J106" i="6"/>
  <c r="J104" i="6"/>
  <c r="J102" i="6"/>
  <c r="J100" i="6"/>
  <c r="J97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J111" i="6"/>
  <c r="J109" i="6"/>
  <c r="J107" i="6"/>
  <c r="J105" i="6"/>
  <c r="J103" i="6"/>
  <c r="J101" i="6"/>
  <c r="J99" i="6"/>
  <c r="J98" i="6"/>
  <c r="J96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C113" i="17"/>
  <c r="D113" i="17"/>
  <c r="E113" i="17"/>
  <c r="F113" i="17"/>
  <c r="G113" i="17"/>
  <c r="C114" i="17"/>
  <c r="D114" i="17"/>
  <c r="E114" i="17"/>
  <c r="F114" i="17"/>
  <c r="G114" i="17"/>
  <c r="C115" i="17"/>
  <c r="D115" i="17"/>
  <c r="E115" i="17"/>
  <c r="F115" i="17"/>
  <c r="G115" i="17"/>
  <c r="C116" i="17"/>
  <c r="D116" i="17"/>
  <c r="E116" i="17"/>
  <c r="F116" i="17"/>
  <c r="G116" i="17"/>
  <c r="F145" i="14" l="1"/>
  <c r="G145" i="14"/>
  <c r="H145" i="14"/>
  <c r="I145" i="14"/>
  <c r="F146" i="14"/>
  <c r="G146" i="14"/>
  <c r="H146" i="14"/>
  <c r="I146" i="14"/>
  <c r="F147" i="14"/>
  <c r="G147" i="14"/>
  <c r="H147" i="14"/>
  <c r="I147" i="14"/>
  <c r="F148" i="14"/>
  <c r="G148" i="14"/>
  <c r="H148" i="14"/>
  <c r="I148" i="14"/>
  <c r="F149" i="14"/>
  <c r="G149" i="14"/>
  <c r="H149" i="14"/>
  <c r="I149" i="14"/>
  <c r="F150" i="14"/>
  <c r="G150" i="14"/>
  <c r="H150" i="14"/>
  <c r="I150" i="14"/>
  <c r="F151" i="14"/>
  <c r="G151" i="14"/>
  <c r="H151" i="14"/>
  <c r="I151" i="14"/>
  <c r="F152" i="14"/>
  <c r="G152" i="14"/>
  <c r="H152" i="14"/>
  <c r="I152" i="14"/>
  <c r="F153" i="14"/>
  <c r="G153" i="14"/>
  <c r="H153" i="14"/>
  <c r="I153" i="14"/>
  <c r="F154" i="14"/>
  <c r="G154" i="14"/>
  <c r="H154" i="14"/>
  <c r="I154" i="14"/>
  <c r="F155" i="14"/>
  <c r="G155" i="14"/>
  <c r="H155" i="14"/>
  <c r="I155" i="14"/>
  <c r="F156" i="14"/>
  <c r="G156" i="14"/>
  <c r="H156" i="14"/>
  <c r="I156" i="14"/>
  <c r="F157" i="14"/>
  <c r="G157" i="14"/>
  <c r="H157" i="14"/>
  <c r="I157" i="14"/>
  <c r="F158" i="14"/>
  <c r="G158" i="14"/>
  <c r="H158" i="14"/>
  <c r="I158" i="14"/>
  <c r="F159" i="14"/>
  <c r="G159" i="14"/>
  <c r="H159" i="14"/>
  <c r="I159" i="14"/>
  <c r="F160" i="14"/>
  <c r="G160" i="14"/>
  <c r="H160" i="14"/>
  <c r="I160" i="14"/>
  <c r="F161" i="14"/>
  <c r="G161" i="14"/>
  <c r="H161" i="14"/>
  <c r="I161" i="14"/>
  <c r="F162" i="14"/>
  <c r="G162" i="14"/>
  <c r="H162" i="14"/>
  <c r="I162" i="14"/>
  <c r="F163" i="14"/>
  <c r="G163" i="14"/>
  <c r="H163" i="14"/>
  <c r="I163" i="14"/>
  <c r="F164" i="14"/>
  <c r="G164" i="14"/>
  <c r="H164" i="14"/>
  <c r="I164" i="14"/>
  <c r="F165" i="14"/>
  <c r="G165" i="14"/>
  <c r="H165" i="14"/>
  <c r="I165" i="14"/>
  <c r="F166" i="14"/>
  <c r="G166" i="14"/>
  <c r="H166" i="14"/>
  <c r="I166" i="14"/>
  <c r="F167" i="14"/>
  <c r="G167" i="14"/>
  <c r="H167" i="14"/>
  <c r="I167" i="14"/>
  <c r="F168" i="14"/>
  <c r="G168" i="14"/>
  <c r="H168" i="14"/>
  <c r="I168" i="14"/>
  <c r="F169" i="14"/>
  <c r="G169" i="14"/>
  <c r="H169" i="14"/>
  <c r="I169" i="14"/>
  <c r="F170" i="14"/>
  <c r="G170" i="14"/>
  <c r="H170" i="14"/>
  <c r="I170" i="14"/>
  <c r="F171" i="14"/>
  <c r="G171" i="14"/>
  <c r="H171" i="14"/>
  <c r="I171" i="14"/>
  <c r="F172" i="14"/>
  <c r="G172" i="14"/>
  <c r="H172" i="14"/>
  <c r="I172" i="14"/>
  <c r="F173" i="14"/>
  <c r="G173" i="14"/>
  <c r="H173" i="14"/>
  <c r="I173" i="14"/>
  <c r="F174" i="14"/>
  <c r="G174" i="14"/>
  <c r="H174" i="14"/>
  <c r="I174" i="14"/>
  <c r="F175" i="14"/>
  <c r="G175" i="14"/>
  <c r="H175" i="14"/>
  <c r="I175" i="14"/>
  <c r="F176" i="14"/>
  <c r="G176" i="14"/>
  <c r="H176" i="14"/>
  <c r="I176" i="14"/>
  <c r="F177" i="14"/>
  <c r="G177" i="14"/>
  <c r="H177" i="14"/>
  <c r="I177" i="14"/>
  <c r="F178" i="14"/>
  <c r="G178" i="14"/>
  <c r="H178" i="14"/>
  <c r="I178" i="14"/>
  <c r="F179" i="14"/>
  <c r="G179" i="14"/>
  <c r="H179" i="14"/>
  <c r="I179" i="14"/>
  <c r="F180" i="14"/>
  <c r="G180" i="14"/>
  <c r="H180" i="14"/>
  <c r="I180" i="14"/>
  <c r="F181" i="14"/>
  <c r="G181" i="14"/>
  <c r="H181" i="14"/>
  <c r="I181" i="14"/>
  <c r="F182" i="14"/>
  <c r="G182" i="14"/>
  <c r="H182" i="14"/>
  <c r="I182" i="14"/>
  <c r="F183" i="14"/>
  <c r="G183" i="14"/>
  <c r="H183" i="14"/>
  <c r="I183" i="14"/>
  <c r="F184" i="14"/>
  <c r="G184" i="14"/>
  <c r="H184" i="14"/>
  <c r="I184" i="14"/>
  <c r="F185" i="14"/>
  <c r="G185" i="14"/>
  <c r="H185" i="14"/>
  <c r="I185" i="14"/>
  <c r="F186" i="14"/>
  <c r="G186" i="14"/>
  <c r="H186" i="14"/>
  <c r="I186" i="14"/>
  <c r="F187" i="14"/>
  <c r="G187" i="14"/>
  <c r="H187" i="14"/>
  <c r="I187" i="14"/>
  <c r="F188" i="14"/>
  <c r="G188" i="14"/>
  <c r="H188" i="14"/>
  <c r="I188" i="14"/>
  <c r="F189" i="14"/>
  <c r="G189" i="14"/>
  <c r="H189" i="14"/>
  <c r="I189" i="14"/>
  <c r="F190" i="14"/>
  <c r="G190" i="14"/>
  <c r="H190" i="14"/>
  <c r="I190" i="14"/>
  <c r="F191" i="14"/>
  <c r="G191" i="14"/>
  <c r="H191" i="14"/>
  <c r="I191" i="14"/>
  <c r="F192" i="14"/>
  <c r="G192" i="14"/>
  <c r="H192" i="14"/>
  <c r="I192" i="14"/>
  <c r="G144" i="14"/>
  <c r="H144" i="14"/>
  <c r="I144" i="14"/>
  <c r="F144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2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64" i="14"/>
  <c r="I53" i="13"/>
  <c r="I54" i="13"/>
  <c r="I55" i="13"/>
  <c r="I56" i="13"/>
  <c r="I57" i="13"/>
  <c r="I58" i="13"/>
  <c r="I59" i="13"/>
  <c r="I60" i="13"/>
  <c r="I61" i="13"/>
  <c r="I62" i="13"/>
  <c r="I63" i="13"/>
  <c r="I64" i="13"/>
  <c r="I52" i="13"/>
  <c r="F53" i="13"/>
  <c r="G53" i="13"/>
  <c r="H53" i="13"/>
  <c r="F54" i="13"/>
  <c r="G54" i="13"/>
  <c r="H54" i="13"/>
  <c r="F55" i="13"/>
  <c r="G55" i="13"/>
  <c r="H55" i="13"/>
  <c r="F56" i="13"/>
  <c r="G56" i="13"/>
  <c r="H56" i="13"/>
  <c r="F57" i="13"/>
  <c r="G57" i="13"/>
  <c r="H57" i="13"/>
  <c r="F58" i="13"/>
  <c r="G58" i="13"/>
  <c r="H58" i="13"/>
  <c r="F59" i="13"/>
  <c r="G59" i="13"/>
  <c r="H59" i="13"/>
  <c r="F60" i="13"/>
  <c r="G60" i="13"/>
  <c r="H60" i="13"/>
  <c r="F61" i="13"/>
  <c r="G61" i="13"/>
  <c r="H61" i="13"/>
  <c r="F62" i="13"/>
  <c r="G62" i="13"/>
  <c r="H62" i="13"/>
  <c r="F63" i="13"/>
  <c r="G63" i="13"/>
  <c r="H63" i="13"/>
  <c r="F64" i="13"/>
  <c r="G64" i="13"/>
  <c r="H64" i="13"/>
  <c r="G52" i="13"/>
  <c r="H52" i="13"/>
  <c r="F52" i="13"/>
  <c r="E3" i="13"/>
  <c r="E4" i="13"/>
  <c r="E5" i="13"/>
  <c r="E6" i="13"/>
  <c r="E7" i="13"/>
  <c r="E8" i="13"/>
  <c r="E9" i="13"/>
  <c r="E10" i="13"/>
  <c r="E11" i="13"/>
  <c r="E12" i="13"/>
  <c r="E13" i="13"/>
  <c r="E14" i="13"/>
  <c r="E2" i="13"/>
  <c r="E27" i="13"/>
  <c r="E28" i="13"/>
  <c r="E29" i="13"/>
  <c r="E30" i="13"/>
  <c r="E31" i="13"/>
  <c r="E32" i="13"/>
  <c r="E33" i="13"/>
  <c r="E34" i="13"/>
  <c r="E35" i="13"/>
  <c r="E36" i="13"/>
  <c r="E37" i="13"/>
  <c r="E80" i="6"/>
  <c r="F80" i="6"/>
  <c r="D80" i="6"/>
  <c r="C80" i="6"/>
  <c r="K131" i="14"/>
  <c r="J131" i="14"/>
  <c r="K130" i="14"/>
  <c r="J130" i="14"/>
  <c r="K129" i="14"/>
  <c r="J129" i="14"/>
  <c r="K128" i="14"/>
  <c r="J128" i="14"/>
  <c r="K127" i="14"/>
  <c r="J127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64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2" i="14"/>
  <c r="K90" i="13"/>
  <c r="J90" i="13"/>
  <c r="K89" i="13"/>
  <c r="J89" i="13"/>
  <c r="K88" i="13"/>
  <c r="J88" i="13"/>
  <c r="K87" i="13"/>
  <c r="J87" i="13"/>
  <c r="K86" i="13"/>
  <c r="J86" i="13"/>
  <c r="K85" i="13"/>
  <c r="J85" i="13"/>
  <c r="K84" i="13"/>
  <c r="J84" i="13"/>
  <c r="K83" i="13"/>
  <c r="J83" i="13"/>
  <c r="K82" i="13"/>
  <c r="J82" i="13"/>
  <c r="K81" i="13"/>
  <c r="J81" i="13"/>
  <c r="K80" i="13"/>
  <c r="J80" i="13"/>
  <c r="K79" i="13"/>
  <c r="J79" i="13"/>
  <c r="K78" i="13"/>
  <c r="J78" i="13"/>
  <c r="G27" i="13"/>
  <c r="G28" i="13"/>
  <c r="G29" i="13"/>
  <c r="G30" i="13"/>
  <c r="G31" i="13"/>
  <c r="G32" i="13"/>
  <c r="G33" i="13"/>
  <c r="G34" i="13"/>
  <c r="G35" i="13"/>
  <c r="G36" i="13"/>
  <c r="G37" i="13"/>
  <c r="G3" i="13"/>
  <c r="G4" i="13"/>
  <c r="G5" i="13"/>
  <c r="G6" i="13"/>
  <c r="G7" i="13"/>
  <c r="G8" i="13"/>
  <c r="G9" i="13"/>
  <c r="G10" i="13"/>
  <c r="G11" i="13"/>
  <c r="G12" i="13"/>
  <c r="G13" i="13"/>
  <c r="G14" i="13"/>
  <c r="G2" i="13"/>
  <c r="D146" i="6"/>
  <c r="C146" i="6"/>
  <c r="D178" i="6"/>
  <c r="C178" i="6"/>
  <c r="L162" i="6"/>
  <c r="M162" i="6"/>
  <c r="L163" i="6"/>
  <c r="M163" i="6"/>
  <c r="L164" i="6"/>
  <c r="M164" i="6"/>
  <c r="L165" i="6"/>
  <c r="M165" i="6"/>
  <c r="L166" i="6"/>
  <c r="M166" i="6"/>
  <c r="L167" i="6"/>
  <c r="M167" i="6"/>
  <c r="L168" i="6"/>
  <c r="M168" i="6"/>
  <c r="L169" i="6"/>
  <c r="M169" i="6"/>
  <c r="L170" i="6"/>
  <c r="M170" i="6"/>
  <c r="L171" i="6"/>
  <c r="M171" i="6"/>
  <c r="L172" i="6"/>
  <c r="M172" i="6"/>
  <c r="L173" i="6"/>
  <c r="M173" i="6"/>
  <c r="L174" i="6"/>
  <c r="M174" i="6"/>
  <c r="L175" i="6"/>
  <c r="M175" i="6"/>
  <c r="L176" i="6"/>
  <c r="M176" i="6"/>
  <c r="L177" i="6"/>
  <c r="M177" i="6"/>
  <c r="M161" i="6"/>
  <c r="L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F161" i="6"/>
  <c r="E161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3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12"/>
  <c r="G27" i="12"/>
  <c r="G28" i="12"/>
  <c r="G29" i="12"/>
  <c r="G30" i="12"/>
  <c r="G31" i="12"/>
  <c r="G32" i="12"/>
  <c r="G33" i="12"/>
  <c r="G34" i="12"/>
  <c r="G35" i="12"/>
  <c r="G25" i="12"/>
  <c r="G3" i="12"/>
  <c r="G4" i="12"/>
  <c r="G5" i="12"/>
  <c r="G6" i="12"/>
  <c r="G7" i="12"/>
  <c r="G8" i="12"/>
  <c r="G9" i="12"/>
  <c r="G10" i="12"/>
  <c r="G11" i="12"/>
  <c r="G12" i="12"/>
  <c r="G2" i="12"/>
  <c r="C188" i="17"/>
  <c r="D188" i="17"/>
  <c r="E188" i="17"/>
  <c r="F188" i="17"/>
  <c r="G188" i="17"/>
  <c r="H188" i="17"/>
  <c r="I188" i="17"/>
  <c r="J188" i="17"/>
  <c r="K188" i="17"/>
  <c r="L188" i="17"/>
  <c r="M188" i="17"/>
  <c r="N188" i="17"/>
  <c r="C189" i="17"/>
  <c r="D189" i="17"/>
  <c r="E189" i="17"/>
  <c r="F189" i="17"/>
  <c r="G189" i="17"/>
  <c r="H189" i="17"/>
  <c r="I189" i="17"/>
  <c r="J189" i="17"/>
  <c r="K189" i="17"/>
  <c r="L189" i="17"/>
  <c r="M189" i="17"/>
  <c r="N189" i="17"/>
  <c r="C190" i="17"/>
  <c r="D190" i="17"/>
  <c r="E190" i="17"/>
  <c r="F190" i="17"/>
  <c r="G190" i="17"/>
  <c r="H190" i="17"/>
  <c r="I190" i="17"/>
  <c r="J190" i="17"/>
  <c r="K190" i="17"/>
  <c r="L190" i="17"/>
  <c r="M190" i="17"/>
  <c r="N190" i="17"/>
  <c r="C191" i="17"/>
  <c r="D191" i="17"/>
  <c r="E191" i="17"/>
  <c r="F191" i="17"/>
  <c r="G191" i="17"/>
  <c r="H191" i="17"/>
  <c r="I191" i="17"/>
  <c r="J191" i="17"/>
  <c r="K191" i="17"/>
  <c r="L191" i="17"/>
  <c r="M191" i="17"/>
  <c r="N191" i="17"/>
  <c r="C192" i="17"/>
  <c r="D192" i="17"/>
  <c r="E192" i="17"/>
  <c r="F192" i="17"/>
  <c r="G192" i="17"/>
  <c r="H192" i="17"/>
  <c r="I192" i="17"/>
  <c r="J192" i="17"/>
  <c r="K192" i="17"/>
  <c r="L192" i="17"/>
  <c r="M192" i="17"/>
  <c r="N192" i="17"/>
  <c r="C193" i="17"/>
  <c r="D193" i="17"/>
  <c r="E193" i="17"/>
  <c r="F193" i="17"/>
  <c r="G193" i="17"/>
  <c r="H193" i="17"/>
  <c r="I193" i="17"/>
  <c r="J193" i="17"/>
  <c r="K193" i="17"/>
  <c r="L193" i="17"/>
  <c r="M193" i="17"/>
  <c r="N193" i="17"/>
  <c r="C194" i="17"/>
  <c r="D194" i="17"/>
  <c r="E194" i="17"/>
  <c r="F194" i="17"/>
  <c r="G194" i="17"/>
  <c r="H194" i="17"/>
  <c r="I194" i="17"/>
  <c r="J194" i="17"/>
  <c r="K194" i="17"/>
  <c r="L194" i="17"/>
  <c r="M194" i="17"/>
  <c r="N194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C196" i="17"/>
  <c r="D196" i="17"/>
  <c r="E196" i="17"/>
  <c r="F196" i="17"/>
  <c r="G196" i="17"/>
  <c r="H196" i="17"/>
  <c r="I196" i="17"/>
  <c r="J196" i="17"/>
  <c r="K196" i="17"/>
  <c r="L196" i="17"/>
  <c r="M196" i="17"/>
  <c r="N196" i="17"/>
  <c r="C197" i="17"/>
  <c r="D197" i="17"/>
  <c r="E197" i="17"/>
  <c r="F197" i="17"/>
  <c r="G197" i="17"/>
  <c r="H197" i="17"/>
  <c r="I197" i="17"/>
  <c r="J197" i="17"/>
  <c r="K197" i="17"/>
  <c r="L197" i="17"/>
  <c r="M197" i="17"/>
  <c r="N197" i="17"/>
  <c r="C198" i="17"/>
  <c r="D198" i="17"/>
  <c r="E198" i="17"/>
  <c r="F198" i="17"/>
  <c r="G198" i="17"/>
  <c r="H198" i="17"/>
  <c r="I198" i="17"/>
  <c r="J198" i="17"/>
  <c r="K198" i="17"/>
  <c r="L198" i="17"/>
  <c r="M198" i="17"/>
  <c r="N198" i="17"/>
  <c r="C199" i="17"/>
  <c r="D199" i="17"/>
  <c r="E199" i="17"/>
  <c r="F199" i="17"/>
  <c r="G199" i="17"/>
  <c r="H199" i="17"/>
  <c r="I199" i="17"/>
  <c r="J199" i="17"/>
  <c r="K199" i="17"/>
  <c r="L199" i="17"/>
  <c r="M199" i="17"/>
  <c r="N199" i="17"/>
  <c r="C200" i="17"/>
  <c r="D200" i="17"/>
  <c r="E200" i="17"/>
  <c r="F200" i="17"/>
  <c r="G200" i="17"/>
  <c r="H200" i="17"/>
  <c r="I200" i="17"/>
  <c r="J200" i="17"/>
  <c r="K200" i="17"/>
  <c r="L200" i="17"/>
  <c r="M200" i="17"/>
  <c r="N200" i="17"/>
  <c r="C201" i="17"/>
  <c r="D201" i="17"/>
  <c r="E201" i="17"/>
  <c r="F201" i="17"/>
  <c r="G201" i="17"/>
  <c r="H201" i="17"/>
  <c r="I201" i="17"/>
  <c r="J201" i="17"/>
  <c r="K201" i="17"/>
  <c r="L201" i="17"/>
  <c r="M201" i="17"/>
  <c r="N201" i="17"/>
  <c r="C202" i="17"/>
  <c r="D202" i="17"/>
  <c r="E202" i="17"/>
  <c r="F202" i="17"/>
  <c r="G202" i="17"/>
  <c r="H202" i="17"/>
  <c r="I202" i="17"/>
  <c r="J202" i="17"/>
  <c r="K202" i="17"/>
  <c r="L202" i="17"/>
  <c r="M202" i="17"/>
  <c r="N202" i="17"/>
  <c r="C203" i="17"/>
  <c r="D203" i="17"/>
  <c r="E203" i="17"/>
  <c r="F203" i="17"/>
  <c r="G203" i="17"/>
  <c r="H203" i="17"/>
  <c r="I203" i="17"/>
  <c r="J203" i="17"/>
  <c r="K203" i="17"/>
  <c r="L203" i="17"/>
  <c r="M203" i="17"/>
  <c r="N203" i="17"/>
  <c r="C204" i="17"/>
  <c r="D204" i="17"/>
  <c r="E204" i="17"/>
  <c r="F204" i="17"/>
  <c r="G204" i="17"/>
  <c r="H204" i="17"/>
  <c r="I204" i="17"/>
  <c r="J204" i="17"/>
  <c r="K204" i="17"/>
  <c r="L204" i="17"/>
  <c r="M204" i="17"/>
  <c r="N204" i="17"/>
  <c r="C205" i="17"/>
  <c r="D205" i="17"/>
  <c r="E205" i="17"/>
  <c r="F205" i="17"/>
  <c r="G205" i="17"/>
  <c r="H205" i="17"/>
  <c r="I205" i="17"/>
  <c r="J205" i="17"/>
  <c r="K205" i="17"/>
  <c r="L205" i="17"/>
  <c r="M205" i="17"/>
  <c r="N205" i="17"/>
  <c r="C206" i="17"/>
  <c r="D206" i="17"/>
  <c r="E206" i="17"/>
  <c r="F206" i="17"/>
  <c r="G206" i="17"/>
  <c r="H206" i="17"/>
  <c r="I206" i="17"/>
  <c r="J206" i="17"/>
  <c r="K206" i="17"/>
  <c r="L206" i="17"/>
  <c r="M206" i="17"/>
  <c r="N206" i="17"/>
  <c r="C207" i="17"/>
  <c r="D207" i="17"/>
  <c r="E207" i="17"/>
  <c r="F207" i="17"/>
  <c r="G207" i="17"/>
  <c r="H207" i="17"/>
  <c r="I207" i="17"/>
  <c r="J207" i="17"/>
  <c r="K207" i="17"/>
  <c r="L207" i="17"/>
  <c r="M207" i="17"/>
  <c r="N207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C209" i="17"/>
  <c r="D209" i="17"/>
  <c r="E209" i="17"/>
  <c r="F209" i="17"/>
  <c r="G209" i="17"/>
  <c r="H209" i="17"/>
  <c r="I209" i="17"/>
  <c r="J209" i="17"/>
  <c r="K209" i="17"/>
  <c r="L209" i="17"/>
  <c r="M209" i="17"/>
  <c r="N209" i="17"/>
  <c r="C210" i="17"/>
  <c r="D210" i="17"/>
  <c r="E210" i="17"/>
  <c r="F210" i="17"/>
  <c r="G210" i="17"/>
  <c r="H210" i="17"/>
  <c r="I210" i="17"/>
  <c r="J210" i="17"/>
  <c r="K210" i="17"/>
  <c r="L210" i="17"/>
  <c r="M210" i="17"/>
  <c r="N210" i="17"/>
  <c r="C211" i="17"/>
  <c r="D211" i="17"/>
  <c r="E211" i="17"/>
  <c r="F211" i="17"/>
  <c r="G211" i="17"/>
  <c r="H211" i="17"/>
  <c r="I211" i="17"/>
  <c r="J211" i="17"/>
  <c r="K211" i="17"/>
  <c r="L211" i="17"/>
  <c r="M211" i="17"/>
  <c r="N211" i="17"/>
  <c r="C212" i="17"/>
  <c r="D212" i="17"/>
  <c r="E212" i="17"/>
  <c r="F212" i="17"/>
  <c r="G212" i="17"/>
  <c r="H212" i="17"/>
  <c r="I212" i="17"/>
  <c r="J212" i="17"/>
  <c r="K212" i="17"/>
  <c r="L212" i="17"/>
  <c r="M212" i="17"/>
  <c r="N212" i="17"/>
  <c r="C213" i="17"/>
  <c r="D213" i="17"/>
  <c r="E213" i="17"/>
  <c r="F213" i="17"/>
  <c r="G213" i="17"/>
  <c r="H213" i="17"/>
  <c r="I213" i="17"/>
  <c r="J213" i="17"/>
  <c r="K213" i="17"/>
  <c r="L213" i="17"/>
  <c r="M213" i="17"/>
  <c r="N213" i="17"/>
  <c r="C214" i="17"/>
  <c r="D214" i="17"/>
  <c r="E214" i="17"/>
  <c r="F214" i="17"/>
  <c r="G214" i="17"/>
  <c r="H214" i="17"/>
  <c r="I214" i="17"/>
  <c r="J214" i="17"/>
  <c r="K214" i="17"/>
  <c r="L214" i="17"/>
  <c r="M214" i="17"/>
  <c r="N214" i="17"/>
  <c r="C215" i="17"/>
  <c r="D215" i="17"/>
  <c r="E215" i="17"/>
  <c r="F215" i="17"/>
  <c r="G215" i="17"/>
  <c r="H215" i="17"/>
  <c r="I215" i="17"/>
  <c r="J215" i="17"/>
  <c r="K215" i="17"/>
  <c r="L215" i="17"/>
  <c r="M215" i="17"/>
  <c r="N215" i="17"/>
  <c r="C216" i="17"/>
  <c r="D216" i="17"/>
  <c r="E216" i="17"/>
  <c r="F216" i="17"/>
  <c r="G216" i="17"/>
  <c r="H216" i="17"/>
  <c r="I216" i="17"/>
  <c r="J216" i="17"/>
  <c r="K216" i="17"/>
  <c r="L216" i="17"/>
  <c r="M216" i="17"/>
  <c r="N216" i="17"/>
  <c r="C217" i="17"/>
  <c r="D217" i="17"/>
  <c r="E217" i="17"/>
  <c r="F217" i="17"/>
  <c r="G217" i="17"/>
  <c r="H217" i="17"/>
  <c r="I217" i="17"/>
  <c r="J217" i="17"/>
  <c r="K217" i="17"/>
  <c r="L217" i="17"/>
  <c r="M217" i="17"/>
  <c r="N217" i="17"/>
  <c r="C218" i="17"/>
  <c r="D218" i="17"/>
  <c r="E218" i="17"/>
  <c r="F218" i="17"/>
  <c r="G218" i="17"/>
  <c r="H218" i="17"/>
  <c r="I218" i="17"/>
  <c r="J218" i="17"/>
  <c r="K218" i="17"/>
  <c r="L218" i="17"/>
  <c r="M218" i="17"/>
  <c r="N218" i="17"/>
  <c r="C219" i="17"/>
  <c r="D219" i="17"/>
  <c r="E219" i="17"/>
  <c r="F219" i="17"/>
  <c r="G219" i="17"/>
  <c r="H219" i="17"/>
  <c r="I219" i="17"/>
  <c r="J219" i="17"/>
  <c r="K219" i="17"/>
  <c r="L219" i="17"/>
  <c r="M219" i="17"/>
  <c r="N219" i="17"/>
  <c r="C220" i="17"/>
  <c r="D220" i="17"/>
  <c r="E220" i="17"/>
  <c r="F220" i="17"/>
  <c r="G220" i="17"/>
  <c r="H220" i="17"/>
  <c r="I220" i="17"/>
  <c r="J220" i="17"/>
  <c r="K220" i="17"/>
  <c r="L220" i="17"/>
  <c r="M220" i="17"/>
  <c r="N220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188" i="1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39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" i="7"/>
  <c r="B152" i="17"/>
  <c r="C152" i="17"/>
  <c r="D152" i="17"/>
  <c r="E152" i="17"/>
  <c r="F152" i="17"/>
  <c r="G152" i="17"/>
  <c r="H152" i="17"/>
  <c r="I152" i="17"/>
  <c r="J152" i="17"/>
  <c r="K152" i="17"/>
  <c r="L152" i="17"/>
  <c r="M152" i="17"/>
  <c r="N152" i="17"/>
  <c r="B153" i="17"/>
  <c r="C153" i="17"/>
  <c r="D153" i="17"/>
  <c r="E153" i="17"/>
  <c r="F153" i="17"/>
  <c r="G153" i="17"/>
  <c r="H153" i="17"/>
  <c r="I153" i="17"/>
  <c r="J153" i="17"/>
  <c r="K153" i="17"/>
  <c r="L153" i="17"/>
  <c r="M153" i="17"/>
  <c r="N153" i="17"/>
  <c r="B154" i="17"/>
  <c r="C154" i="17"/>
  <c r="D154" i="17"/>
  <c r="E154" i="17"/>
  <c r="F154" i="17"/>
  <c r="G154" i="17"/>
  <c r="H154" i="17"/>
  <c r="I154" i="17"/>
  <c r="J154" i="17"/>
  <c r="K154" i="17"/>
  <c r="L154" i="17"/>
  <c r="M154" i="17"/>
  <c r="N154" i="17"/>
  <c r="B155" i="17"/>
  <c r="C155" i="17"/>
  <c r="D155" i="17"/>
  <c r="E155" i="17"/>
  <c r="F155" i="17"/>
  <c r="G155" i="17"/>
  <c r="H155" i="17"/>
  <c r="I155" i="17"/>
  <c r="J155" i="17"/>
  <c r="K155" i="17"/>
  <c r="L155" i="17"/>
  <c r="M155" i="17"/>
  <c r="N155" i="17"/>
  <c r="B156" i="17"/>
  <c r="C156" i="17"/>
  <c r="D156" i="17"/>
  <c r="E156" i="17"/>
  <c r="F156" i="17"/>
  <c r="G156" i="17"/>
  <c r="H156" i="17"/>
  <c r="I156" i="17"/>
  <c r="J156" i="17"/>
  <c r="K156" i="17"/>
  <c r="L156" i="17"/>
  <c r="M156" i="17"/>
  <c r="N156" i="17"/>
  <c r="B157" i="17"/>
  <c r="C157" i="17"/>
  <c r="D157" i="17"/>
  <c r="E157" i="17"/>
  <c r="F157" i="17"/>
  <c r="G157" i="17"/>
  <c r="H157" i="17"/>
  <c r="I157" i="17"/>
  <c r="J157" i="17"/>
  <c r="K157" i="17"/>
  <c r="L157" i="17"/>
  <c r="M157" i="17"/>
  <c r="N157" i="17"/>
  <c r="B158" i="17"/>
  <c r="C158" i="17"/>
  <c r="D158" i="17"/>
  <c r="E158" i="17"/>
  <c r="F158" i="17"/>
  <c r="G158" i="17"/>
  <c r="H158" i="17"/>
  <c r="I158" i="17"/>
  <c r="J158" i="17"/>
  <c r="K158" i="17"/>
  <c r="L158" i="17"/>
  <c r="M158" i="17"/>
  <c r="N158" i="17"/>
  <c r="B159" i="17"/>
  <c r="C159" i="17"/>
  <c r="D159" i="17"/>
  <c r="E159" i="17"/>
  <c r="F159" i="17"/>
  <c r="G159" i="17"/>
  <c r="H159" i="17"/>
  <c r="I159" i="17"/>
  <c r="J159" i="17"/>
  <c r="K159" i="17"/>
  <c r="L159" i="17"/>
  <c r="M159" i="17"/>
  <c r="N159" i="17"/>
  <c r="B160" i="17"/>
  <c r="C160" i="17"/>
  <c r="D160" i="17"/>
  <c r="E160" i="17"/>
  <c r="F160" i="17"/>
  <c r="G160" i="17"/>
  <c r="H160" i="17"/>
  <c r="I160" i="17"/>
  <c r="J160" i="17"/>
  <c r="K160" i="17"/>
  <c r="L160" i="17"/>
  <c r="M160" i="17"/>
  <c r="N160" i="17"/>
  <c r="B161" i="17"/>
  <c r="C161" i="17"/>
  <c r="D161" i="17"/>
  <c r="E161" i="17"/>
  <c r="F161" i="17"/>
  <c r="G161" i="17"/>
  <c r="H161" i="17"/>
  <c r="I161" i="17"/>
  <c r="J161" i="17"/>
  <c r="K161" i="17"/>
  <c r="L161" i="17"/>
  <c r="M161" i="17"/>
  <c r="N161" i="17"/>
  <c r="B162" i="17"/>
  <c r="C162" i="17"/>
  <c r="D162" i="17"/>
  <c r="E162" i="17"/>
  <c r="F162" i="17"/>
  <c r="G162" i="17"/>
  <c r="H162" i="17"/>
  <c r="I162" i="17"/>
  <c r="J162" i="17"/>
  <c r="K162" i="17"/>
  <c r="L162" i="17"/>
  <c r="M162" i="17"/>
  <c r="N162" i="17"/>
  <c r="B163" i="17"/>
  <c r="C163" i="17"/>
  <c r="D163" i="17"/>
  <c r="E163" i="17"/>
  <c r="F163" i="17"/>
  <c r="G163" i="17"/>
  <c r="H163" i="17"/>
  <c r="I163" i="17"/>
  <c r="J163" i="17"/>
  <c r="K163" i="17"/>
  <c r="L163" i="17"/>
  <c r="M163" i="17"/>
  <c r="N163" i="17"/>
  <c r="B164" i="17"/>
  <c r="C164" i="17"/>
  <c r="D164" i="17"/>
  <c r="E164" i="17"/>
  <c r="F164" i="17"/>
  <c r="G164" i="17"/>
  <c r="H164" i="17"/>
  <c r="I164" i="17"/>
  <c r="J164" i="17"/>
  <c r="K164" i="17"/>
  <c r="L164" i="17"/>
  <c r="M164" i="17"/>
  <c r="N164" i="17"/>
  <c r="B165" i="17"/>
  <c r="C165" i="17"/>
  <c r="D165" i="17"/>
  <c r="E165" i="17"/>
  <c r="F165" i="17"/>
  <c r="G165" i="17"/>
  <c r="H165" i="17"/>
  <c r="I165" i="17"/>
  <c r="J165" i="17"/>
  <c r="K165" i="17"/>
  <c r="L165" i="17"/>
  <c r="M165" i="17"/>
  <c r="N165" i="17"/>
  <c r="B166" i="17"/>
  <c r="C166" i="17"/>
  <c r="D166" i="17"/>
  <c r="E166" i="17"/>
  <c r="F166" i="17"/>
  <c r="G166" i="17"/>
  <c r="H166" i="17"/>
  <c r="I166" i="17"/>
  <c r="J166" i="17"/>
  <c r="K166" i="17"/>
  <c r="L166" i="17"/>
  <c r="M166" i="17"/>
  <c r="N166" i="17"/>
  <c r="B167" i="17"/>
  <c r="C167" i="17"/>
  <c r="D167" i="17"/>
  <c r="E167" i="17"/>
  <c r="F167" i="17"/>
  <c r="G167" i="17"/>
  <c r="H167" i="17"/>
  <c r="I167" i="17"/>
  <c r="J167" i="17"/>
  <c r="K167" i="17"/>
  <c r="L167" i="17"/>
  <c r="M167" i="17"/>
  <c r="N167" i="17"/>
  <c r="B168" i="17"/>
  <c r="C168" i="17"/>
  <c r="D168" i="17"/>
  <c r="E168" i="17"/>
  <c r="F168" i="17"/>
  <c r="G168" i="17"/>
  <c r="H168" i="17"/>
  <c r="I168" i="17"/>
  <c r="J168" i="17"/>
  <c r="K168" i="17"/>
  <c r="L168" i="17"/>
  <c r="M168" i="17"/>
  <c r="N168" i="17"/>
  <c r="B169" i="17"/>
  <c r="C169" i="17"/>
  <c r="D169" i="17"/>
  <c r="E169" i="17"/>
  <c r="F169" i="17"/>
  <c r="G169" i="17"/>
  <c r="H169" i="17"/>
  <c r="I169" i="17"/>
  <c r="J169" i="17"/>
  <c r="K169" i="17"/>
  <c r="L169" i="17"/>
  <c r="M169" i="17"/>
  <c r="N169" i="17"/>
  <c r="B170" i="17"/>
  <c r="C170" i="17"/>
  <c r="D170" i="17"/>
  <c r="E170" i="17"/>
  <c r="F170" i="17"/>
  <c r="G170" i="17"/>
  <c r="H170" i="17"/>
  <c r="I170" i="17"/>
  <c r="J170" i="17"/>
  <c r="K170" i="17"/>
  <c r="L170" i="17"/>
  <c r="M170" i="17"/>
  <c r="N170" i="17"/>
  <c r="B171" i="17"/>
  <c r="C171" i="17"/>
  <c r="D171" i="17"/>
  <c r="E171" i="17"/>
  <c r="F171" i="17"/>
  <c r="G171" i="17"/>
  <c r="H171" i="17"/>
  <c r="I171" i="17"/>
  <c r="J171" i="17"/>
  <c r="K171" i="17"/>
  <c r="L171" i="17"/>
  <c r="M171" i="17"/>
  <c r="N171" i="17"/>
  <c r="B172" i="17"/>
  <c r="C172" i="17"/>
  <c r="D172" i="17"/>
  <c r="E172" i="17"/>
  <c r="F172" i="17"/>
  <c r="G172" i="17"/>
  <c r="H172" i="17"/>
  <c r="I172" i="17"/>
  <c r="J172" i="17"/>
  <c r="K172" i="17"/>
  <c r="L172" i="17"/>
  <c r="M172" i="17"/>
  <c r="N172" i="17"/>
  <c r="B173" i="17"/>
  <c r="C173" i="17"/>
  <c r="D173" i="17"/>
  <c r="E173" i="17"/>
  <c r="F173" i="17"/>
  <c r="G173" i="17"/>
  <c r="H173" i="17"/>
  <c r="I173" i="17"/>
  <c r="J173" i="17"/>
  <c r="K173" i="17"/>
  <c r="L173" i="17"/>
  <c r="M173" i="17"/>
  <c r="N173" i="17"/>
  <c r="B174" i="17"/>
  <c r="C174" i="17"/>
  <c r="D174" i="17"/>
  <c r="E174" i="17"/>
  <c r="F174" i="17"/>
  <c r="G174" i="17"/>
  <c r="H174" i="17"/>
  <c r="I174" i="17"/>
  <c r="J174" i="17"/>
  <c r="K174" i="17"/>
  <c r="L174" i="17"/>
  <c r="M174" i="17"/>
  <c r="N174" i="17"/>
  <c r="B175" i="17"/>
  <c r="C175" i="17"/>
  <c r="D175" i="17"/>
  <c r="E175" i="17"/>
  <c r="F175" i="17"/>
  <c r="G175" i="17"/>
  <c r="H175" i="17"/>
  <c r="I175" i="17"/>
  <c r="J175" i="17"/>
  <c r="K175" i="17"/>
  <c r="L175" i="17"/>
  <c r="M175" i="17"/>
  <c r="N175" i="17"/>
  <c r="B176" i="17"/>
  <c r="C176" i="17"/>
  <c r="D176" i="17"/>
  <c r="E176" i="17"/>
  <c r="F176" i="17"/>
  <c r="G176" i="17"/>
  <c r="H176" i="17"/>
  <c r="I176" i="17"/>
  <c r="J176" i="17"/>
  <c r="K176" i="17"/>
  <c r="L176" i="17"/>
  <c r="M176" i="17"/>
  <c r="N176" i="17"/>
  <c r="B177" i="17"/>
  <c r="C177" i="17"/>
  <c r="D177" i="17"/>
  <c r="E177" i="17"/>
  <c r="F177" i="17"/>
  <c r="G177" i="17"/>
  <c r="H177" i="17"/>
  <c r="I177" i="17"/>
  <c r="J177" i="17"/>
  <c r="K177" i="17"/>
  <c r="L177" i="17"/>
  <c r="M177" i="17"/>
  <c r="N177" i="17"/>
  <c r="B178" i="17"/>
  <c r="C178" i="17"/>
  <c r="D178" i="17"/>
  <c r="E178" i="17"/>
  <c r="F178" i="17"/>
  <c r="G178" i="17"/>
  <c r="H178" i="17"/>
  <c r="I178" i="17"/>
  <c r="J178" i="17"/>
  <c r="K178" i="17"/>
  <c r="L178" i="17"/>
  <c r="M178" i="17"/>
  <c r="N178" i="17"/>
  <c r="B179" i="17"/>
  <c r="C179" i="17"/>
  <c r="D179" i="17"/>
  <c r="E179" i="17"/>
  <c r="F179" i="17"/>
  <c r="G179" i="17"/>
  <c r="H179" i="17"/>
  <c r="I179" i="17"/>
  <c r="J179" i="17"/>
  <c r="K179" i="17"/>
  <c r="L179" i="17"/>
  <c r="M179" i="17"/>
  <c r="N179" i="17"/>
  <c r="B180" i="17"/>
  <c r="C180" i="17"/>
  <c r="D180" i="17"/>
  <c r="E180" i="17"/>
  <c r="F180" i="17"/>
  <c r="G180" i="17"/>
  <c r="H180" i="17"/>
  <c r="I180" i="17"/>
  <c r="J180" i="17"/>
  <c r="K180" i="17"/>
  <c r="L180" i="17"/>
  <c r="M180" i="17"/>
  <c r="N180" i="17"/>
  <c r="B181" i="17"/>
  <c r="C181" i="17"/>
  <c r="D181" i="17"/>
  <c r="E181" i="17"/>
  <c r="F181" i="17"/>
  <c r="G181" i="17"/>
  <c r="H181" i="17"/>
  <c r="I181" i="17"/>
  <c r="J181" i="17"/>
  <c r="K181" i="17"/>
  <c r="L181" i="17"/>
  <c r="M181" i="17"/>
  <c r="N181" i="17"/>
  <c r="B182" i="17"/>
  <c r="C182" i="17"/>
  <c r="D182" i="17"/>
  <c r="E182" i="17"/>
  <c r="F182" i="17"/>
  <c r="G182" i="17"/>
  <c r="H182" i="17"/>
  <c r="I182" i="17"/>
  <c r="J182" i="17"/>
  <c r="K182" i="17"/>
  <c r="L182" i="17"/>
  <c r="M182" i="17"/>
  <c r="N182" i="17"/>
  <c r="B183" i="17"/>
  <c r="C183" i="17"/>
  <c r="D183" i="17"/>
  <c r="E183" i="17"/>
  <c r="F183" i="17"/>
  <c r="G183" i="17"/>
  <c r="H183" i="17"/>
  <c r="I183" i="17"/>
  <c r="J183" i="17"/>
  <c r="K183" i="17"/>
  <c r="L183" i="17"/>
  <c r="M183" i="17"/>
  <c r="N183" i="17"/>
  <c r="C151" i="17"/>
  <c r="D151" i="17"/>
  <c r="E151" i="17"/>
  <c r="F151" i="17"/>
  <c r="G151" i="17"/>
  <c r="H151" i="17"/>
  <c r="I151" i="17"/>
  <c r="J151" i="17"/>
  <c r="K151" i="17"/>
  <c r="L151" i="17"/>
  <c r="M151" i="17"/>
  <c r="N151" i="17"/>
  <c r="B151" i="1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39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" i="7"/>
  <c r="I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" i="7"/>
  <c r="E128" i="14"/>
  <c r="E129" i="14"/>
  <c r="E130" i="14"/>
  <c r="E131" i="14"/>
  <c r="E127" i="14"/>
  <c r="D128" i="14"/>
  <c r="D129" i="14"/>
  <c r="D130" i="14"/>
  <c r="D131" i="14"/>
  <c r="D127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64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2" i="14"/>
  <c r="E79" i="13"/>
  <c r="E80" i="13"/>
  <c r="E81" i="13"/>
  <c r="E82" i="13"/>
  <c r="E83" i="13"/>
  <c r="E84" i="13"/>
  <c r="E85" i="13"/>
  <c r="E86" i="13"/>
  <c r="E87" i="13"/>
  <c r="E88" i="13"/>
  <c r="E89" i="13"/>
  <c r="E90" i="13"/>
  <c r="E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78" i="13"/>
  <c r="F27" i="13"/>
  <c r="F28" i="13"/>
  <c r="F29" i="13"/>
  <c r="F30" i="13"/>
  <c r="F31" i="13"/>
  <c r="F32" i="13"/>
  <c r="F33" i="13"/>
  <c r="F34" i="13"/>
  <c r="F35" i="13"/>
  <c r="F36" i="13"/>
  <c r="F37" i="13"/>
  <c r="F3" i="13"/>
  <c r="F4" i="13"/>
  <c r="F5" i="13"/>
  <c r="F6" i="13"/>
  <c r="F7" i="13"/>
  <c r="F8" i="13"/>
  <c r="F9" i="13"/>
  <c r="F10" i="13"/>
  <c r="F11" i="13"/>
  <c r="F12" i="13"/>
  <c r="F13" i="13"/>
  <c r="F14" i="13"/>
  <c r="F2" i="13"/>
  <c r="L130" i="6"/>
  <c r="M130" i="6"/>
  <c r="L131" i="6"/>
  <c r="M131" i="6"/>
  <c r="L132" i="6"/>
  <c r="M132" i="6"/>
  <c r="L133" i="6"/>
  <c r="M133" i="6"/>
  <c r="L134" i="6"/>
  <c r="M134" i="6"/>
  <c r="L135" i="6"/>
  <c r="M135" i="6"/>
  <c r="L136" i="6"/>
  <c r="M136" i="6"/>
  <c r="L137" i="6"/>
  <c r="M137" i="6"/>
  <c r="L138" i="6"/>
  <c r="M138" i="6"/>
  <c r="L139" i="6"/>
  <c r="M139" i="6"/>
  <c r="L140" i="6"/>
  <c r="M140" i="6"/>
  <c r="L141" i="6"/>
  <c r="M141" i="6"/>
  <c r="L142" i="6"/>
  <c r="M142" i="6"/>
  <c r="L143" i="6"/>
  <c r="M143" i="6"/>
  <c r="L144" i="6"/>
  <c r="M144" i="6"/>
  <c r="L145" i="6"/>
  <c r="M145" i="6"/>
  <c r="M129" i="6"/>
  <c r="L129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33" i="6"/>
  <c r="F49" i="6"/>
  <c r="F47" i="6"/>
  <c r="F48" i="6"/>
  <c r="F41" i="6"/>
  <c r="F42" i="6"/>
  <c r="F43" i="6"/>
  <c r="F44" i="6"/>
  <c r="F45" i="6"/>
  <c r="F46" i="6"/>
  <c r="F34" i="6"/>
  <c r="F35" i="6"/>
  <c r="F36" i="6"/>
  <c r="F37" i="6"/>
  <c r="F38" i="6"/>
  <c r="F39" i="6"/>
  <c r="F40" i="6"/>
  <c r="F3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12"/>
  <c r="F4" i="12"/>
  <c r="F5" i="12"/>
  <c r="F6" i="12"/>
  <c r="F7" i="12"/>
  <c r="F8" i="12"/>
  <c r="F9" i="12"/>
  <c r="F10" i="12"/>
  <c r="F11" i="12"/>
  <c r="F12" i="12"/>
  <c r="F2" i="12"/>
  <c r="F26" i="12"/>
  <c r="F27" i="12"/>
  <c r="F28" i="12"/>
  <c r="F29" i="12"/>
  <c r="F30" i="12"/>
  <c r="F31" i="12"/>
  <c r="F32" i="12"/>
  <c r="F33" i="12"/>
  <c r="F34" i="12"/>
  <c r="F35" i="12"/>
  <c r="D147" i="6" l="1"/>
  <c r="C179" i="6"/>
  <c r="C147" i="6"/>
  <c r="C81" i="6"/>
  <c r="G64" i="6"/>
  <c r="G65" i="6"/>
  <c r="G66" i="6"/>
  <c r="G67" i="6"/>
  <c r="G69" i="6"/>
  <c r="G71" i="6"/>
  <c r="G72" i="6"/>
  <c r="G74" i="6"/>
  <c r="G76" i="6"/>
  <c r="G78" i="6"/>
  <c r="G63" i="6"/>
  <c r="G68" i="6"/>
  <c r="G70" i="6"/>
  <c r="G73" i="6"/>
  <c r="G75" i="6"/>
  <c r="G77" i="6"/>
  <c r="G79" i="6"/>
  <c r="D179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63" i="6"/>
  <c r="J64" i="6"/>
  <c r="J65" i="6"/>
  <c r="J66" i="6"/>
  <c r="J67" i="6"/>
  <c r="J69" i="6"/>
  <c r="J70" i="6"/>
  <c r="J72" i="6"/>
  <c r="J74" i="6"/>
  <c r="J76" i="6"/>
  <c r="J78" i="6"/>
  <c r="J79" i="6"/>
  <c r="J63" i="6"/>
  <c r="J68" i="6"/>
  <c r="J71" i="6"/>
  <c r="J73" i="6"/>
  <c r="J75" i="6"/>
  <c r="J77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D81" i="6"/>
  <c r="F81" i="6"/>
  <c r="E81" i="6"/>
  <c r="F2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5" i="12"/>
  <c r="E26" i="12"/>
  <c r="E27" i="12"/>
  <c r="E28" i="12"/>
  <c r="E29" i="12"/>
  <c r="E30" i="12"/>
  <c r="E31" i="12"/>
  <c r="E32" i="12"/>
  <c r="E33" i="12"/>
  <c r="E34" i="12"/>
  <c r="E35" i="12"/>
  <c r="E25" i="12"/>
  <c r="E3" i="12"/>
  <c r="E4" i="12"/>
  <c r="E5" i="12"/>
  <c r="E6" i="12"/>
  <c r="E7" i="12"/>
  <c r="E8" i="12"/>
  <c r="E9" i="12"/>
  <c r="E10" i="12"/>
  <c r="E11" i="12"/>
  <c r="E12" i="12"/>
  <c r="E2" i="12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76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39" i="7"/>
  <c r="H40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39" i="7"/>
  <c r="H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H114" i="17"/>
  <c r="I114" i="17"/>
  <c r="J114" i="17"/>
  <c r="K114" i="17"/>
  <c r="L114" i="17"/>
  <c r="M114" i="17"/>
  <c r="H115" i="17"/>
  <c r="I115" i="17"/>
  <c r="J115" i="17"/>
  <c r="K115" i="17"/>
  <c r="L115" i="17"/>
  <c r="M115" i="17"/>
  <c r="H116" i="17"/>
  <c r="I116" i="17"/>
  <c r="J116" i="17"/>
  <c r="K116" i="17"/>
  <c r="L116" i="17"/>
  <c r="M116" i="17"/>
  <c r="C117" i="17"/>
  <c r="D117" i="17"/>
  <c r="E117" i="17"/>
  <c r="F117" i="17"/>
  <c r="G117" i="17"/>
  <c r="H117" i="17"/>
  <c r="I117" i="17"/>
  <c r="J117" i="17"/>
  <c r="K117" i="17"/>
  <c r="L117" i="17"/>
  <c r="M117" i="17"/>
  <c r="C118" i="17"/>
  <c r="D118" i="17"/>
  <c r="E118" i="17"/>
  <c r="F118" i="17"/>
  <c r="G118" i="17"/>
  <c r="H118" i="17"/>
  <c r="I118" i="17"/>
  <c r="J118" i="17"/>
  <c r="K118" i="17"/>
  <c r="L118" i="17"/>
  <c r="M118" i="17"/>
  <c r="C119" i="17"/>
  <c r="D119" i="17"/>
  <c r="E119" i="17"/>
  <c r="F119" i="17"/>
  <c r="G119" i="17"/>
  <c r="H119" i="17"/>
  <c r="I119" i="17"/>
  <c r="J119" i="17"/>
  <c r="K119" i="17"/>
  <c r="L119" i="17"/>
  <c r="M119" i="17"/>
  <c r="C120" i="17"/>
  <c r="D120" i="17"/>
  <c r="E120" i="17"/>
  <c r="F120" i="17"/>
  <c r="G120" i="17"/>
  <c r="H120" i="17"/>
  <c r="I120" i="17"/>
  <c r="J120" i="17"/>
  <c r="K120" i="17"/>
  <c r="L120" i="17"/>
  <c r="M120" i="17"/>
  <c r="C121" i="17"/>
  <c r="D121" i="17"/>
  <c r="E121" i="17"/>
  <c r="F121" i="17"/>
  <c r="G121" i="17"/>
  <c r="H121" i="17"/>
  <c r="I121" i="17"/>
  <c r="J121" i="17"/>
  <c r="K121" i="17"/>
  <c r="L121" i="17"/>
  <c r="M121" i="17"/>
  <c r="C122" i="17"/>
  <c r="D122" i="17"/>
  <c r="E122" i="17"/>
  <c r="F122" i="17"/>
  <c r="G122" i="17"/>
  <c r="H122" i="17"/>
  <c r="I122" i="17"/>
  <c r="J122" i="17"/>
  <c r="K122" i="17"/>
  <c r="L122" i="17"/>
  <c r="M122" i="17"/>
  <c r="C123" i="17"/>
  <c r="D123" i="17"/>
  <c r="E123" i="17"/>
  <c r="F123" i="17"/>
  <c r="G123" i="17"/>
  <c r="H123" i="17"/>
  <c r="I123" i="17"/>
  <c r="J123" i="17"/>
  <c r="K123" i="17"/>
  <c r="L123" i="17"/>
  <c r="M123" i="17"/>
  <c r="C124" i="17"/>
  <c r="D124" i="17"/>
  <c r="E124" i="17"/>
  <c r="F124" i="17"/>
  <c r="G124" i="17"/>
  <c r="H124" i="17"/>
  <c r="I124" i="17"/>
  <c r="J124" i="17"/>
  <c r="K124" i="17"/>
  <c r="L124" i="17"/>
  <c r="M124" i="17"/>
  <c r="C125" i="17"/>
  <c r="D125" i="17"/>
  <c r="E125" i="17"/>
  <c r="F125" i="17"/>
  <c r="G125" i="17"/>
  <c r="H125" i="17"/>
  <c r="I125" i="17"/>
  <c r="J125" i="17"/>
  <c r="K125" i="17"/>
  <c r="L125" i="17"/>
  <c r="M125" i="17"/>
  <c r="C126" i="17"/>
  <c r="D126" i="17"/>
  <c r="E126" i="17"/>
  <c r="F126" i="17"/>
  <c r="G126" i="17"/>
  <c r="H126" i="17"/>
  <c r="I126" i="17"/>
  <c r="J126" i="17"/>
  <c r="K126" i="17"/>
  <c r="L126" i="17"/>
  <c r="M126" i="17"/>
  <c r="C127" i="17"/>
  <c r="D127" i="17"/>
  <c r="E127" i="17"/>
  <c r="F127" i="17"/>
  <c r="G127" i="17"/>
  <c r="H127" i="17"/>
  <c r="I127" i="17"/>
  <c r="J127" i="17"/>
  <c r="K127" i="17"/>
  <c r="L127" i="17"/>
  <c r="M127" i="17"/>
  <c r="C128" i="17"/>
  <c r="D128" i="17"/>
  <c r="E128" i="17"/>
  <c r="F128" i="17"/>
  <c r="G128" i="17"/>
  <c r="H128" i="17"/>
  <c r="I128" i="17"/>
  <c r="J128" i="17"/>
  <c r="K128" i="17"/>
  <c r="L128" i="17"/>
  <c r="M128" i="17"/>
  <c r="C129" i="17"/>
  <c r="D129" i="17"/>
  <c r="E129" i="17"/>
  <c r="F129" i="17"/>
  <c r="G129" i="17"/>
  <c r="H129" i="17"/>
  <c r="I129" i="17"/>
  <c r="J129" i="17"/>
  <c r="K129" i="17"/>
  <c r="L129" i="17"/>
  <c r="M129" i="17"/>
  <c r="C130" i="17"/>
  <c r="D130" i="17"/>
  <c r="E130" i="17"/>
  <c r="F130" i="17"/>
  <c r="G130" i="17"/>
  <c r="H130" i="17"/>
  <c r="I130" i="17"/>
  <c r="J130" i="17"/>
  <c r="K130" i="17"/>
  <c r="L130" i="17"/>
  <c r="M130" i="17"/>
  <c r="C131" i="17"/>
  <c r="D131" i="17"/>
  <c r="E131" i="17"/>
  <c r="F131" i="17"/>
  <c r="G131" i="17"/>
  <c r="H131" i="17"/>
  <c r="I131" i="17"/>
  <c r="J131" i="17"/>
  <c r="K131" i="17"/>
  <c r="L131" i="17"/>
  <c r="M131" i="17"/>
  <c r="C132" i="17"/>
  <c r="D132" i="17"/>
  <c r="E132" i="17"/>
  <c r="F132" i="17"/>
  <c r="G132" i="17"/>
  <c r="H132" i="17"/>
  <c r="I132" i="17"/>
  <c r="J132" i="17"/>
  <c r="K132" i="17"/>
  <c r="L132" i="17"/>
  <c r="M132" i="17"/>
  <c r="C133" i="17"/>
  <c r="D133" i="17"/>
  <c r="E133" i="17"/>
  <c r="F133" i="17"/>
  <c r="G133" i="17"/>
  <c r="H133" i="17"/>
  <c r="I133" i="17"/>
  <c r="J133" i="17"/>
  <c r="K133" i="17"/>
  <c r="L133" i="17"/>
  <c r="M133" i="17"/>
  <c r="C134" i="17"/>
  <c r="D134" i="17"/>
  <c r="E134" i="17"/>
  <c r="F134" i="17"/>
  <c r="G134" i="17"/>
  <c r="H134" i="17"/>
  <c r="I134" i="17"/>
  <c r="J134" i="17"/>
  <c r="K134" i="17"/>
  <c r="L134" i="17"/>
  <c r="M134" i="17"/>
  <c r="C135" i="17"/>
  <c r="D135" i="17"/>
  <c r="E135" i="17"/>
  <c r="F135" i="17"/>
  <c r="G135" i="17"/>
  <c r="H135" i="17"/>
  <c r="I135" i="17"/>
  <c r="J135" i="17"/>
  <c r="K135" i="17"/>
  <c r="L135" i="17"/>
  <c r="M135" i="17"/>
  <c r="C136" i="17"/>
  <c r="D136" i="17"/>
  <c r="E136" i="17"/>
  <c r="F136" i="17"/>
  <c r="G136" i="17"/>
  <c r="H136" i="17"/>
  <c r="I136" i="17"/>
  <c r="J136" i="17"/>
  <c r="K136" i="17"/>
  <c r="L136" i="17"/>
  <c r="M136" i="17"/>
  <c r="C137" i="17"/>
  <c r="D137" i="17"/>
  <c r="E137" i="17"/>
  <c r="F137" i="17"/>
  <c r="G137" i="17"/>
  <c r="H137" i="17"/>
  <c r="I137" i="17"/>
  <c r="J137" i="17"/>
  <c r="K137" i="17"/>
  <c r="L137" i="17"/>
  <c r="M137" i="17"/>
  <c r="C138" i="17"/>
  <c r="D138" i="17"/>
  <c r="E138" i="17"/>
  <c r="F138" i="17"/>
  <c r="G138" i="17"/>
  <c r="H138" i="17"/>
  <c r="I138" i="17"/>
  <c r="J138" i="17"/>
  <c r="K138" i="17"/>
  <c r="L138" i="17"/>
  <c r="M138" i="17"/>
  <c r="C139" i="17"/>
  <c r="D139" i="17"/>
  <c r="E139" i="17"/>
  <c r="F139" i="17"/>
  <c r="G139" i="17"/>
  <c r="H139" i="17"/>
  <c r="I139" i="17"/>
  <c r="J139" i="17"/>
  <c r="K139" i="17"/>
  <c r="L139" i="17"/>
  <c r="M139" i="17"/>
  <c r="C140" i="17"/>
  <c r="D140" i="17"/>
  <c r="E140" i="17"/>
  <c r="F140" i="17"/>
  <c r="G140" i="17"/>
  <c r="H140" i="17"/>
  <c r="I140" i="17"/>
  <c r="J140" i="17"/>
  <c r="K140" i="17"/>
  <c r="L140" i="17"/>
  <c r="M140" i="17"/>
  <c r="C141" i="17"/>
  <c r="D141" i="17"/>
  <c r="E141" i="17"/>
  <c r="F141" i="17"/>
  <c r="G141" i="17"/>
  <c r="H141" i="17"/>
  <c r="I141" i="17"/>
  <c r="J141" i="17"/>
  <c r="K141" i="17"/>
  <c r="L141" i="17"/>
  <c r="M141" i="17"/>
  <c r="C142" i="17"/>
  <c r="D142" i="17"/>
  <c r="E142" i="17"/>
  <c r="F142" i="17"/>
  <c r="G142" i="17"/>
  <c r="H142" i="17"/>
  <c r="I142" i="17"/>
  <c r="J142" i="17"/>
  <c r="K142" i="17"/>
  <c r="L142" i="17"/>
  <c r="M142" i="17"/>
  <c r="C143" i="17"/>
  <c r="D143" i="17"/>
  <c r="E143" i="17"/>
  <c r="F143" i="17"/>
  <c r="G143" i="17"/>
  <c r="H143" i="17"/>
  <c r="I143" i="17"/>
  <c r="J143" i="17"/>
  <c r="K143" i="17"/>
  <c r="L143" i="17"/>
  <c r="M143" i="17"/>
  <c r="C144" i="17"/>
  <c r="D144" i="17"/>
  <c r="E144" i="17"/>
  <c r="F144" i="17"/>
  <c r="G144" i="17"/>
  <c r="H144" i="17"/>
  <c r="I144" i="17"/>
  <c r="J144" i="17"/>
  <c r="K144" i="17"/>
  <c r="L144" i="17"/>
  <c r="M144" i="17"/>
  <c r="C145" i="17"/>
  <c r="D145" i="17"/>
  <c r="E145" i="17"/>
  <c r="F145" i="17"/>
  <c r="G145" i="17"/>
  <c r="H145" i="17"/>
  <c r="I145" i="17"/>
  <c r="J145" i="17"/>
  <c r="K145" i="17"/>
  <c r="L145" i="17"/>
  <c r="M145" i="17"/>
  <c r="H113" i="17"/>
  <c r="I113" i="17"/>
  <c r="J113" i="17"/>
  <c r="K113" i="17"/>
  <c r="L113" i="17"/>
  <c r="M113" i="17"/>
  <c r="B110" i="10"/>
  <c r="C110" i="10"/>
  <c r="D110" i="10"/>
  <c r="E110" i="10"/>
  <c r="F110" i="10"/>
  <c r="G110" i="10"/>
  <c r="H110" i="10"/>
  <c r="I110" i="10"/>
  <c r="J110" i="10"/>
  <c r="K110" i="10"/>
  <c r="L110" i="10"/>
  <c r="B111" i="10"/>
  <c r="C111" i="10"/>
  <c r="D111" i="10"/>
  <c r="E111" i="10"/>
  <c r="F111" i="10"/>
  <c r="G111" i="10"/>
  <c r="H111" i="10"/>
  <c r="I111" i="10"/>
  <c r="J111" i="10"/>
  <c r="K111" i="10"/>
  <c r="L111" i="10"/>
  <c r="B112" i="10"/>
  <c r="C112" i="10"/>
  <c r="D112" i="10"/>
  <c r="E112" i="10"/>
  <c r="F112" i="10"/>
  <c r="G112" i="10"/>
  <c r="H112" i="10"/>
  <c r="I112" i="10"/>
  <c r="J112" i="10"/>
  <c r="K112" i="10"/>
  <c r="L112" i="10"/>
  <c r="B113" i="10"/>
  <c r="C113" i="10"/>
  <c r="D113" i="10"/>
  <c r="E113" i="10"/>
  <c r="F113" i="10"/>
  <c r="G113" i="10"/>
  <c r="H113" i="10"/>
  <c r="I113" i="10"/>
  <c r="J113" i="10"/>
  <c r="K113" i="10"/>
  <c r="L113" i="10"/>
  <c r="B114" i="10"/>
  <c r="C114" i="10"/>
  <c r="D114" i="10"/>
  <c r="E114" i="10"/>
  <c r="F114" i="10"/>
  <c r="G114" i="10"/>
  <c r="H114" i="10"/>
  <c r="I114" i="10"/>
  <c r="J114" i="10"/>
  <c r="K114" i="10"/>
  <c r="L114" i="10"/>
  <c r="B115" i="10"/>
  <c r="C115" i="10"/>
  <c r="D115" i="10"/>
  <c r="E115" i="10"/>
  <c r="F115" i="10"/>
  <c r="G115" i="10"/>
  <c r="H115" i="10"/>
  <c r="I115" i="10"/>
  <c r="J115" i="10"/>
  <c r="K115" i="10"/>
  <c r="L115" i="10"/>
  <c r="B116" i="10"/>
  <c r="C116" i="10"/>
  <c r="D116" i="10"/>
  <c r="E116" i="10"/>
  <c r="F116" i="10"/>
  <c r="G116" i="10"/>
  <c r="H116" i="10"/>
  <c r="I116" i="10"/>
  <c r="J116" i="10"/>
  <c r="K116" i="10"/>
  <c r="L116" i="10"/>
  <c r="B117" i="10"/>
  <c r="C117" i="10"/>
  <c r="D117" i="10"/>
  <c r="E117" i="10"/>
  <c r="F117" i="10"/>
  <c r="G117" i="10"/>
  <c r="H117" i="10"/>
  <c r="I117" i="10"/>
  <c r="J117" i="10"/>
  <c r="K117" i="10"/>
  <c r="L117" i="10"/>
  <c r="B118" i="10"/>
  <c r="C118" i="10"/>
  <c r="D118" i="10"/>
  <c r="E118" i="10"/>
  <c r="F118" i="10"/>
  <c r="G118" i="10"/>
  <c r="H118" i="10"/>
  <c r="I118" i="10"/>
  <c r="J118" i="10"/>
  <c r="K118" i="10"/>
  <c r="L118" i="10"/>
  <c r="B119" i="10"/>
  <c r="C119" i="10"/>
  <c r="D119" i="10"/>
  <c r="E119" i="10"/>
  <c r="F119" i="10"/>
  <c r="G119" i="10"/>
  <c r="H119" i="10"/>
  <c r="I119" i="10"/>
  <c r="J119" i="10"/>
  <c r="K119" i="10"/>
  <c r="L119" i="10"/>
  <c r="B120" i="10"/>
  <c r="C120" i="10"/>
  <c r="D120" i="10"/>
  <c r="E120" i="10"/>
  <c r="F120" i="10"/>
  <c r="G120" i="10"/>
  <c r="H120" i="10"/>
  <c r="I120" i="10"/>
  <c r="J120" i="10"/>
  <c r="K120" i="10"/>
  <c r="L120" i="10"/>
  <c r="B121" i="10"/>
  <c r="C121" i="10"/>
  <c r="D121" i="10"/>
  <c r="E121" i="10"/>
  <c r="F121" i="10"/>
  <c r="G121" i="10"/>
  <c r="H121" i="10"/>
  <c r="I121" i="10"/>
  <c r="J121" i="10"/>
  <c r="K121" i="10"/>
  <c r="L121" i="10"/>
  <c r="B122" i="10"/>
  <c r="C122" i="10"/>
  <c r="D122" i="10"/>
  <c r="E122" i="10"/>
  <c r="F122" i="10"/>
  <c r="G122" i="10"/>
  <c r="H122" i="10"/>
  <c r="I122" i="10"/>
  <c r="J122" i="10"/>
  <c r="K122" i="10"/>
  <c r="L122" i="10"/>
  <c r="B123" i="10"/>
  <c r="C123" i="10"/>
  <c r="D123" i="10"/>
  <c r="E123" i="10"/>
  <c r="F123" i="10"/>
  <c r="G123" i="10"/>
  <c r="H123" i="10"/>
  <c r="I123" i="10"/>
  <c r="J123" i="10"/>
  <c r="K123" i="10"/>
  <c r="L123" i="10"/>
  <c r="B124" i="10"/>
  <c r="C124" i="10"/>
  <c r="D124" i="10"/>
  <c r="E124" i="10"/>
  <c r="F124" i="10"/>
  <c r="G124" i="10"/>
  <c r="H124" i="10"/>
  <c r="I124" i="10"/>
  <c r="J124" i="10"/>
  <c r="K124" i="10"/>
  <c r="L124" i="10"/>
  <c r="B125" i="10"/>
  <c r="C125" i="10"/>
  <c r="D125" i="10"/>
  <c r="E125" i="10"/>
  <c r="F125" i="10"/>
  <c r="G125" i="10"/>
  <c r="H125" i="10"/>
  <c r="I125" i="10"/>
  <c r="J125" i="10"/>
  <c r="K125" i="10"/>
  <c r="L125" i="10"/>
  <c r="B126" i="10"/>
  <c r="C126" i="10"/>
  <c r="D126" i="10"/>
  <c r="E126" i="10"/>
  <c r="F126" i="10"/>
  <c r="G126" i="10"/>
  <c r="H126" i="10"/>
  <c r="I126" i="10"/>
  <c r="J126" i="10"/>
  <c r="K126" i="10"/>
  <c r="L126" i="10"/>
  <c r="B127" i="10"/>
  <c r="C127" i="10"/>
  <c r="D127" i="10"/>
  <c r="E127" i="10"/>
  <c r="F127" i="10"/>
  <c r="G127" i="10"/>
  <c r="H127" i="10"/>
  <c r="I127" i="10"/>
  <c r="J127" i="10"/>
  <c r="K127" i="10"/>
  <c r="L127" i="10"/>
  <c r="B128" i="10"/>
  <c r="C128" i="10"/>
  <c r="D128" i="10"/>
  <c r="E128" i="10"/>
  <c r="F128" i="10"/>
  <c r="G128" i="10"/>
  <c r="H128" i="10"/>
  <c r="I128" i="10"/>
  <c r="J128" i="10"/>
  <c r="K128" i="10"/>
  <c r="L128" i="10"/>
  <c r="B129" i="10"/>
  <c r="C129" i="10"/>
  <c r="D129" i="10"/>
  <c r="E129" i="10"/>
  <c r="F129" i="10"/>
  <c r="G129" i="10"/>
  <c r="H129" i="10"/>
  <c r="I129" i="10"/>
  <c r="J129" i="10"/>
  <c r="K129" i="10"/>
  <c r="L129" i="10"/>
  <c r="B130" i="10"/>
  <c r="C130" i="10"/>
  <c r="D130" i="10"/>
  <c r="E130" i="10"/>
  <c r="F130" i="10"/>
  <c r="G130" i="10"/>
  <c r="H130" i="10"/>
  <c r="I130" i="10"/>
  <c r="J130" i="10"/>
  <c r="K130" i="10"/>
  <c r="L130" i="10"/>
  <c r="B131" i="10"/>
  <c r="C131" i="10"/>
  <c r="D131" i="10"/>
  <c r="E131" i="10"/>
  <c r="F131" i="10"/>
  <c r="G131" i="10"/>
  <c r="H131" i="10"/>
  <c r="I131" i="10"/>
  <c r="J131" i="10"/>
  <c r="K131" i="10"/>
  <c r="L131" i="10"/>
  <c r="B132" i="10"/>
  <c r="C132" i="10"/>
  <c r="D132" i="10"/>
  <c r="E132" i="10"/>
  <c r="F132" i="10"/>
  <c r="G132" i="10"/>
  <c r="H132" i="10"/>
  <c r="I132" i="10"/>
  <c r="J132" i="10"/>
  <c r="K132" i="10"/>
  <c r="L132" i="10"/>
  <c r="B133" i="10"/>
  <c r="C133" i="10"/>
  <c r="D133" i="10"/>
  <c r="E133" i="10"/>
  <c r="F133" i="10"/>
  <c r="G133" i="10"/>
  <c r="H133" i="10"/>
  <c r="I133" i="10"/>
  <c r="J133" i="10"/>
  <c r="K133" i="10"/>
  <c r="L133" i="10"/>
  <c r="B134" i="10"/>
  <c r="C134" i="10"/>
  <c r="D134" i="10"/>
  <c r="E134" i="10"/>
  <c r="F134" i="10"/>
  <c r="G134" i="10"/>
  <c r="H134" i="10"/>
  <c r="I134" i="10"/>
  <c r="J134" i="10"/>
  <c r="K134" i="10"/>
  <c r="L134" i="10"/>
  <c r="B135" i="10"/>
  <c r="C135" i="10"/>
  <c r="D135" i="10"/>
  <c r="E135" i="10"/>
  <c r="F135" i="10"/>
  <c r="G135" i="10"/>
  <c r="H135" i="10"/>
  <c r="I135" i="10"/>
  <c r="J135" i="10"/>
  <c r="K135" i="10"/>
  <c r="L135" i="10"/>
  <c r="B136" i="10"/>
  <c r="C136" i="10"/>
  <c r="D136" i="10"/>
  <c r="E136" i="10"/>
  <c r="F136" i="10"/>
  <c r="G136" i="10"/>
  <c r="H136" i="10"/>
  <c r="I136" i="10"/>
  <c r="J136" i="10"/>
  <c r="K136" i="10"/>
  <c r="L136" i="10"/>
  <c r="B137" i="10"/>
  <c r="C137" i="10"/>
  <c r="D137" i="10"/>
  <c r="E137" i="10"/>
  <c r="F137" i="10"/>
  <c r="G137" i="10"/>
  <c r="H137" i="10"/>
  <c r="I137" i="10"/>
  <c r="J137" i="10"/>
  <c r="K137" i="10"/>
  <c r="L137" i="10"/>
  <c r="B138" i="10"/>
  <c r="C138" i="10"/>
  <c r="D138" i="10"/>
  <c r="E138" i="10"/>
  <c r="F138" i="10"/>
  <c r="G138" i="10"/>
  <c r="H138" i="10"/>
  <c r="I138" i="10"/>
  <c r="J138" i="10"/>
  <c r="K138" i="10"/>
  <c r="L138" i="10"/>
  <c r="B139" i="10"/>
  <c r="C139" i="10"/>
  <c r="D139" i="10"/>
  <c r="E139" i="10"/>
  <c r="F139" i="10"/>
  <c r="G139" i="10"/>
  <c r="H139" i="10"/>
  <c r="I139" i="10"/>
  <c r="J139" i="10"/>
  <c r="K139" i="10"/>
  <c r="L139" i="10"/>
  <c r="C109" i="10"/>
  <c r="D109" i="10"/>
  <c r="E109" i="10"/>
  <c r="F109" i="10"/>
  <c r="G109" i="10"/>
  <c r="H109" i="10"/>
  <c r="I109" i="10"/>
  <c r="J109" i="10"/>
  <c r="K109" i="10"/>
  <c r="L109" i="10"/>
  <c r="B109" i="10"/>
  <c r="AB67" i="12" l="1"/>
  <c r="AC67" i="12"/>
  <c r="AD67" i="12"/>
  <c r="AE67" i="12"/>
  <c r="AF67" i="12"/>
  <c r="AG67" i="12"/>
  <c r="AH67" i="12"/>
  <c r="AI67" i="12"/>
  <c r="AJ67" i="12"/>
  <c r="AK67" i="12"/>
  <c r="AL67" i="12"/>
  <c r="AB68" i="12"/>
  <c r="AC68" i="12"/>
  <c r="AD68" i="12"/>
  <c r="AE68" i="12"/>
  <c r="AF68" i="12"/>
  <c r="AG68" i="12"/>
  <c r="AH68" i="12"/>
  <c r="AI68" i="12"/>
  <c r="AJ68" i="12"/>
  <c r="AK68" i="12"/>
  <c r="AL68" i="12"/>
  <c r="AB69" i="12"/>
  <c r="AC69" i="12"/>
  <c r="AD69" i="12"/>
  <c r="AE69" i="12"/>
  <c r="AF69" i="12"/>
  <c r="AG69" i="12"/>
  <c r="AH69" i="12"/>
  <c r="AI69" i="12"/>
  <c r="AJ69" i="12"/>
  <c r="AK69" i="12"/>
  <c r="AL69" i="12"/>
  <c r="AB70" i="12"/>
  <c r="AC70" i="12"/>
  <c r="AD70" i="12"/>
  <c r="AE70" i="12"/>
  <c r="AF70" i="12"/>
  <c r="AG70" i="12"/>
  <c r="AH70" i="12"/>
  <c r="AI70" i="12"/>
  <c r="AJ70" i="12"/>
  <c r="AK70" i="12"/>
  <c r="AL70" i="12"/>
  <c r="AB71" i="12"/>
  <c r="AC71" i="12"/>
  <c r="AD71" i="12"/>
  <c r="AE71" i="12"/>
  <c r="AF71" i="12"/>
  <c r="AG71" i="12"/>
  <c r="AH71" i="12"/>
  <c r="AI71" i="12"/>
  <c r="AJ71" i="12"/>
  <c r="AK71" i="12"/>
  <c r="AL71" i="12"/>
  <c r="AB72" i="12"/>
  <c r="AC72" i="12"/>
  <c r="AD72" i="12"/>
  <c r="AE72" i="12"/>
  <c r="AF72" i="12"/>
  <c r="AG72" i="12"/>
  <c r="AH72" i="12"/>
  <c r="AI72" i="12"/>
  <c r="AJ72" i="12"/>
  <c r="AK72" i="12"/>
  <c r="AL72" i="12"/>
  <c r="AB73" i="12"/>
  <c r="AC73" i="12"/>
  <c r="AD73" i="12"/>
  <c r="AE73" i="12"/>
  <c r="AF73" i="12"/>
  <c r="AG73" i="12"/>
  <c r="AH73" i="12"/>
  <c r="AI73" i="12"/>
  <c r="AJ73" i="12"/>
  <c r="AK73" i="12"/>
  <c r="AL73" i="12"/>
  <c r="AB74" i="12"/>
  <c r="AC74" i="12"/>
  <c r="AD74" i="12"/>
  <c r="AE74" i="12"/>
  <c r="AF74" i="12"/>
  <c r="AG74" i="12"/>
  <c r="AH74" i="12"/>
  <c r="AI74" i="12"/>
  <c r="AJ74" i="12"/>
  <c r="AK74" i="12"/>
  <c r="AL74" i="12"/>
  <c r="AB75" i="12"/>
  <c r="AC75" i="12"/>
  <c r="AD75" i="12"/>
  <c r="AE75" i="12"/>
  <c r="AF75" i="12"/>
  <c r="AG75" i="12"/>
  <c r="AH75" i="12"/>
  <c r="AI75" i="12"/>
  <c r="AJ75" i="12"/>
  <c r="AK75" i="12"/>
  <c r="AL75" i="12"/>
  <c r="AB76" i="12"/>
  <c r="AC76" i="12"/>
  <c r="AD76" i="12"/>
  <c r="AE76" i="12"/>
  <c r="AF76" i="12"/>
  <c r="AG76" i="12"/>
  <c r="AH76" i="12"/>
  <c r="AI76" i="12"/>
  <c r="AJ76" i="12"/>
  <c r="AK76" i="12"/>
  <c r="AL76" i="12"/>
  <c r="AC66" i="12"/>
  <c r="AD66" i="12"/>
  <c r="AE66" i="12"/>
  <c r="AF66" i="12"/>
  <c r="AG66" i="12"/>
  <c r="AH66" i="12"/>
  <c r="AI66" i="12"/>
  <c r="AJ66" i="12"/>
  <c r="AK66" i="12"/>
  <c r="AL66" i="12"/>
  <c r="AB66" i="12"/>
  <c r="O67" i="12"/>
  <c r="P67" i="12"/>
  <c r="Q67" i="12"/>
  <c r="R67" i="12"/>
  <c r="S67" i="12"/>
  <c r="T67" i="12"/>
  <c r="U67" i="12"/>
  <c r="V67" i="12"/>
  <c r="W67" i="12"/>
  <c r="X67" i="12"/>
  <c r="Y67" i="12"/>
  <c r="O68" i="12"/>
  <c r="P68" i="12"/>
  <c r="Q68" i="12"/>
  <c r="R68" i="12"/>
  <c r="S68" i="12"/>
  <c r="T68" i="12"/>
  <c r="U68" i="12"/>
  <c r="V68" i="12"/>
  <c r="W68" i="12"/>
  <c r="X68" i="12"/>
  <c r="Y68" i="12"/>
  <c r="O69" i="12"/>
  <c r="P69" i="12"/>
  <c r="Q69" i="12"/>
  <c r="R69" i="12"/>
  <c r="S69" i="12"/>
  <c r="T69" i="12"/>
  <c r="U69" i="12"/>
  <c r="V69" i="12"/>
  <c r="W69" i="12"/>
  <c r="X69" i="12"/>
  <c r="Y69" i="12"/>
  <c r="O70" i="12"/>
  <c r="P70" i="12"/>
  <c r="Q70" i="12"/>
  <c r="R70" i="12"/>
  <c r="S70" i="12"/>
  <c r="T70" i="12"/>
  <c r="U70" i="12"/>
  <c r="V70" i="12"/>
  <c r="W70" i="12"/>
  <c r="X70" i="12"/>
  <c r="Y70" i="12"/>
  <c r="O71" i="12"/>
  <c r="P71" i="12"/>
  <c r="Q71" i="12"/>
  <c r="R71" i="12"/>
  <c r="S71" i="12"/>
  <c r="T71" i="12"/>
  <c r="U71" i="12"/>
  <c r="V71" i="12"/>
  <c r="W71" i="12"/>
  <c r="X71" i="12"/>
  <c r="Y71" i="12"/>
  <c r="O72" i="12"/>
  <c r="P72" i="12"/>
  <c r="Q72" i="12"/>
  <c r="R72" i="12"/>
  <c r="S72" i="12"/>
  <c r="T72" i="12"/>
  <c r="U72" i="12"/>
  <c r="V72" i="12"/>
  <c r="W72" i="12"/>
  <c r="X72" i="12"/>
  <c r="Y72" i="12"/>
  <c r="O73" i="12"/>
  <c r="P73" i="12"/>
  <c r="Q73" i="12"/>
  <c r="R73" i="12"/>
  <c r="S73" i="12"/>
  <c r="T73" i="12"/>
  <c r="U73" i="12"/>
  <c r="V73" i="12"/>
  <c r="W73" i="12"/>
  <c r="X73" i="12"/>
  <c r="Y73" i="12"/>
  <c r="O74" i="12"/>
  <c r="P74" i="12"/>
  <c r="Q74" i="12"/>
  <c r="R74" i="12"/>
  <c r="S74" i="12"/>
  <c r="T74" i="12"/>
  <c r="U74" i="12"/>
  <c r="V74" i="12"/>
  <c r="W74" i="12"/>
  <c r="X74" i="12"/>
  <c r="Y74" i="12"/>
  <c r="O75" i="12"/>
  <c r="P75" i="12"/>
  <c r="Q75" i="12"/>
  <c r="R75" i="12"/>
  <c r="S75" i="12"/>
  <c r="T75" i="12"/>
  <c r="U75" i="12"/>
  <c r="V75" i="12"/>
  <c r="W75" i="12"/>
  <c r="X75" i="12"/>
  <c r="Y75" i="12"/>
  <c r="O76" i="12"/>
  <c r="P76" i="12"/>
  <c r="Q76" i="12"/>
  <c r="R76" i="12"/>
  <c r="S76" i="12"/>
  <c r="T76" i="12"/>
  <c r="U76" i="12"/>
  <c r="V76" i="12"/>
  <c r="W76" i="12"/>
  <c r="X76" i="12"/>
  <c r="Y76" i="12"/>
  <c r="P66" i="12"/>
  <c r="Q66" i="12"/>
  <c r="R66" i="12"/>
  <c r="S66" i="12"/>
  <c r="T66" i="12"/>
  <c r="U66" i="12"/>
  <c r="V66" i="12"/>
  <c r="W66" i="12"/>
  <c r="X66" i="12"/>
  <c r="Y66" i="12"/>
  <c r="O66" i="12"/>
  <c r="B67" i="12" l="1"/>
  <c r="C67" i="12"/>
  <c r="D67" i="12"/>
  <c r="E67" i="12"/>
  <c r="F67" i="12"/>
  <c r="G67" i="12"/>
  <c r="H67" i="12"/>
  <c r="I67" i="12"/>
  <c r="J67" i="12"/>
  <c r="K67" i="12"/>
  <c r="L67" i="12"/>
  <c r="B68" i="12"/>
  <c r="C68" i="12"/>
  <c r="D68" i="12"/>
  <c r="E68" i="12"/>
  <c r="F68" i="12"/>
  <c r="G68" i="12"/>
  <c r="H68" i="12"/>
  <c r="I68" i="12"/>
  <c r="J68" i="12"/>
  <c r="K68" i="12"/>
  <c r="L68" i="12"/>
  <c r="B69" i="12"/>
  <c r="C69" i="12"/>
  <c r="D69" i="12"/>
  <c r="E69" i="12"/>
  <c r="F69" i="12"/>
  <c r="G69" i="12"/>
  <c r="H69" i="12"/>
  <c r="I69" i="12"/>
  <c r="J69" i="12"/>
  <c r="K69" i="12"/>
  <c r="L69" i="12"/>
  <c r="B70" i="12"/>
  <c r="C70" i="12"/>
  <c r="D70" i="12"/>
  <c r="E70" i="12"/>
  <c r="F70" i="12"/>
  <c r="G70" i="12"/>
  <c r="H70" i="12"/>
  <c r="I70" i="12"/>
  <c r="J70" i="12"/>
  <c r="K70" i="12"/>
  <c r="L70" i="12"/>
  <c r="B71" i="12"/>
  <c r="C71" i="12"/>
  <c r="D71" i="12"/>
  <c r="E71" i="12"/>
  <c r="F71" i="12"/>
  <c r="G71" i="12"/>
  <c r="H71" i="12"/>
  <c r="I71" i="12"/>
  <c r="J71" i="12"/>
  <c r="K71" i="12"/>
  <c r="L71" i="12"/>
  <c r="B72" i="12"/>
  <c r="C72" i="12"/>
  <c r="D72" i="12"/>
  <c r="E72" i="12"/>
  <c r="F72" i="12"/>
  <c r="G72" i="12"/>
  <c r="H72" i="12"/>
  <c r="I72" i="12"/>
  <c r="J72" i="12"/>
  <c r="K72" i="12"/>
  <c r="L72" i="12"/>
  <c r="B73" i="12"/>
  <c r="C73" i="12"/>
  <c r="D73" i="12"/>
  <c r="E73" i="12"/>
  <c r="F73" i="12"/>
  <c r="G73" i="12"/>
  <c r="H73" i="12"/>
  <c r="I73" i="12"/>
  <c r="J73" i="12"/>
  <c r="K73" i="12"/>
  <c r="L73" i="12"/>
  <c r="B74" i="12"/>
  <c r="C74" i="12"/>
  <c r="D74" i="12"/>
  <c r="E74" i="12"/>
  <c r="F74" i="12"/>
  <c r="G74" i="12"/>
  <c r="H74" i="12"/>
  <c r="I74" i="12"/>
  <c r="J74" i="12"/>
  <c r="K74" i="12"/>
  <c r="L74" i="12"/>
  <c r="B75" i="12"/>
  <c r="C75" i="12"/>
  <c r="D75" i="12"/>
  <c r="E75" i="12"/>
  <c r="F75" i="12"/>
  <c r="G75" i="12"/>
  <c r="H75" i="12"/>
  <c r="I75" i="12"/>
  <c r="J75" i="12"/>
  <c r="K75" i="12"/>
  <c r="L75" i="12"/>
  <c r="B76" i="12"/>
  <c r="C76" i="12"/>
  <c r="D76" i="12"/>
  <c r="E76" i="12"/>
  <c r="F76" i="12"/>
  <c r="G76" i="12"/>
  <c r="H76" i="12"/>
  <c r="I76" i="12"/>
  <c r="J76" i="12"/>
  <c r="K76" i="12"/>
  <c r="L76" i="12"/>
  <c r="C66" i="12"/>
  <c r="D66" i="12"/>
  <c r="E66" i="12"/>
  <c r="F66" i="12"/>
  <c r="G66" i="12"/>
  <c r="H66" i="12"/>
  <c r="I66" i="12"/>
  <c r="J66" i="12"/>
  <c r="K66" i="12"/>
  <c r="L66" i="12"/>
  <c r="B66" i="12"/>
  <c r="B40" i="10"/>
  <c r="C40" i="10"/>
  <c r="D40" i="10"/>
  <c r="E40" i="10"/>
  <c r="F40" i="10"/>
  <c r="G40" i="10"/>
  <c r="H40" i="10"/>
  <c r="I40" i="10"/>
  <c r="J40" i="10"/>
  <c r="K40" i="10"/>
  <c r="L40" i="10"/>
  <c r="B41" i="10"/>
  <c r="C41" i="10"/>
  <c r="D41" i="10"/>
  <c r="E41" i="10"/>
  <c r="F41" i="10"/>
  <c r="G41" i="10"/>
  <c r="H41" i="10"/>
  <c r="I41" i="10"/>
  <c r="J41" i="10"/>
  <c r="K41" i="10"/>
  <c r="L41" i="10"/>
  <c r="B42" i="10"/>
  <c r="C42" i="10"/>
  <c r="D42" i="10"/>
  <c r="E42" i="10"/>
  <c r="F42" i="10"/>
  <c r="G42" i="10"/>
  <c r="H42" i="10"/>
  <c r="I42" i="10"/>
  <c r="J42" i="10"/>
  <c r="K42" i="10"/>
  <c r="L42" i="10"/>
  <c r="B43" i="10"/>
  <c r="C43" i="10"/>
  <c r="D43" i="10"/>
  <c r="E43" i="10"/>
  <c r="F43" i="10"/>
  <c r="G43" i="10"/>
  <c r="H43" i="10"/>
  <c r="I43" i="10"/>
  <c r="J43" i="10"/>
  <c r="K43" i="10"/>
  <c r="L43" i="10"/>
  <c r="B44" i="10"/>
  <c r="C44" i="10"/>
  <c r="D44" i="10"/>
  <c r="E44" i="10"/>
  <c r="F44" i="10"/>
  <c r="G44" i="10"/>
  <c r="H44" i="10"/>
  <c r="I44" i="10"/>
  <c r="J44" i="10"/>
  <c r="K44" i="10"/>
  <c r="L44" i="10"/>
  <c r="B45" i="10"/>
  <c r="C45" i="10"/>
  <c r="D45" i="10"/>
  <c r="E45" i="10"/>
  <c r="F45" i="10"/>
  <c r="G45" i="10"/>
  <c r="H45" i="10"/>
  <c r="I45" i="10"/>
  <c r="J45" i="10"/>
  <c r="K45" i="10"/>
  <c r="L45" i="10"/>
  <c r="B46" i="10"/>
  <c r="C46" i="10"/>
  <c r="D46" i="10"/>
  <c r="E46" i="10"/>
  <c r="F46" i="10"/>
  <c r="G46" i="10"/>
  <c r="H46" i="10"/>
  <c r="I46" i="10"/>
  <c r="J46" i="10"/>
  <c r="K46" i="10"/>
  <c r="L46" i="10"/>
  <c r="B47" i="10"/>
  <c r="C47" i="10"/>
  <c r="D47" i="10"/>
  <c r="E47" i="10"/>
  <c r="F47" i="10"/>
  <c r="G47" i="10"/>
  <c r="H47" i="10"/>
  <c r="I47" i="10"/>
  <c r="J47" i="10"/>
  <c r="K47" i="10"/>
  <c r="L47" i="10"/>
  <c r="B48" i="10"/>
  <c r="C48" i="10"/>
  <c r="D48" i="10"/>
  <c r="E48" i="10"/>
  <c r="F48" i="10"/>
  <c r="G48" i="10"/>
  <c r="H48" i="10"/>
  <c r="I48" i="10"/>
  <c r="J48" i="10"/>
  <c r="K48" i="10"/>
  <c r="L48" i="10"/>
  <c r="B49" i="10"/>
  <c r="C49" i="10"/>
  <c r="D49" i="10"/>
  <c r="E49" i="10"/>
  <c r="F49" i="10"/>
  <c r="G49" i="10"/>
  <c r="H49" i="10"/>
  <c r="I49" i="10"/>
  <c r="J49" i="10"/>
  <c r="K49" i="10"/>
  <c r="L49" i="10"/>
  <c r="B50" i="10"/>
  <c r="C50" i="10"/>
  <c r="D50" i="10"/>
  <c r="E50" i="10"/>
  <c r="F50" i="10"/>
  <c r="G50" i="10"/>
  <c r="H50" i="10"/>
  <c r="I50" i="10"/>
  <c r="J50" i="10"/>
  <c r="K50" i="10"/>
  <c r="L50" i="10"/>
  <c r="B51" i="10"/>
  <c r="C51" i="10"/>
  <c r="D51" i="10"/>
  <c r="E51" i="10"/>
  <c r="F51" i="10"/>
  <c r="G51" i="10"/>
  <c r="H51" i="10"/>
  <c r="I51" i="10"/>
  <c r="J51" i="10"/>
  <c r="K51" i="10"/>
  <c r="L51" i="10"/>
  <c r="B52" i="10"/>
  <c r="C52" i="10"/>
  <c r="D52" i="10"/>
  <c r="E52" i="10"/>
  <c r="F52" i="10"/>
  <c r="G52" i="10"/>
  <c r="H52" i="10"/>
  <c r="I52" i="10"/>
  <c r="J52" i="10"/>
  <c r="K52" i="10"/>
  <c r="L52" i="10"/>
  <c r="B53" i="10"/>
  <c r="C53" i="10"/>
  <c r="D53" i="10"/>
  <c r="E53" i="10"/>
  <c r="F53" i="10"/>
  <c r="G53" i="10"/>
  <c r="H53" i="10"/>
  <c r="I53" i="10"/>
  <c r="J53" i="10"/>
  <c r="K53" i="10"/>
  <c r="L53" i="10"/>
  <c r="B54" i="10"/>
  <c r="C54" i="10"/>
  <c r="D54" i="10"/>
  <c r="E54" i="10"/>
  <c r="F54" i="10"/>
  <c r="G54" i="10"/>
  <c r="H54" i="10"/>
  <c r="I54" i="10"/>
  <c r="J54" i="10"/>
  <c r="K54" i="10"/>
  <c r="L54" i="10"/>
  <c r="B55" i="10"/>
  <c r="C55" i="10"/>
  <c r="D55" i="10"/>
  <c r="E55" i="10"/>
  <c r="F55" i="10"/>
  <c r="G55" i="10"/>
  <c r="H55" i="10"/>
  <c r="I55" i="10"/>
  <c r="J55" i="10"/>
  <c r="K55" i="10"/>
  <c r="L55" i="10"/>
  <c r="B56" i="10"/>
  <c r="C56" i="10"/>
  <c r="D56" i="10"/>
  <c r="E56" i="10"/>
  <c r="F56" i="10"/>
  <c r="G56" i="10"/>
  <c r="H56" i="10"/>
  <c r="I56" i="10"/>
  <c r="J56" i="10"/>
  <c r="K56" i="10"/>
  <c r="L56" i="10"/>
  <c r="B57" i="10"/>
  <c r="C57" i="10"/>
  <c r="D57" i="10"/>
  <c r="E57" i="10"/>
  <c r="F57" i="10"/>
  <c r="G57" i="10"/>
  <c r="H57" i="10"/>
  <c r="I57" i="10"/>
  <c r="J57" i="10"/>
  <c r="K57" i="10"/>
  <c r="L57" i="10"/>
  <c r="B58" i="10"/>
  <c r="C58" i="10"/>
  <c r="D58" i="10"/>
  <c r="E58" i="10"/>
  <c r="F58" i="10"/>
  <c r="G58" i="10"/>
  <c r="H58" i="10"/>
  <c r="I58" i="10"/>
  <c r="J58" i="10"/>
  <c r="K58" i="10"/>
  <c r="L58" i="10"/>
  <c r="B59" i="10"/>
  <c r="C59" i="10"/>
  <c r="D59" i="10"/>
  <c r="E59" i="10"/>
  <c r="F59" i="10"/>
  <c r="G59" i="10"/>
  <c r="H59" i="10"/>
  <c r="I59" i="10"/>
  <c r="J59" i="10"/>
  <c r="K59" i="10"/>
  <c r="L59" i="10"/>
  <c r="B60" i="10"/>
  <c r="C60" i="10"/>
  <c r="D60" i="10"/>
  <c r="E60" i="10"/>
  <c r="F60" i="10"/>
  <c r="G60" i="10"/>
  <c r="H60" i="10"/>
  <c r="I60" i="10"/>
  <c r="J60" i="10"/>
  <c r="K60" i="10"/>
  <c r="L60" i="10"/>
  <c r="B61" i="10"/>
  <c r="C61" i="10"/>
  <c r="D61" i="10"/>
  <c r="E61" i="10"/>
  <c r="F61" i="10"/>
  <c r="G61" i="10"/>
  <c r="H61" i="10"/>
  <c r="I61" i="10"/>
  <c r="J61" i="10"/>
  <c r="K61" i="10"/>
  <c r="L61" i="10"/>
  <c r="B62" i="10"/>
  <c r="C62" i="10"/>
  <c r="D62" i="10"/>
  <c r="E62" i="10"/>
  <c r="F62" i="10"/>
  <c r="G62" i="10"/>
  <c r="H62" i="10"/>
  <c r="I62" i="10"/>
  <c r="J62" i="10"/>
  <c r="K62" i="10"/>
  <c r="L62" i="10"/>
  <c r="B63" i="10"/>
  <c r="C63" i="10"/>
  <c r="D63" i="10"/>
  <c r="E63" i="10"/>
  <c r="F63" i="10"/>
  <c r="G63" i="10"/>
  <c r="H63" i="10"/>
  <c r="I63" i="10"/>
  <c r="J63" i="10"/>
  <c r="K63" i="10"/>
  <c r="L63" i="10"/>
  <c r="B64" i="10"/>
  <c r="C64" i="10"/>
  <c r="D64" i="10"/>
  <c r="E64" i="10"/>
  <c r="F64" i="10"/>
  <c r="G64" i="10"/>
  <c r="H64" i="10"/>
  <c r="I64" i="10"/>
  <c r="J64" i="10"/>
  <c r="K64" i="10"/>
  <c r="L64" i="10"/>
  <c r="B65" i="10"/>
  <c r="C65" i="10"/>
  <c r="D65" i="10"/>
  <c r="E65" i="10"/>
  <c r="F65" i="10"/>
  <c r="G65" i="10"/>
  <c r="H65" i="10"/>
  <c r="I65" i="10"/>
  <c r="J65" i="10"/>
  <c r="K65" i="10"/>
  <c r="L65" i="10"/>
  <c r="B66" i="10"/>
  <c r="C66" i="10"/>
  <c r="D66" i="10"/>
  <c r="E66" i="10"/>
  <c r="F66" i="10"/>
  <c r="G66" i="10"/>
  <c r="H66" i="10"/>
  <c r="I66" i="10"/>
  <c r="J66" i="10"/>
  <c r="K66" i="10"/>
  <c r="L66" i="10"/>
  <c r="B67" i="10"/>
  <c r="C67" i="10"/>
  <c r="D67" i="10"/>
  <c r="E67" i="10"/>
  <c r="F67" i="10"/>
  <c r="G67" i="10"/>
  <c r="H67" i="10"/>
  <c r="I67" i="10"/>
  <c r="J67" i="10"/>
  <c r="K67" i="10"/>
  <c r="L67" i="10"/>
  <c r="B68" i="10"/>
  <c r="C68" i="10"/>
  <c r="D68" i="10"/>
  <c r="E68" i="10"/>
  <c r="F68" i="10"/>
  <c r="G68" i="10"/>
  <c r="H68" i="10"/>
  <c r="I68" i="10"/>
  <c r="J68" i="10"/>
  <c r="K68" i="10"/>
  <c r="L68" i="10"/>
  <c r="B69" i="10"/>
  <c r="C69" i="10"/>
  <c r="D69" i="10"/>
  <c r="E69" i="10"/>
  <c r="F69" i="10"/>
  <c r="G69" i="10"/>
  <c r="H69" i="10"/>
  <c r="I69" i="10"/>
  <c r="J69" i="10"/>
  <c r="K69" i="10"/>
  <c r="L69" i="10"/>
  <c r="B70" i="10"/>
  <c r="C70" i="10"/>
  <c r="D70" i="10"/>
  <c r="E70" i="10"/>
  <c r="F70" i="10"/>
  <c r="G70" i="10"/>
  <c r="H70" i="10"/>
  <c r="I70" i="10"/>
  <c r="J70" i="10"/>
  <c r="K70" i="10"/>
  <c r="L70" i="10"/>
  <c r="B41" i="8" l="1"/>
  <c r="C41" i="8"/>
  <c r="D41" i="8"/>
  <c r="F41" i="8"/>
  <c r="G41" i="8"/>
  <c r="E41" i="8"/>
  <c r="F42" i="8" l="1"/>
  <c r="D42" i="8"/>
  <c r="E42" i="8"/>
  <c r="C42" i="8"/>
  <c r="G42" i="8"/>
  <c r="B42" i="8"/>
  <c r="C15" i="8"/>
  <c r="D15" i="8"/>
  <c r="B15" i="8"/>
  <c r="E4" i="8" l="1"/>
  <c r="E6" i="8"/>
  <c r="E10" i="8"/>
  <c r="E14" i="8"/>
  <c r="E8" i="8"/>
  <c r="E12" i="8"/>
  <c r="E3" i="8"/>
  <c r="E5" i="8"/>
  <c r="E7" i="8"/>
  <c r="E9" i="8"/>
  <c r="E11" i="8"/>
  <c r="E13" i="8"/>
  <c r="G3" i="8"/>
  <c r="G5" i="8"/>
  <c r="G7" i="8"/>
  <c r="G9" i="8"/>
  <c r="G11" i="8"/>
  <c r="G13" i="8"/>
  <c r="G4" i="8"/>
  <c r="G6" i="8"/>
  <c r="G8" i="8"/>
  <c r="G10" i="8"/>
  <c r="G12" i="8"/>
  <c r="G14" i="8"/>
  <c r="G2" i="8"/>
  <c r="F4" i="8"/>
  <c r="F6" i="8"/>
  <c r="F8" i="8"/>
  <c r="F10" i="8"/>
  <c r="F12" i="8"/>
  <c r="F14" i="8"/>
  <c r="F7" i="8"/>
  <c r="F2" i="8"/>
  <c r="F3" i="8"/>
  <c r="F5" i="8"/>
  <c r="F9" i="8"/>
  <c r="F11" i="8"/>
  <c r="F13" i="8"/>
  <c r="E2" i="8"/>
  <c r="J5" i="8" l="1"/>
  <c r="J9" i="8"/>
  <c r="J13" i="8"/>
  <c r="J11" i="8"/>
  <c r="J8" i="8"/>
  <c r="J12" i="8"/>
  <c r="J6" i="8"/>
  <c r="J10" i="8"/>
  <c r="J14" i="8"/>
  <c r="J2" i="8"/>
  <c r="J7" i="8"/>
  <c r="J4" i="8"/>
  <c r="J3" i="8"/>
  <c r="I4" i="8"/>
  <c r="I8" i="8"/>
  <c r="I12" i="8"/>
  <c r="I2" i="8"/>
  <c r="I6" i="8"/>
  <c r="I11" i="8"/>
  <c r="I5" i="8"/>
  <c r="I9" i="8"/>
  <c r="I13" i="8"/>
  <c r="I10" i="8"/>
  <c r="I14" i="8"/>
  <c r="I3" i="8"/>
  <c r="I7" i="8"/>
  <c r="H4" i="8"/>
  <c r="H8" i="8"/>
  <c r="H12" i="8"/>
  <c r="H10" i="8"/>
  <c r="H2" i="8"/>
  <c r="H7" i="8"/>
  <c r="H3" i="8"/>
  <c r="H5" i="8"/>
  <c r="H9" i="8"/>
  <c r="H13" i="8"/>
  <c r="H6" i="8"/>
  <c r="H14" i="8"/>
  <c r="H11" i="8"/>
</calcChain>
</file>

<file path=xl/sharedStrings.xml><?xml version="1.0" encoding="utf-8"?>
<sst xmlns="http://schemas.openxmlformats.org/spreadsheetml/2006/main" count="2623" uniqueCount="551">
  <si>
    <t>lavida频次</t>
    <phoneticPr fontId="1" type="noConversion"/>
  </si>
  <si>
    <t>充电起始SOC</t>
    <phoneticPr fontId="1" type="noConversion"/>
  </si>
  <si>
    <t>0~10</t>
    <phoneticPr fontId="1" type="noConversion"/>
  </si>
  <si>
    <t>10~20</t>
    <phoneticPr fontId="1" type="noConversion"/>
  </si>
  <si>
    <t>20~30</t>
    <phoneticPr fontId="1" type="noConversion"/>
  </si>
  <si>
    <t>30~40</t>
    <phoneticPr fontId="1" type="noConversion"/>
  </si>
  <si>
    <t>40~50</t>
    <phoneticPr fontId="1" type="noConversion"/>
  </si>
  <si>
    <t>50~60</t>
    <phoneticPr fontId="1" type="noConversion"/>
  </si>
  <si>
    <t>60~70</t>
    <phoneticPr fontId="1" type="noConversion"/>
  </si>
  <si>
    <t>70~80</t>
    <phoneticPr fontId="1" type="noConversion"/>
  </si>
  <si>
    <t>80~90</t>
    <phoneticPr fontId="1" type="noConversion"/>
  </si>
  <si>
    <t>90~100</t>
    <phoneticPr fontId="1" type="noConversion"/>
  </si>
  <si>
    <t>sum</t>
    <phoneticPr fontId="1" type="noConversion"/>
  </si>
  <si>
    <t>充电结束SOC</t>
    <phoneticPr fontId="1" type="noConversion"/>
  </si>
  <si>
    <t>众数</t>
    <phoneticPr fontId="1" type="noConversion"/>
  </si>
  <si>
    <t>Passat频次</t>
    <phoneticPr fontId="1" type="noConversion"/>
  </si>
  <si>
    <t>Tiguan频次</t>
    <phoneticPr fontId="1" type="noConversion"/>
  </si>
  <si>
    <t>100~110</t>
    <phoneticPr fontId="1" type="noConversion"/>
  </si>
  <si>
    <t>110~120</t>
    <phoneticPr fontId="1" type="noConversion"/>
  </si>
  <si>
    <t>0~1</t>
    <phoneticPr fontId="1" type="noConversion"/>
  </si>
  <si>
    <t>1~2</t>
    <phoneticPr fontId="1" type="noConversion"/>
  </si>
  <si>
    <t>2~3</t>
    <phoneticPr fontId="1" type="noConversion"/>
  </si>
  <si>
    <t>3~4</t>
    <phoneticPr fontId="1" type="noConversion"/>
  </si>
  <si>
    <t>4~5</t>
    <phoneticPr fontId="1" type="noConversion"/>
  </si>
  <si>
    <t>5~6</t>
    <phoneticPr fontId="1" type="noConversion"/>
  </si>
  <si>
    <t>6~7</t>
    <phoneticPr fontId="1" type="noConversion"/>
  </si>
  <si>
    <t>7~8</t>
    <phoneticPr fontId="1" type="noConversion"/>
  </si>
  <si>
    <t>8~9</t>
    <phoneticPr fontId="1" type="noConversion"/>
  </si>
  <si>
    <t>9~10</t>
    <phoneticPr fontId="1" type="noConversion"/>
  </si>
  <si>
    <t>10~11</t>
    <phoneticPr fontId="1" type="noConversion"/>
  </si>
  <si>
    <t>11~12</t>
    <phoneticPr fontId="1" type="noConversion"/>
  </si>
  <si>
    <t>12~13</t>
    <phoneticPr fontId="1" type="noConversion"/>
  </si>
  <si>
    <t>13~14</t>
    <phoneticPr fontId="1" type="noConversion"/>
  </si>
  <si>
    <t>14~15</t>
    <phoneticPr fontId="1" type="noConversion"/>
  </si>
  <si>
    <t>15~16</t>
    <phoneticPr fontId="1" type="noConversion"/>
  </si>
  <si>
    <t>16~17</t>
    <phoneticPr fontId="1" type="noConversion"/>
  </si>
  <si>
    <t>17~18</t>
    <phoneticPr fontId="1" type="noConversion"/>
  </si>
  <si>
    <t>18~19</t>
    <phoneticPr fontId="1" type="noConversion"/>
  </si>
  <si>
    <t>19~20</t>
    <phoneticPr fontId="1" type="noConversion"/>
  </si>
  <si>
    <t>20~21</t>
    <phoneticPr fontId="1" type="noConversion"/>
  </si>
  <si>
    <t>21~22</t>
    <phoneticPr fontId="1" type="noConversion"/>
  </si>
  <si>
    <t>22~23</t>
    <phoneticPr fontId="1" type="noConversion"/>
  </si>
  <si>
    <t>23~24</t>
    <phoneticPr fontId="1" type="noConversion"/>
  </si>
  <si>
    <t>Lavida BEV</t>
    <phoneticPr fontId="1" type="noConversion"/>
  </si>
  <si>
    <t>Passat PHEV</t>
    <phoneticPr fontId="1" type="noConversion"/>
  </si>
  <si>
    <t>Tiguan L PHEV</t>
    <phoneticPr fontId="1" type="noConversion"/>
  </si>
  <si>
    <t>0~10%</t>
    <phoneticPr fontId="1" type="noConversion"/>
  </si>
  <si>
    <t>10~20%</t>
    <phoneticPr fontId="1" type="noConversion"/>
  </si>
  <si>
    <t>20~30%</t>
    <phoneticPr fontId="1" type="noConversion"/>
  </si>
  <si>
    <t>30~40%</t>
    <phoneticPr fontId="1" type="noConversion"/>
  </si>
  <si>
    <t>40~50%</t>
    <phoneticPr fontId="1" type="noConversion"/>
  </si>
  <si>
    <t>50~60%</t>
    <phoneticPr fontId="1" type="noConversion"/>
  </si>
  <si>
    <t>60~70%</t>
    <phoneticPr fontId="1" type="noConversion"/>
  </si>
  <si>
    <t>70~80%</t>
    <phoneticPr fontId="1" type="noConversion"/>
  </si>
  <si>
    <t>80~90%</t>
    <phoneticPr fontId="1" type="noConversion"/>
  </si>
  <si>
    <t>90~100%</t>
    <phoneticPr fontId="1" type="noConversion"/>
  </si>
  <si>
    <t>&gt;120</t>
    <phoneticPr fontId="1" type="noConversion"/>
  </si>
  <si>
    <t>EV</t>
    <phoneticPr fontId="1" type="noConversion"/>
  </si>
  <si>
    <t>PHEV</t>
    <phoneticPr fontId="1" type="noConversion"/>
  </si>
  <si>
    <t>FV</t>
    <phoneticPr fontId="1" type="noConversion"/>
  </si>
  <si>
    <t>Passat</t>
    <phoneticPr fontId="1" type="noConversion"/>
  </si>
  <si>
    <t>tiguan</t>
    <phoneticPr fontId="1" type="noConversion"/>
  </si>
  <si>
    <t>累计百分比 lavida</t>
    <phoneticPr fontId="1" type="noConversion"/>
  </si>
  <si>
    <t>累计百分比 passat</t>
    <phoneticPr fontId="1" type="noConversion"/>
  </si>
  <si>
    <t>累计百分比 Tiguan</t>
    <phoneticPr fontId="1" type="noConversion"/>
  </si>
  <si>
    <t>0~50</t>
  </si>
  <si>
    <t>50~100</t>
  </si>
  <si>
    <t>300~350</t>
  </si>
  <si>
    <t>mean</t>
  </si>
  <si>
    <t>200~250</t>
  </si>
  <si>
    <t>lavida discharging</t>
    <phoneticPr fontId="1" type="noConversion"/>
  </si>
  <si>
    <t>-10~-5</t>
  </si>
  <si>
    <t>-5~0</t>
  </si>
  <si>
    <t>0~5</t>
  </si>
  <si>
    <t>5~10</t>
  </si>
  <si>
    <t>10~15</t>
  </si>
  <si>
    <t>15~20</t>
  </si>
  <si>
    <t>20~25</t>
  </si>
  <si>
    <t>25~30</t>
  </si>
  <si>
    <t>30~35</t>
  </si>
  <si>
    <t>35~40</t>
  </si>
  <si>
    <t>40~45</t>
  </si>
  <si>
    <t>45~50</t>
  </si>
  <si>
    <t>50~55</t>
  </si>
  <si>
    <t>55~60</t>
  </si>
  <si>
    <t>60~65</t>
  </si>
  <si>
    <t>65~70</t>
  </si>
  <si>
    <t>70~75</t>
  </si>
  <si>
    <t>75~80</t>
  </si>
  <si>
    <t>80~85</t>
  </si>
  <si>
    <t>85~90</t>
  </si>
  <si>
    <t>90~95</t>
  </si>
  <si>
    <t>95~100</t>
  </si>
  <si>
    <t>105~110</t>
  </si>
  <si>
    <t>lavida charging</t>
    <phoneticPr fontId="1" type="noConversion"/>
  </si>
  <si>
    <t>-300~-250</t>
  </si>
  <si>
    <t>-250~-200</t>
  </si>
  <si>
    <t>-200~-150</t>
  </si>
  <si>
    <t>-150~-100</t>
  </si>
  <si>
    <t>-100~-50</t>
  </si>
  <si>
    <t>-50~0</t>
  </si>
  <si>
    <t>100~150</t>
  </si>
  <si>
    <t>150~200</t>
  </si>
  <si>
    <t>250~300</t>
  </si>
  <si>
    <t>-4000~-3500</t>
  </si>
  <si>
    <t>-3500~-3000</t>
  </si>
  <si>
    <t>-3000~-2500</t>
  </si>
  <si>
    <t>-2500~-2000</t>
  </si>
  <si>
    <t>-2000~-1500</t>
  </si>
  <si>
    <t>-1500~-1000</t>
  </si>
  <si>
    <t>-1000~-500</t>
  </si>
  <si>
    <t>-500~0</t>
  </si>
  <si>
    <t>0~500</t>
  </si>
  <si>
    <t>500~1000</t>
  </si>
  <si>
    <t>1000~1500</t>
  </si>
  <si>
    <t>1500~2000</t>
  </si>
  <si>
    <t>2000~2500</t>
  </si>
  <si>
    <t>2500~3000</t>
  </si>
  <si>
    <t>3000~3500</t>
  </si>
  <si>
    <t>3500~4000</t>
  </si>
  <si>
    <t>4000~4500</t>
  </si>
  <si>
    <t>4500~5000</t>
  </si>
  <si>
    <t>5000~5500</t>
  </si>
  <si>
    <t>5500~6000</t>
  </si>
  <si>
    <t>6000~6500</t>
  </si>
  <si>
    <t>6500~7000</t>
  </si>
  <si>
    <t>7000~7500</t>
  </si>
  <si>
    <t>7500~8000</t>
  </si>
  <si>
    <t>8000~8500</t>
  </si>
  <si>
    <t>8500~9000</t>
  </si>
  <si>
    <t>9000~9500</t>
  </si>
  <si>
    <t>9500~10000</t>
  </si>
  <si>
    <t>10000~10500</t>
  </si>
  <si>
    <t>10500~11000</t>
  </si>
  <si>
    <t>11000~11500</t>
  </si>
  <si>
    <t>11500~12000</t>
  </si>
  <si>
    <t>12000~12500</t>
  </si>
  <si>
    <t>12500~13000</t>
  </si>
  <si>
    <t>0~30</t>
  </si>
  <si>
    <t>30~60</t>
  </si>
  <si>
    <t>60~120</t>
  </si>
  <si>
    <t>120~180</t>
  </si>
  <si>
    <t>180~240</t>
  </si>
  <si>
    <t>240~300</t>
  </si>
  <si>
    <t>300~360</t>
  </si>
  <si>
    <t>360~420</t>
  </si>
  <si>
    <t>420~480</t>
  </si>
  <si>
    <t>max</t>
  </si>
  <si>
    <t>min</t>
  </si>
  <si>
    <t>充电时间[min]</t>
    <phoneticPr fontId="1" type="noConversion"/>
  </si>
  <si>
    <t>mode3_AC_7.2kW</t>
  </si>
  <si>
    <t>mode2_AC</t>
  </si>
  <si>
    <t>mode4_DC</t>
  </si>
  <si>
    <t>mode3_AC_3.6kW</t>
  </si>
  <si>
    <t>充电模式
充电时间</t>
    <phoneticPr fontId="1" type="noConversion"/>
  </si>
  <si>
    <t>0~10</t>
  </si>
  <si>
    <t>10~20</t>
  </si>
  <si>
    <t>20~30</t>
  </si>
  <si>
    <t>30~40</t>
  </si>
  <si>
    <t>40~50</t>
  </si>
  <si>
    <t>50~60</t>
  </si>
  <si>
    <t>60~70</t>
  </si>
  <si>
    <t>70~80</t>
  </si>
  <si>
    <t>80~90</t>
  </si>
  <si>
    <t>90~100</t>
  </si>
  <si>
    <t>100~110</t>
  </si>
  <si>
    <t>lavida</t>
    <phoneticPr fontId="1" type="noConversion"/>
  </si>
  <si>
    <t>Passat</t>
    <phoneticPr fontId="1" type="noConversion"/>
  </si>
  <si>
    <t>折算满充时间</t>
    <phoneticPr fontId="1" type="noConversion"/>
  </si>
  <si>
    <t>Tiguan</t>
    <phoneticPr fontId="1" type="noConversion"/>
  </si>
  <si>
    <t>Tiguan</t>
    <phoneticPr fontId="1" type="noConversion"/>
  </si>
  <si>
    <t>lavida 抽样前</t>
    <phoneticPr fontId="1" type="noConversion"/>
  </si>
  <si>
    <t>lavida 抽样后</t>
    <phoneticPr fontId="1" type="noConversion"/>
  </si>
  <si>
    <t>充电前数据丢失次数</t>
    <phoneticPr fontId="1" type="noConversion"/>
  </si>
  <si>
    <t>充电后数据丢失次数</t>
    <phoneticPr fontId="1" type="noConversion"/>
  </si>
  <si>
    <t>合并充电次数</t>
    <phoneticPr fontId="1" type="noConversion"/>
  </si>
  <si>
    <t>参与统计充电次数</t>
    <phoneticPr fontId="1" type="noConversion"/>
  </si>
  <si>
    <t>Lavida频次</t>
    <phoneticPr fontId="1" type="noConversion"/>
  </si>
  <si>
    <t>Lavida</t>
    <phoneticPr fontId="1" type="noConversion"/>
  </si>
  <si>
    <t>Tiguan频次</t>
    <phoneticPr fontId="1" type="noConversion"/>
  </si>
  <si>
    <t>Passat频次</t>
    <phoneticPr fontId="1" type="noConversion"/>
  </si>
  <si>
    <t>Tiguan</t>
    <phoneticPr fontId="1" type="noConversion"/>
  </si>
  <si>
    <t>Passat</t>
    <phoneticPr fontId="1" type="noConversion"/>
  </si>
  <si>
    <t>电机温度[℃]</t>
    <phoneticPr fontId="1" type="noConversion"/>
  </si>
  <si>
    <t>LE温度[℃]</t>
    <phoneticPr fontId="1" type="noConversion"/>
  </si>
  <si>
    <t>lavida e-motor Working point</t>
    <phoneticPr fontId="1" type="noConversion"/>
  </si>
  <si>
    <t>0~20</t>
  </si>
  <si>
    <t>20~40</t>
  </si>
  <si>
    <t>40~60</t>
  </si>
  <si>
    <t>60~80</t>
  </si>
  <si>
    <t>80~100</t>
  </si>
  <si>
    <t>100~120</t>
  </si>
  <si>
    <t>120~140</t>
  </si>
  <si>
    <t>140~160</t>
  </si>
  <si>
    <t>160~180</t>
  </si>
  <si>
    <t>180~200</t>
  </si>
  <si>
    <t>200~220</t>
  </si>
  <si>
    <t>220~240</t>
  </si>
  <si>
    <t>240~260</t>
  </si>
  <si>
    <t>260~280</t>
  </si>
  <si>
    <t>280~300</t>
  </si>
  <si>
    <t>300~320</t>
  </si>
  <si>
    <t>320~340</t>
  </si>
  <si>
    <t>340~360</t>
  </si>
  <si>
    <t>360~380</t>
  </si>
  <si>
    <t>380~400</t>
  </si>
  <si>
    <t>400~420</t>
  </si>
  <si>
    <t>420~440</t>
  </si>
  <si>
    <t>440~460</t>
  </si>
  <si>
    <t>460~480</t>
  </si>
  <si>
    <t>480~540</t>
  </si>
  <si>
    <t>540~600</t>
  </si>
  <si>
    <t>600~660</t>
  </si>
  <si>
    <t>660~720</t>
  </si>
  <si>
    <t>720~780</t>
  </si>
  <si>
    <t>780~840</t>
  </si>
  <si>
    <t>840~900</t>
  </si>
  <si>
    <t>900~1500</t>
  </si>
  <si>
    <t>mode2</t>
  </si>
  <si>
    <t>mode3_2</t>
  </si>
  <si>
    <t>tiguan</t>
    <phoneticPr fontId="1" type="noConversion"/>
  </si>
  <si>
    <t>充电平均温度</t>
    <phoneticPr fontId="1" type="noConversion"/>
  </si>
  <si>
    <t>0~1</t>
  </si>
  <si>
    <t>1~2</t>
  </si>
  <si>
    <t>2~3</t>
  </si>
  <si>
    <t>3~4</t>
  </si>
  <si>
    <t>4~5</t>
  </si>
  <si>
    <t>5~6</t>
  </si>
  <si>
    <t>6~7</t>
  </si>
  <si>
    <t>7~8</t>
  </si>
  <si>
    <t>8~9</t>
  </si>
  <si>
    <t>9~10</t>
  </si>
  <si>
    <t>10~11</t>
  </si>
  <si>
    <t>11~12</t>
  </si>
  <si>
    <t>12~13</t>
  </si>
  <si>
    <t>13~14</t>
  </si>
  <si>
    <t>14~15</t>
  </si>
  <si>
    <t>15~16</t>
  </si>
  <si>
    <t>16~17</t>
  </si>
  <si>
    <t>17~18</t>
  </si>
  <si>
    <t>18~19</t>
  </si>
  <si>
    <t>19~20</t>
  </si>
  <si>
    <t>20~21</t>
  </si>
  <si>
    <t>21~22</t>
  </si>
  <si>
    <t>22~23</t>
  </si>
  <si>
    <t>23~24</t>
  </si>
  <si>
    <t>24~25</t>
  </si>
  <si>
    <t>25~26</t>
  </si>
  <si>
    <t>26~27</t>
  </si>
  <si>
    <t>27~28</t>
  </si>
  <si>
    <t>28~29</t>
  </si>
  <si>
    <t>29~30</t>
  </si>
  <si>
    <t>30~31</t>
  </si>
  <si>
    <t>31~32</t>
  </si>
  <si>
    <t>32~33</t>
  </si>
  <si>
    <t>33~34</t>
  </si>
  <si>
    <t>34~35</t>
  </si>
  <si>
    <t>35~36</t>
  </si>
  <si>
    <t>36~37</t>
  </si>
  <si>
    <t>37~38</t>
  </si>
  <si>
    <t>38~39</t>
  </si>
  <si>
    <t>39~40</t>
  </si>
  <si>
    <t>40~41</t>
  </si>
  <si>
    <t>41~42</t>
  </si>
  <si>
    <t>42~43</t>
  </si>
  <si>
    <t>43~44</t>
  </si>
  <si>
    <t>44~45</t>
  </si>
  <si>
    <t>45~46</t>
  </si>
  <si>
    <t>46~47</t>
  </si>
  <si>
    <t>47~48</t>
  </si>
  <si>
    <t>48~49</t>
  </si>
  <si>
    <t>Tiguan e-motor Working point</t>
    <phoneticPr fontId="1" type="noConversion"/>
  </si>
  <si>
    <t>100~105</t>
  </si>
  <si>
    <t>Passat e-motor Working point</t>
    <phoneticPr fontId="1" type="noConversion"/>
  </si>
  <si>
    <t>tiguan discharging</t>
    <phoneticPr fontId="1" type="noConversion"/>
  </si>
  <si>
    <t>tiguan charging</t>
    <phoneticPr fontId="1" type="noConversion"/>
  </si>
  <si>
    <t>Passat discharging</t>
    <phoneticPr fontId="1" type="noConversion"/>
  </si>
  <si>
    <t>Passat charging</t>
    <phoneticPr fontId="1" type="noConversion"/>
  </si>
  <si>
    <t>lavida</t>
    <phoneticPr fontId="1" type="noConversion"/>
  </si>
  <si>
    <t>sum</t>
    <phoneticPr fontId="1" type="noConversion"/>
  </si>
  <si>
    <t>passat</t>
    <phoneticPr fontId="1" type="noConversion"/>
  </si>
  <si>
    <t>passat</t>
    <phoneticPr fontId="1" type="noConversion"/>
  </si>
  <si>
    <t>lavida</t>
    <phoneticPr fontId="1" type="noConversion"/>
  </si>
  <si>
    <t>LE_efficiency[%]</t>
    <phoneticPr fontId="1" type="noConversion"/>
  </si>
  <si>
    <t>车速[km/h]</t>
    <phoneticPr fontId="1" type="noConversion"/>
  </si>
  <si>
    <t>每日行驶里程[km]</t>
    <phoneticPr fontId="1" type="noConversion"/>
  </si>
  <si>
    <t>每次充电间隔里程[km]</t>
    <phoneticPr fontId="1" type="noConversion"/>
  </si>
  <si>
    <t>估算全电里程[km]</t>
    <phoneticPr fontId="1" type="noConversion"/>
  </si>
  <si>
    <t>驾驶模式
\
车速 [km/h]</t>
    <phoneticPr fontId="1" type="noConversion"/>
  </si>
  <si>
    <t xml:space="preserve"> Torque [Nm]
\
speed [rpm]   </t>
    <phoneticPr fontId="1" type="noConversion"/>
  </si>
  <si>
    <t>温度[℃]
\
SOC[%]</t>
    <phoneticPr fontId="1" type="noConversion"/>
  </si>
  <si>
    <t>25%percentile</t>
  </si>
  <si>
    <t>50%percentile</t>
  </si>
  <si>
    <t>75%percentile</t>
  </si>
  <si>
    <t>充电模式
\
充电功率[kW]</t>
    <phoneticPr fontId="1" type="noConversion"/>
  </si>
  <si>
    <t>最大充电功率[kW]</t>
    <phoneticPr fontId="1" type="noConversion"/>
  </si>
  <si>
    <t>平均充电功率[kW]</t>
    <phoneticPr fontId="1" type="noConversion"/>
  </si>
  <si>
    <t>平均温度[℃]</t>
    <phoneticPr fontId="1" type="noConversion"/>
  </si>
  <si>
    <t>充电温升[℃]</t>
    <phoneticPr fontId="1" type="noConversion"/>
  </si>
  <si>
    <t>充电模式
\
充电平均温度[℃]</t>
    <phoneticPr fontId="1" type="noConversion"/>
  </si>
  <si>
    <t>充电起始时间[时]</t>
    <phoneticPr fontId="1" type="noConversion"/>
  </si>
  <si>
    <t>充电开始SOC[%]
\
充电结束SOC[%]</t>
    <phoneticPr fontId="1" type="noConversion"/>
  </si>
  <si>
    <t>lavida</t>
    <phoneticPr fontId="1" type="noConversion"/>
  </si>
  <si>
    <t>90~92</t>
  </si>
  <si>
    <t>92~94</t>
  </si>
  <si>
    <t>94~96</t>
  </si>
  <si>
    <t>96~98</t>
  </si>
  <si>
    <t>98~100</t>
  </si>
  <si>
    <t>110~115</t>
  </si>
  <si>
    <t>passat</t>
    <phoneticPr fontId="1" type="noConversion"/>
  </si>
  <si>
    <t>Tiguan</t>
    <phoneticPr fontId="1" type="noConversion"/>
  </si>
  <si>
    <t>mode2_AC_1.8kW</t>
    <phoneticPr fontId="1" type="noConversion"/>
  </si>
  <si>
    <t>[40,45）</t>
    <phoneticPr fontId="1" type="noConversion"/>
  </si>
  <si>
    <t>参与统计天数</t>
    <phoneticPr fontId="1" type="noConversion"/>
  </si>
  <si>
    <t>参与统计车辆总数</t>
  </si>
  <si>
    <t>E-Motor Working Point</t>
  </si>
  <si>
    <t>原始抓取点数</t>
  </si>
  <si>
    <t>去除转矩为零或转速为零之后工作点数</t>
  </si>
  <si>
    <t>效率值在合理范围数</t>
  </si>
  <si>
    <t>占比</t>
    <phoneticPr fontId="1" type="noConversion"/>
  </si>
  <si>
    <t>running cost</t>
    <phoneticPr fontId="1" type="noConversion"/>
  </si>
  <si>
    <t>0~0.5h</t>
    <phoneticPr fontId="1" type="noConversion"/>
  </si>
  <si>
    <t>0.5~1h</t>
    <phoneticPr fontId="1" type="noConversion"/>
  </si>
  <si>
    <t>1~2</t>
    <phoneticPr fontId="1" type="noConversion"/>
  </si>
  <si>
    <t>2~3</t>
    <phoneticPr fontId="1" type="noConversion"/>
  </si>
  <si>
    <t>3~4</t>
    <phoneticPr fontId="1" type="noConversion"/>
  </si>
  <si>
    <t>4~5</t>
    <phoneticPr fontId="1" type="noConversion"/>
  </si>
  <si>
    <t>5~6</t>
    <phoneticPr fontId="1" type="noConversion"/>
  </si>
  <si>
    <t>6~7</t>
    <phoneticPr fontId="1" type="noConversion"/>
  </si>
  <si>
    <t>7~8</t>
    <phoneticPr fontId="1" type="noConversion"/>
  </si>
  <si>
    <t>8~9</t>
    <phoneticPr fontId="1" type="noConversion"/>
  </si>
  <si>
    <t>9~10</t>
    <phoneticPr fontId="1" type="noConversion"/>
  </si>
  <si>
    <t>10~11</t>
    <phoneticPr fontId="1" type="noConversion"/>
  </si>
  <si>
    <t>11~12</t>
    <phoneticPr fontId="1" type="noConversion"/>
  </si>
  <si>
    <t>12~13</t>
    <phoneticPr fontId="1" type="noConversion"/>
  </si>
  <si>
    <t>13~14</t>
    <phoneticPr fontId="1" type="noConversion"/>
  </si>
  <si>
    <t>14~15</t>
    <phoneticPr fontId="1" type="noConversion"/>
  </si>
  <si>
    <t>15~25</t>
    <phoneticPr fontId="1" type="noConversion"/>
  </si>
  <si>
    <t>1%percentile</t>
  </si>
  <si>
    <t>99%percentile</t>
  </si>
  <si>
    <t>110~120</t>
  </si>
  <si>
    <t>120~130</t>
  </si>
  <si>
    <t>130~140</t>
  </si>
  <si>
    <t>时
\
每小时行驶里程[km]</t>
    <phoneticPr fontId="1" type="noConversion"/>
  </si>
  <si>
    <t>时
\
每小时行驶时间[min]</t>
    <phoneticPr fontId="1" type="noConversion"/>
  </si>
  <si>
    <t>9.0~9.5</t>
  </si>
  <si>
    <t>9.5~10.0</t>
  </si>
  <si>
    <t>10.0~10.5</t>
  </si>
  <si>
    <t>10.5~11.0</t>
  </si>
  <si>
    <t>11.0~11.5</t>
  </si>
  <si>
    <t>11.5~12.0</t>
  </si>
  <si>
    <t>12.0~12.5</t>
  </si>
  <si>
    <t>12.5~13.0</t>
  </si>
  <si>
    <t>13.0~13.5</t>
  </si>
  <si>
    <t>13.5~14.0</t>
  </si>
  <si>
    <t>14.0~14.5</t>
  </si>
  <si>
    <t>14.5~15.0</t>
  </si>
  <si>
    <t>15.0~15.5</t>
  </si>
  <si>
    <t>15.5~16.0</t>
  </si>
  <si>
    <t>16.0~16.5</t>
  </si>
  <si>
    <t>16.5~17.0</t>
  </si>
  <si>
    <t>17.0~17.5</t>
  </si>
  <si>
    <t>17.5~18.0</t>
  </si>
  <si>
    <t>18.0~18.5</t>
  </si>
  <si>
    <t>18.5~19.0</t>
  </si>
  <si>
    <t>19.0~19.5</t>
  </si>
  <si>
    <t>19.5~20.0</t>
  </si>
  <si>
    <t>20.0~20.5</t>
  </si>
  <si>
    <t>估算能耗[kWh/100km]</t>
    <phoneticPr fontId="1" type="noConversion"/>
  </si>
  <si>
    <t>80~82</t>
  </si>
  <si>
    <t>82~84</t>
  </si>
  <si>
    <t>84~86</t>
  </si>
  <si>
    <t>86~88</t>
  </si>
  <si>
    <t>88~90</t>
  </si>
  <si>
    <t>-30~-25</t>
  </si>
  <si>
    <t>-25~-20</t>
  </si>
  <si>
    <t>-20~-15</t>
  </si>
  <si>
    <t>-15~-10</t>
  </si>
  <si>
    <t>Passat</t>
    <phoneticPr fontId="1" type="noConversion"/>
  </si>
  <si>
    <t>（0~10]</t>
    <phoneticPr fontId="1" type="noConversion"/>
  </si>
  <si>
    <t>统计对象</t>
    <phoneticPr fontId="1" type="noConversion"/>
  </si>
  <si>
    <t>总充电次数</t>
    <phoneticPr fontId="1" type="noConversion"/>
  </si>
  <si>
    <t>Lavida BEV 53Ah</t>
    <phoneticPr fontId="1" type="noConversion"/>
  </si>
  <si>
    <t>1.1每日行驶里程</t>
  </si>
  <si>
    <t>1.2每次充电行驶里程</t>
  </si>
  <si>
    <t>1.3折算满放里程（针对BEV）</t>
  </si>
  <si>
    <t>1.4折算能耗（针对BEV）</t>
  </si>
  <si>
    <t>1、里程信息</t>
  </si>
  <si>
    <t>2、行驶速度</t>
    <phoneticPr fontId="1" type="noConversion"/>
  </si>
  <si>
    <t>占比</t>
    <phoneticPr fontId="1" type="noConversion"/>
  </si>
  <si>
    <t>2.1车速分布统计</t>
    <phoneticPr fontId="1" type="noConversion"/>
  </si>
  <si>
    <t>3、电机工作情况</t>
    <phoneticPr fontId="1" type="noConversion"/>
  </si>
  <si>
    <t>3.1电机工作效率</t>
    <phoneticPr fontId="1" type="noConversion"/>
  </si>
  <si>
    <t>3.2电机定子温度分布</t>
    <phoneticPr fontId="1" type="noConversion"/>
  </si>
  <si>
    <t>3.3LE温度分布</t>
    <phoneticPr fontId="1" type="noConversion"/>
  </si>
  <si>
    <t>4、电池工作情况</t>
    <phoneticPr fontId="1" type="noConversion"/>
  </si>
  <si>
    <t>5、充电信息</t>
    <phoneticPr fontId="1" type="noConversion"/>
  </si>
  <si>
    <t>3.4 Lavida电机工作点分布</t>
    <phoneticPr fontId="1" type="noConversion"/>
  </si>
  <si>
    <t>3.5 Tiguan 电机工作点分布</t>
    <phoneticPr fontId="1" type="noConversion"/>
  </si>
  <si>
    <t>3.6 Passat 电机工作点分布</t>
    <phoneticPr fontId="1" type="noConversion"/>
  </si>
  <si>
    <t>4.1lavida电池放电SOC-温度分布</t>
    <phoneticPr fontId="1" type="noConversion"/>
  </si>
  <si>
    <t>4.2 lavida电池充电SOC-温度分布</t>
    <phoneticPr fontId="1" type="noConversion"/>
  </si>
  <si>
    <t>4.3 Tiguan电池放电SOC-温度分布</t>
    <phoneticPr fontId="1" type="noConversion"/>
  </si>
  <si>
    <t>4.4 Tiguan电池充电SOC-温度分布</t>
    <phoneticPr fontId="1" type="noConversion"/>
  </si>
  <si>
    <t>4.5 passat电池放电SOC-温度分布</t>
    <phoneticPr fontId="1" type="noConversion"/>
  </si>
  <si>
    <t>4.6 passat电池充电SOC-温度分布</t>
    <phoneticPr fontId="1" type="noConversion"/>
  </si>
  <si>
    <t>目录</t>
    <phoneticPr fontId="1" type="noConversion"/>
  </si>
  <si>
    <t>5.1充电SOC分布</t>
  </si>
  <si>
    <t>5.2充电时间</t>
  </si>
  <si>
    <t>5.1.2 充电结束SOC 分布</t>
  </si>
  <si>
    <t>5.1.1 充电开始SOC分布</t>
  </si>
  <si>
    <t>5.2.1 充电开始时刻分布</t>
    <phoneticPr fontId="1" type="noConversion"/>
  </si>
  <si>
    <t>5.2.2 充电时长统计</t>
    <phoneticPr fontId="1" type="noConversion"/>
  </si>
  <si>
    <t>5.2.3 lavida 不同充电模式的充电时间</t>
  </si>
  <si>
    <t>5.2.4 lavida 不同充电模式的折算满充充电时间</t>
    <phoneticPr fontId="1" type="noConversion"/>
  </si>
  <si>
    <t>5.2.5Tiguan 不同充电模式的充电时间</t>
    <phoneticPr fontId="1" type="noConversion"/>
  </si>
  <si>
    <t>5.2.6Tiguan 不同充电模式的折算满充充电时间</t>
    <phoneticPr fontId="1" type="noConversion"/>
  </si>
  <si>
    <t>5.2.7 Passat不同充电模式的充电时间</t>
    <phoneticPr fontId="1" type="noConversion"/>
  </si>
  <si>
    <t>5.2.8 Passat 不同充电模式的折算满充充电时间</t>
    <phoneticPr fontId="1" type="noConversion"/>
  </si>
  <si>
    <t>5.3充电温度分布</t>
  </si>
  <si>
    <t>5.3.1 充电过程中平均温度分布</t>
    <phoneticPr fontId="1" type="noConversion"/>
  </si>
  <si>
    <t>5.3.2充电温升统计</t>
  </si>
  <si>
    <t>5.3.3 lavida 不同充电模式下的平均温度分布</t>
    <phoneticPr fontId="1" type="noConversion"/>
  </si>
  <si>
    <t>5.3.4 Tiguan 不同充电模式下的平均温度分布</t>
    <phoneticPr fontId="1" type="noConversion"/>
  </si>
  <si>
    <t>5.3.5 Passat不同充电模式下的平均温度分布</t>
    <phoneticPr fontId="1" type="noConversion"/>
  </si>
  <si>
    <t>5.4.1 充电过程中的平均功率分布</t>
    <phoneticPr fontId="1" type="noConversion"/>
  </si>
  <si>
    <t>5.4.2 充电过程中最大功率分布</t>
    <phoneticPr fontId="1" type="noConversion"/>
  </si>
  <si>
    <t>5.4 充电功率分布</t>
  </si>
  <si>
    <t>5.4.3 lavida 不同充电模式下的充电功率</t>
    <phoneticPr fontId="1" type="noConversion"/>
  </si>
  <si>
    <t>5.4.4 Tiguan不同充电模式下的充电功率</t>
    <phoneticPr fontId="1" type="noConversion"/>
  </si>
  <si>
    <t>5.4.5 Passat 不同充电模式下的充电功率</t>
    <phoneticPr fontId="1" type="noConversion"/>
  </si>
  <si>
    <t>2.2不同驾驶模式下的车速统计 (针对PHEV)</t>
    <phoneticPr fontId="1" type="noConversion"/>
  </si>
  <si>
    <t>车型</t>
  </si>
  <si>
    <t>正常范围</t>
  </si>
  <si>
    <t>报警范围</t>
  </si>
  <si>
    <t>Lavida BEV</t>
  </si>
  <si>
    <t>定子温度</t>
  </si>
  <si>
    <t>&lt;155℃</t>
  </si>
  <si>
    <t>&gt;160℃</t>
  </si>
  <si>
    <t>PWR温度</t>
  </si>
  <si>
    <t>&lt;100℃</t>
  </si>
  <si>
    <t>&gt;105℃</t>
  </si>
  <si>
    <t>Tiguan PHEV</t>
  </si>
  <si>
    <t>Passat PHEV</t>
  </si>
  <si>
    <t>Lavida 每日行驶里程[km]</t>
    <phoneticPr fontId="1" type="noConversion"/>
  </si>
  <si>
    <t>Tiguan  每日行驶里程[km]</t>
    <phoneticPr fontId="1" type="noConversion"/>
  </si>
  <si>
    <t>Passat 每日行驶里程[km]</t>
    <phoneticPr fontId="1" type="noConversion"/>
  </si>
  <si>
    <t>Lavida 充电间隔行驶里程[km]</t>
    <phoneticPr fontId="1" type="noConversion"/>
  </si>
  <si>
    <t>Tiguan  充电间隔行驶里程[km]]</t>
    <phoneticPr fontId="1" type="noConversion"/>
  </si>
  <si>
    <t>Passat  充电间隔行驶里程[km]</t>
    <phoneticPr fontId="1" type="noConversion"/>
  </si>
  <si>
    <t>2020/06/01~2020/06/30</t>
    <phoneticPr fontId="1" type="noConversion"/>
  </si>
  <si>
    <t>3933辆</t>
    <phoneticPr fontId="1" type="noConversion"/>
  </si>
  <si>
    <t xml:space="preserve">309.47s </t>
  </si>
  <si>
    <t>Tiguan L PHEV C5</t>
    <phoneticPr fontId="1" type="noConversion"/>
  </si>
  <si>
    <t>Passat PHEV C5</t>
    <phoneticPr fontId="1" type="noConversion"/>
  </si>
  <si>
    <t>Passat PHEV C6</t>
    <phoneticPr fontId="1" type="noConversion"/>
  </si>
  <si>
    <t>13430辆</t>
    <phoneticPr fontId="1" type="noConversion"/>
  </si>
  <si>
    <t xml:space="preserve">1049.7s </t>
    <phoneticPr fontId="1" type="noConversion"/>
  </si>
  <si>
    <t>833辆</t>
    <phoneticPr fontId="1" type="noConversion"/>
  </si>
  <si>
    <t>Tiguan L PHEV C6</t>
    <phoneticPr fontId="1" type="noConversion"/>
  </si>
  <si>
    <t>1971.95s</t>
    <phoneticPr fontId="1" type="noConversion"/>
  </si>
  <si>
    <t xml:space="preserve">41.28s </t>
    <phoneticPr fontId="1" type="noConversion"/>
  </si>
  <si>
    <t>17377辆</t>
    <phoneticPr fontId="1" type="noConversion"/>
  </si>
  <si>
    <t xml:space="preserve">322.42s </t>
    <phoneticPr fontId="1" type="noConversion"/>
  </si>
  <si>
    <t>5229辆</t>
    <phoneticPr fontId="1" type="noConversion"/>
  </si>
  <si>
    <t>6.0~6.5</t>
  </si>
  <si>
    <t>6.5~7.0</t>
  </si>
  <si>
    <t>7.0~7.5</t>
  </si>
  <si>
    <t>7.5~8.0</t>
  </si>
  <si>
    <t>8.0~8.5</t>
  </si>
  <si>
    <t>8.5~9.0</t>
  </si>
  <si>
    <t>20.5~21.0</t>
  </si>
  <si>
    <t>21.0~21.5</t>
  </si>
  <si>
    <t>21.5~22.0</t>
  </si>
  <si>
    <t>22.0~22.5</t>
  </si>
  <si>
    <t>22.5~23.0</t>
  </si>
  <si>
    <t>23.0~23.5</t>
  </si>
  <si>
    <t>23.5~24.0</t>
  </si>
  <si>
    <t>24.0~24.5</t>
  </si>
  <si>
    <t>24.5~25.0</t>
  </si>
  <si>
    <t>25.0~25.5</t>
  </si>
  <si>
    <t>25.5~26.0</t>
  </si>
  <si>
    <t>26.0~26.5</t>
  </si>
  <si>
    <t>26.5~27.0</t>
  </si>
  <si>
    <t>27.0~27.5</t>
  </si>
  <si>
    <t>27.5~28.0</t>
  </si>
  <si>
    <t>28.0~28.5</t>
  </si>
  <si>
    <t>28.5~29.0</t>
  </si>
  <si>
    <t>29.0~29.5</t>
  </si>
  <si>
    <t>70~72</t>
  </si>
  <si>
    <t>72~74</t>
  </si>
  <si>
    <t>74~76</t>
  </si>
  <si>
    <t>76~78</t>
  </si>
  <si>
    <t>78~80</t>
  </si>
  <si>
    <t>&gt;120</t>
    <phoneticPr fontId="1" type="noConversion"/>
  </si>
  <si>
    <t>330s</t>
    <phoneticPr fontId="1" type="noConversion"/>
  </si>
  <si>
    <t>1716s</t>
    <phoneticPr fontId="1" type="noConversion"/>
  </si>
  <si>
    <t>memory error</t>
    <phoneticPr fontId="1" type="noConversion"/>
  </si>
  <si>
    <t>51s</t>
    <phoneticPr fontId="1" type="noConversion"/>
  </si>
  <si>
    <t>&lt;155℃</t>
    <phoneticPr fontId="1" type="noConversion"/>
  </si>
  <si>
    <t>&lt;100℃</t>
    <phoneticPr fontId="1" type="noConversion"/>
  </si>
  <si>
    <t>温度差异报警</t>
    <phoneticPr fontId="1" type="noConversion"/>
  </si>
  <si>
    <t>电池高温报警</t>
    <phoneticPr fontId="1" type="noConversion"/>
  </si>
  <si>
    <t>车载储能装置类型过压报警</t>
    <phoneticPr fontId="1" type="noConversion"/>
  </si>
  <si>
    <t>车载储能装置类型欠压报警</t>
    <phoneticPr fontId="1" type="noConversion"/>
  </si>
  <si>
    <t>SOC低报警</t>
    <phoneticPr fontId="1" type="noConversion"/>
  </si>
  <si>
    <t>单体电池过压报警</t>
    <phoneticPr fontId="1" type="noConversion"/>
  </si>
  <si>
    <t>单体电池欠压报警</t>
    <phoneticPr fontId="1" type="noConversion"/>
  </si>
  <si>
    <t>SOC过高报警</t>
    <phoneticPr fontId="1" type="noConversion"/>
  </si>
  <si>
    <t>SOC跳变报警</t>
    <phoneticPr fontId="1" type="noConversion"/>
  </si>
  <si>
    <t>可充电储能系统不匹配报警</t>
    <phoneticPr fontId="1" type="noConversion"/>
  </si>
  <si>
    <t>电池单体一致性差报警</t>
    <phoneticPr fontId="1" type="noConversion"/>
  </si>
  <si>
    <t>绝缘报警</t>
    <phoneticPr fontId="1" type="noConversion"/>
  </si>
  <si>
    <t>dc-dc温度报警</t>
    <phoneticPr fontId="1" type="noConversion"/>
  </si>
  <si>
    <t>制动系统报警</t>
    <phoneticPr fontId="1" type="noConversion"/>
  </si>
  <si>
    <t>DC-DC状态报警</t>
    <phoneticPr fontId="1" type="noConversion"/>
  </si>
  <si>
    <t>驱动电机控制器温度报警</t>
    <phoneticPr fontId="1" type="noConversion"/>
  </si>
  <si>
    <t>高压互锁状态报警</t>
    <phoneticPr fontId="1" type="noConversion"/>
  </si>
  <si>
    <t>驱动电机温度报警</t>
    <phoneticPr fontId="1" type="noConversion"/>
  </si>
  <si>
    <t>车载储能装置类型过充</t>
    <phoneticPr fontId="1" type="noConversion"/>
  </si>
  <si>
    <t>60~90</t>
  </si>
  <si>
    <t>90~120</t>
  </si>
  <si>
    <t>开始行驶时刻
/
行驶时长[min]</t>
    <phoneticPr fontId="1" type="noConversion"/>
  </si>
  <si>
    <t>wn01</t>
    <phoneticPr fontId="1" type="noConversion"/>
  </si>
  <si>
    <t>wn02</t>
    <phoneticPr fontId="1" type="noConversion"/>
  </si>
  <si>
    <t>wn03</t>
    <phoneticPr fontId="1" type="noConversion"/>
  </si>
  <si>
    <t>wn04</t>
    <phoneticPr fontId="1" type="noConversion"/>
  </si>
  <si>
    <t>wn05</t>
    <phoneticPr fontId="1" type="noConversion"/>
  </si>
  <si>
    <t>wn06</t>
    <phoneticPr fontId="1" type="noConversion"/>
  </si>
  <si>
    <t>wn07</t>
    <phoneticPr fontId="1" type="noConversion"/>
  </si>
  <si>
    <t>wn08</t>
    <phoneticPr fontId="1" type="noConversion"/>
  </si>
  <si>
    <t>wn09</t>
    <phoneticPr fontId="1" type="noConversion"/>
  </si>
  <si>
    <t>wn10</t>
    <phoneticPr fontId="1" type="noConversion"/>
  </si>
  <si>
    <t>wn11</t>
    <phoneticPr fontId="1" type="noConversion"/>
  </si>
  <si>
    <t>wn12</t>
    <phoneticPr fontId="1" type="noConversion"/>
  </si>
  <si>
    <t>wn13</t>
    <phoneticPr fontId="1" type="noConversion"/>
  </si>
  <si>
    <t>wn14</t>
    <phoneticPr fontId="1" type="noConversion"/>
  </si>
  <si>
    <t>wn15</t>
    <phoneticPr fontId="1" type="noConversion"/>
  </si>
  <si>
    <t>wn16</t>
    <phoneticPr fontId="1" type="noConversion"/>
  </si>
  <si>
    <t>wn17</t>
    <phoneticPr fontId="1" type="noConversion"/>
  </si>
  <si>
    <t>wn18</t>
    <phoneticPr fontId="1" type="noConversion"/>
  </si>
  <si>
    <t>wn19</t>
    <phoneticPr fontId="1" type="noConversion"/>
  </si>
  <si>
    <t>vehicle involved</t>
  </si>
  <si>
    <t>total</t>
    <phoneticPr fontId="1" type="noConversion"/>
  </si>
  <si>
    <t>发生频次</t>
    <phoneticPr fontId="1" type="noConversion"/>
  </si>
  <si>
    <t>根据报警影响用户使用的严重程度，定义报警优先级</t>
    <phoneticPr fontId="1" type="noConversion"/>
  </si>
  <si>
    <t>优化报警统计计数方法，统计发生时长</t>
    <phoneticPr fontId="1" type="noConversion"/>
  </si>
  <si>
    <t>补充报警等级统计</t>
    <phoneticPr fontId="1" type="noConversion"/>
  </si>
  <si>
    <t>2.3 一天24小时中行驶情况</t>
    <phoneticPr fontId="1" type="noConversion"/>
  </si>
  <si>
    <t>6 报警信息</t>
    <phoneticPr fontId="1" type="noConversion"/>
  </si>
  <si>
    <t>6.1 不同车型报警信息统计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</si>
</sst>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"/>
    <numFmt numFmtId="178" formatCode="0.0_);[Red]\(0.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0"/>
      <name val="等线"/>
      <family val="2"/>
      <scheme val="minor"/>
    </font>
    <font>
      <sz val="11"/>
      <color theme="10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rgb="FF1F497D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1" applyNumberFormat="1" applyFont="1" applyAlignment="1"/>
    <xf numFmtId="10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7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 applyAlignment="1">
      <alignment wrapText="1"/>
    </xf>
    <xf numFmtId="177" fontId="0" fillId="0" borderId="0" xfId="0" applyNumberFormat="1"/>
    <xf numFmtId="0" fontId="3" fillId="2" borderId="0" xfId="0" applyFont="1" applyFill="1"/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8" fillId="0" borderId="0" xfId="2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7" fillId="0" borderId="19" xfId="2" applyFont="1" applyBorder="1" applyAlignment="1">
      <alignment horizontal="left" vertical="center"/>
    </xf>
    <xf numFmtId="0" fontId="8" fillId="0" borderId="20" xfId="2" applyFont="1" applyBorder="1" applyAlignment="1">
      <alignment horizontal="left" vertical="center" wrapText="1"/>
    </xf>
    <xf numFmtId="0" fontId="9" fillId="0" borderId="21" xfId="0" applyFont="1" applyBorder="1" applyAlignment="1">
      <alignment horizontal="justify" vertical="center" wrapText="1"/>
    </xf>
    <xf numFmtId="0" fontId="9" fillId="0" borderId="22" xfId="0" applyFont="1" applyBorder="1" applyAlignment="1">
      <alignment horizontal="justify" vertical="center" wrapText="1"/>
    </xf>
    <xf numFmtId="0" fontId="9" fillId="0" borderId="23" xfId="0" applyFont="1" applyBorder="1" applyAlignment="1">
      <alignment horizontal="justify" vertical="center" wrapText="1"/>
    </xf>
    <xf numFmtId="0" fontId="9" fillId="0" borderId="18" xfId="0" applyFont="1" applyBorder="1" applyAlignment="1">
      <alignment horizontal="justify" vertical="center" wrapText="1"/>
    </xf>
    <xf numFmtId="0" fontId="10" fillId="0" borderId="18" xfId="0" applyFont="1" applyBorder="1" applyAlignment="1">
      <alignment horizontal="justify" vertical="center" wrapText="1"/>
    </xf>
    <xf numFmtId="176" fontId="0" fillId="0" borderId="0" xfId="1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  <xf numFmtId="176" fontId="0" fillId="0" borderId="0" xfId="1" applyNumberFormat="1" applyFont="1" applyAlignment="1">
      <alignment horizontal="center" wrapText="1"/>
    </xf>
    <xf numFmtId="176" fontId="0" fillId="0" borderId="0" xfId="0" applyNumberFormat="1" applyAlignment="1">
      <alignment horizontal="center" wrapText="1"/>
    </xf>
    <xf numFmtId="176" fontId="0" fillId="0" borderId="0" xfId="0" applyNumberFormat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4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4" borderId="0" xfId="0" applyFill="1"/>
    <xf numFmtId="0" fontId="5" fillId="0" borderId="0" xfId="2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843870333393674E-2"/>
          <c:y val="2.4096390622097973E-2"/>
          <c:w val="0.80200313872228735"/>
          <c:h val="0.78681819916267681"/>
        </c:manualLayout>
      </c:layout>
      <c:surface3DChart>
        <c:wireframe val="0"/>
        <c:ser>
          <c:idx val="0"/>
          <c:order val="0"/>
          <c:tx>
            <c:strRef>
              <c:f>'24Hour'!$A$3</c:f>
              <c:strCache>
                <c:ptCount val="1"/>
                <c:pt idx="0">
                  <c:v>0~10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'24Hour'!$B$3:$Y$3</c:f>
              <c:numCache>
                <c:formatCode>General</c:formatCode>
                <c:ptCount val="24"/>
                <c:pt idx="0">
                  <c:v>1037</c:v>
                </c:pt>
                <c:pt idx="1">
                  <c:v>633</c:v>
                </c:pt>
                <c:pt idx="2">
                  <c:v>372</c:v>
                </c:pt>
                <c:pt idx="3">
                  <c:v>266</c:v>
                </c:pt>
                <c:pt idx="4">
                  <c:v>290</c:v>
                </c:pt>
                <c:pt idx="5">
                  <c:v>695</c:v>
                </c:pt>
                <c:pt idx="6">
                  <c:v>1457</c:v>
                </c:pt>
                <c:pt idx="7">
                  <c:v>2330</c:v>
                </c:pt>
                <c:pt idx="8">
                  <c:v>3473</c:v>
                </c:pt>
                <c:pt idx="9">
                  <c:v>3718</c:v>
                </c:pt>
                <c:pt idx="10">
                  <c:v>3917</c:v>
                </c:pt>
                <c:pt idx="11">
                  <c:v>4452</c:v>
                </c:pt>
                <c:pt idx="12">
                  <c:v>4069</c:v>
                </c:pt>
                <c:pt idx="13">
                  <c:v>3349</c:v>
                </c:pt>
                <c:pt idx="14">
                  <c:v>3483</c:v>
                </c:pt>
                <c:pt idx="15">
                  <c:v>3506</c:v>
                </c:pt>
                <c:pt idx="16">
                  <c:v>3690</c:v>
                </c:pt>
                <c:pt idx="17">
                  <c:v>3190</c:v>
                </c:pt>
                <c:pt idx="18">
                  <c:v>2754</c:v>
                </c:pt>
                <c:pt idx="19">
                  <c:v>2424</c:v>
                </c:pt>
                <c:pt idx="20">
                  <c:v>2162</c:v>
                </c:pt>
                <c:pt idx="21">
                  <c:v>1624</c:v>
                </c:pt>
                <c:pt idx="22">
                  <c:v>1283</c:v>
                </c:pt>
                <c:pt idx="23">
                  <c:v>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1-40E7-BDC0-19CAEBEF1F49}"/>
            </c:ext>
          </c:extLst>
        </c:ser>
        <c:ser>
          <c:idx val="1"/>
          <c:order val="1"/>
          <c:tx>
            <c:strRef>
              <c:f>'24Hour'!$A$4</c:f>
              <c:strCache>
                <c:ptCount val="1"/>
                <c:pt idx="0">
                  <c:v>10~20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'24Hour'!$B$4:$Y$4</c:f>
              <c:numCache>
                <c:formatCode>General</c:formatCode>
                <c:ptCount val="24"/>
                <c:pt idx="0">
                  <c:v>1034</c:v>
                </c:pt>
                <c:pt idx="1">
                  <c:v>664</c:v>
                </c:pt>
                <c:pt idx="2">
                  <c:v>425</c:v>
                </c:pt>
                <c:pt idx="3">
                  <c:v>265</c:v>
                </c:pt>
                <c:pt idx="4">
                  <c:v>254</c:v>
                </c:pt>
                <c:pt idx="5">
                  <c:v>644</c:v>
                </c:pt>
                <c:pt idx="6">
                  <c:v>1590</c:v>
                </c:pt>
                <c:pt idx="7">
                  <c:v>3358</c:v>
                </c:pt>
                <c:pt idx="8">
                  <c:v>4219</c:v>
                </c:pt>
                <c:pt idx="9">
                  <c:v>4632</c:v>
                </c:pt>
                <c:pt idx="10">
                  <c:v>4649</c:v>
                </c:pt>
                <c:pt idx="11">
                  <c:v>5227</c:v>
                </c:pt>
                <c:pt idx="12">
                  <c:v>4163</c:v>
                </c:pt>
                <c:pt idx="13">
                  <c:v>4047</c:v>
                </c:pt>
                <c:pt idx="14">
                  <c:v>4485</c:v>
                </c:pt>
                <c:pt idx="15">
                  <c:v>4632</c:v>
                </c:pt>
                <c:pt idx="16">
                  <c:v>4535</c:v>
                </c:pt>
                <c:pt idx="17">
                  <c:v>4321</c:v>
                </c:pt>
                <c:pt idx="18">
                  <c:v>3996</c:v>
                </c:pt>
                <c:pt idx="19">
                  <c:v>3435</c:v>
                </c:pt>
                <c:pt idx="20">
                  <c:v>2982</c:v>
                </c:pt>
                <c:pt idx="21">
                  <c:v>2456</c:v>
                </c:pt>
                <c:pt idx="22">
                  <c:v>1660</c:v>
                </c:pt>
                <c:pt idx="23">
                  <c:v>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1-40E7-BDC0-19CAEBEF1F49}"/>
            </c:ext>
          </c:extLst>
        </c:ser>
        <c:ser>
          <c:idx val="2"/>
          <c:order val="2"/>
          <c:tx>
            <c:strRef>
              <c:f>'24Hour'!$A$5</c:f>
              <c:strCache>
                <c:ptCount val="1"/>
                <c:pt idx="0">
                  <c:v>20~30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'24Hour'!$B$5:$Y$5</c:f>
              <c:numCache>
                <c:formatCode>General</c:formatCode>
                <c:ptCount val="24"/>
                <c:pt idx="0">
                  <c:v>535</c:v>
                </c:pt>
                <c:pt idx="1">
                  <c:v>347</c:v>
                </c:pt>
                <c:pt idx="2">
                  <c:v>191</c:v>
                </c:pt>
                <c:pt idx="3">
                  <c:v>167</c:v>
                </c:pt>
                <c:pt idx="4">
                  <c:v>166</c:v>
                </c:pt>
                <c:pt idx="5">
                  <c:v>341</c:v>
                </c:pt>
                <c:pt idx="6">
                  <c:v>1056</c:v>
                </c:pt>
                <c:pt idx="7">
                  <c:v>2609</c:v>
                </c:pt>
                <c:pt idx="8">
                  <c:v>2697</c:v>
                </c:pt>
                <c:pt idx="9">
                  <c:v>2888</c:v>
                </c:pt>
                <c:pt idx="10">
                  <c:v>2804</c:v>
                </c:pt>
                <c:pt idx="11">
                  <c:v>2938</c:v>
                </c:pt>
                <c:pt idx="12">
                  <c:v>2154</c:v>
                </c:pt>
                <c:pt idx="13">
                  <c:v>2477</c:v>
                </c:pt>
                <c:pt idx="14">
                  <c:v>2706</c:v>
                </c:pt>
                <c:pt idx="15">
                  <c:v>2855</c:v>
                </c:pt>
                <c:pt idx="16">
                  <c:v>3074</c:v>
                </c:pt>
                <c:pt idx="17">
                  <c:v>3138</c:v>
                </c:pt>
                <c:pt idx="18">
                  <c:v>2621</c:v>
                </c:pt>
                <c:pt idx="19">
                  <c:v>2092</c:v>
                </c:pt>
                <c:pt idx="20">
                  <c:v>1882</c:v>
                </c:pt>
                <c:pt idx="21">
                  <c:v>1416</c:v>
                </c:pt>
                <c:pt idx="22">
                  <c:v>946</c:v>
                </c:pt>
                <c:pt idx="23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1-40E7-BDC0-19CAEBEF1F49}"/>
            </c:ext>
          </c:extLst>
        </c:ser>
        <c:ser>
          <c:idx val="3"/>
          <c:order val="3"/>
          <c:tx>
            <c:strRef>
              <c:f>'24Hour'!$A$6</c:f>
              <c:strCache>
                <c:ptCount val="1"/>
                <c:pt idx="0">
                  <c:v>30~60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'24Hour'!$B$6:$Y$6</c:f>
              <c:numCache>
                <c:formatCode>General</c:formatCode>
                <c:ptCount val="24"/>
                <c:pt idx="0">
                  <c:v>702</c:v>
                </c:pt>
                <c:pt idx="1">
                  <c:v>425</c:v>
                </c:pt>
                <c:pt idx="2">
                  <c:v>311</c:v>
                </c:pt>
                <c:pt idx="3">
                  <c:v>236</c:v>
                </c:pt>
                <c:pt idx="4">
                  <c:v>244</c:v>
                </c:pt>
                <c:pt idx="5">
                  <c:v>620</c:v>
                </c:pt>
                <c:pt idx="6">
                  <c:v>2110</c:v>
                </c:pt>
                <c:pt idx="7">
                  <c:v>4239</c:v>
                </c:pt>
                <c:pt idx="8">
                  <c:v>3949</c:v>
                </c:pt>
                <c:pt idx="9">
                  <c:v>4160</c:v>
                </c:pt>
                <c:pt idx="10">
                  <c:v>4078</c:v>
                </c:pt>
                <c:pt idx="11">
                  <c:v>3823</c:v>
                </c:pt>
                <c:pt idx="12">
                  <c:v>3079</c:v>
                </c:pt>
                <c:pt idx="13">
                  <c:v>3374</c:v>
                </c:pt>
                <c:pt idx="14">
                  <c:v>3892</c:v>
                </c:pt>
                <c:pt idx="15">
                  <c:v>4112</c:v>
                </c:pt>
                <c:pt idx="16">
                  <c:v>4333</c:v>
                </c:pt>
                <c:pt idx="17">
                  <c:v>5018</c:v>
                </c:pt>
                <c:pt idx="18">
                  <c:v>3907</c:v>
                </c:pt>
                <c:pt idx="19">
                  <c:v>3011</c:v>
                </c:pt>
                <c:pt idx="20">
                  <c:v>2592</c:v>
                </c:pt>
                <c:pt idx="21">
                  <c:v>2048</c:v>
                </c:pt>
                <c:pt idx="22">
                  <c:v>1391</c:v>
                </c:pt>
                <c:pt idx="23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E1-40E7-BDC0-19CAEBEF1F49}"/>
            </c:ext>
          </c:extLst>
        </c:ser>
        <c:ser>
          <c:idx val="4"/>
          <c:order val="4"/>
          <c:tx>
            <c:strRef>
              <c:f>'24Hour'!$A$7</c:f>
              <c:strCache>
                <c:ptCount val="1"/>
                <c:pt idx="0">
                  <c:v>60~90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'24Hour'!$B$7:$Y$7</c:f>
              <c:numCache>
                <c:formatCode>General</c:formatCode>
                <c:ptCount val="24"/>
                <c:pt idx="0">
                  <c:v>296</c:v>
                </c:pt>
                <c:pt idx="1">
                  <c:v>199</c:v>
                </c:pt>
                <c:pt idx="2">
                  <c:v>122</c:v>
                </c:pt>
                <c:pt idx="3">
                  <c:v>123</c:v>
                </c:pt>
                <c:pt idx="4">
                  <c:v>144</c:v>
                </c:pt>
                <c:pt idx="5">
                  <c:v>316</c:v>
                </c:pt>
                <c:pt idx="6">
                  <c:v>931</c:v>
                </c:pt>
                <c:pt idx="7">
                  <c:v>1875</c:v>
                </c:pt>
                <c:pt idx="8">
                  <c:v>1665</c:v>
                </c:pt>
                <c:pt idx="9">
                  <c:v>1782</c:v>
                </c:pt>
                <c:pt idx="10">
                  <c:v>1763</c:v>
                </c:pt>
                <c:pt idx="11">
                  <c:v>1486</c:v>
                </c:pt>
                <c:pt idx="12">
                  <c:v>1330</c:v>
                </c:pt>
                <c:pt idx="13">
                  <c:v>1507</c:v>
                </c:pt>
                <c:pt idx="14">
                  <c:v>1671</c:v>
                </c:pt>
                <c:pt idx="15">
                  <c:v>1698</c:v>
                </c:pt>
                <c:pt idx="16">
                  <c:v>1760</c:v>
                </c:pt>
                <c:pt idx="17">
                  <c:v>2101</c:v>
                </c:pt>
                <c:pt idx="18">
                  <c:v>1506</c:v>
                </c:pt>
                <c:pt idx="19">
                  <c:v>1198</c:v>
                </c:pt>
                <c:pt idx="20">
                  <c:v>1055</c:v>
                </c:pt>
                <c:pt idx="21">
                  <c:v>915</c:v>
                </c:pt>
                <c:pt idx="22">
                  <c:v>643</c:v>
                </c:pt>
                <c:pt idx="23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E1-40E7-BDC0-19CAEBEF1F49}"/>
            </c:ext>
          </c:extLst>
        </c:ser>
        <c:ser>
          <c:idx val="5"/>
          <c:order val="5"/>
          <c:tx>
            <c:strRef>
              <c:f>'24Hour'!$A$8</c:f>
              <c:strCache>
                <c:ptCount val="1"/>
                <c:pt idx="0">
                  <c:v>90~120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'24Hour'!$B$8:$Y$8</c:f>
              <c:numCache>
                <c:formatCode>General</c:formatCode>
                <c:ptCount val="24"/>
                <c:pt idx="0">
                  <c:v>174</c:v>
                </c:pt>
                <c:pt idx="1">
                  <c:v>119</c:v>
                </c:pt>
                <c:pt idx="2">
                  <c:v>87</c:v>
                </c:pt>
                <c:pt idx="3">
                  <c:v>90</c:v>
                </c:pt>
                <c:pt idx="4">
                  <c:v>110</c:v>
                </c:pt>
                <c:pt idx="5">
                  <c:v>150</c:v>
                </c:pt>
                <c:pt idx="6">
                  <c:v>554</c:v>
                </c:pt>
                <c:pt idx="7">
                  <c:v>1180</c:v>
                </c:pt>
                <c:pt idx="8">
                  <c:v>936</c:v>
                </c:pt>
                <c:pt idx="9">
                  <c:v>1044</c:v>
                </c:pt>
                <c:pt idx="10">
                  <c:v>978</c:v>
                </c:pt>
                <c:pt idx="11">
                  <c:v>802</c:v>
                </c:pt>
                <c:pt idx="12">
                  <c:v>829</c:v>
                </c:pt>
                <c:pt idx="13">
                  <c:v>1015</c:v>
                </c:pt>
                <c:pt idx="14">
                  <c:v>991</c:v>
                </c:pt>
                <c:pt idx="15">
                  <c:v>904</c:v>
                </c:pt>
                <c:pt idx="16">
                  <c:v>964</c:v>
                </c:pt>
                <c:pt idx="17">
                  <c:v>1059</c:v>
                </c:pt>
                <c:pt idx="18">
                  <c:v>750</c:v>
                </c:pt>
                <c:pt idx="19">
                  <c:v>711</c:v>
                </c:pt>
                <c:pt idx="20">
                  <c:v>670</c:v>
                </c:pt>
                <c:pt idx="21">
                  <c:v>620</c:v>
                </c:pt>
                <c:pt idx="22">
                  <c:v>392</c:v>
                </c:pt>
                <c:pt idx="23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E1-40E7-BDC0-19CAEBEF1F49}"/>
            </c:ext>
          </c:extLst>
        </c:ser>
        <c:ser>
          <c:idx val="6"/>
          <c:order val="6"/>
          <c:tx>
            <c:strRef>
              <c:f>'24Hour'!$A$9</c:f>
              <c:strCache>
                <c:ptCount val="1"/>
                <c:pt idx="0">
                  <c:v>&gt;120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'24Hour'!$B$9:$Y$9</c:f>
              <c:numCache>
                <c:formatCode>General</c:formatCode>
                <c:ptCount val="24"/>
                <c:pt idx="0">
                  <c:v>808</c:v>
                </c:pt>
                <c:pt idx="1">
                  <c:v>464</c:v>
                </c:pt>
                <c:pt idx="2">
                  <c:v>379</c:v>
                </c:pt>
                <c:pt idx="3">
                  <c:v>268</c:v>
                </c:pt>
                <c:pt idx="4">
                  <c:v>305</c:v>
                </c:pt>
                <c:pt idx="5">
                  <c:v>1197</c:v>
                </c:pt>
                <c:pt idx="6">
                  <c:v>4180</c:v>
                </c:pt>
                <c:pt idx="7">
                  <c:v>6375</c:v>
                </c:pt>
                <c:pt idx="8">
                  <c:v>4014</c:v>
                </c:pt>
                <c:pt idx="9">
                  <c:v>3496</c:v>
                </c:pt>
                <c:pt idx="10">
                  <c:v>3265</c:v>
                </c:pt>
                <c:pt idx="11">
                  <c:v>3592</c:v>
                </c:pt>
                <c:pt idx="12">
                  <c:v>4058</c:v>
                </c:pt>
                <c:pt idx="13">
                  <c:v>4163</c:v>
                </c:pt>
                <c:pt idx="14">
                  <c:v>3984</c:v>
                </c:pt>
                <c:pt idx="15">
                  <c:v>4446</c:v>
                </c:pt>
                <c:pt idx="16">
                  <c:v>5372</c:v>
                </c:pt>
                <c:pt idx="17">
                  <c:v>4896</c:v>
                </c:pt>
                <c:pt idx="18">
                  <c:v>3103</c:v>
                </c:pt>
                <c:pt idx="19">
                  <c:v>3194</c:v>
                </c:pt>
                <c:pt idx="20">
                  <c:v>3320</c:v>
                </c:pt>
                <c:pt idx="21">
                  <c:v>2423</c:v>
                </c:pt>
                <c:pt idx="22">
                  <c:v>1334</c:v>
                </c:pt>
                <c:pt idx="23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E1-40E7-BDC0-19CAEBEF1F4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3950416"/>
        <c:axId val="653945824"/>
        <c:axId val="661267104"/>
      </c:surface3DChart>
      <c:catAx>
        <c:axId val="65395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开始行驶时刻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945824"/>
        <c:crosses val="autoZero"/>
        <c:auto val="1"/>
        <c:lblAlgn val="ctr"/>
        <c:lblOffset val="100"/>
        <c:noMultiLvlLbl val="0"/>
      </c:catAx>
      <c:valAx>
        <c:axId val="6539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发生频次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950416"/>
        <c:crosses val="autoZero"/>
        <c:crossBetween val="midCat"/>
      </c:valAx>
      <c:serAx>
        <c:axId val="66126710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单次行驶时长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945824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电机温度分布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'E-motor'!$E$41</c:f>
              <c:strCache>
                <c:ptCount val="1"/>
                <c:pt idx="0">
                  <c:v>Lavida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'E-motor'!$A$42:$A$59</c:f>
              <c:strCache>
                <c:ptCount val="18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  <c:pt idx="17">
                  <c:v>75~80</c:v>
                </c:pt>
              </c:strCache>
            </c:strRef>
          </c:cat>
          <c:val>
            <c:numRef>
              <c:f>'E-motor'!$E$42:$E$59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2.8547808258813759E-6</c:v>
                </c:pt>
                <c:pt idx="5">
                  <c:v>1.1570258759013341E-4</c:v>
                </c:pt>
                <c:pt idx="6">
                  <c:v>2.6426874033467773E-3</c:v>
                </c:pt>
                <c:pt idx="7">
                  <c:v>1.6380732378907335E-2</c:v>
                </c:pt>
                <c:pt idx="8">
                  <c:v>5.1583874384269958E-2</c:v>
                </c:pt>
                <c:pt idx="9">
                  <c:v>0.31975258118366939</c:v>
                </c:pt>
                <c:pt idx="10">
                  <c:v>0.44102400652367796</c:v>
                </c:pt>
                <c:pt idx="11">
                  <c:v>0.14059039890188338</c:v>
                </c:pt>
                <c:pt idx="12">
                  <c:v>2.3502402969778114E-2</c:v>
                </c:pt>
                <c:pt idx="13">
                  <c:v>3.7459762284079911E-3</c:v>
                </c:pt>
                <c:pt idx="14">
                  <c:v>5.5819361560174668E-4</c:v>
                </c:pt>
                <c:pt idx="15">
                  <c:v>7.6407369163295651E-5</c:v>
                </c:pt>
                <c:pt idx="16">
                  <c:v>1.6456971819786756E-5</c:v>
                </c:pt>
                <c:pt idx="17">
                  <c:v>6.0454182195135017E-6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4-4EE6-B396-C674F28DFED2}"/>
            </c:ext>
          </c:extLst>
        </c:ser>
        <c:ser>
          <c:idx val="1"/>
          <c:order val="1"/>
          <c:tx>
            <c:strRef>
              <c:f>'E-motor'!$F$41</c:f>
              <c:strCache>
                <c:ptCount val="1"/>
                <c:pt idx="0">
                  <c:v>Tiguan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'E-motor'!$A$42:$A$59</c:f>
              <c:strCache>
                <c:ptCount val="18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  <c:pt idx="17">
                  <c:v>75~80</c:v>
                </c:pt>
              </c:strCache>
            </c:strRef>
          </c:cat>
          <c:val>
            <c:numRef>
              <c:f>'E-motor'!$F$42:$F$59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8.6789249087844988E-7</c:v>
                </c:pt>
                <c:pt idx="4">
                  <c:v>1.4947037342906637E-5</c:v>
                </c:pt>
                <c:pt idx="5">
                  <c:v>1.8254672058143397E-4</c:v>
                </c:pt>
                <c:pt idx="6">
                  <c:v>1.5791786034028328E-3</c:v>
                </c:pt>
                <c:pt idx="7">
                  <c:v>9.36388494908557E-3</c:v>
                </c:pt>
                <c:pt idx="8">
                  <c:v>2.4822303834117588E-2</c:v>
                </c:pt>
                <c:pt idx="9">
                  <c:v>4.2172053321771721E-2</c:v>
                </c:pt>
                <c:pt idx="10">
                  <c:v>6.162055971736792E-2</c:v>
                </c:pt>
                <c:pt idx="11">
                  <c:v>8.2293951715090574E-2</c:v>
                </c:pt>
                <c:pt idx="12">
                  <c:v>9.965951613257848E-2</c:v>
                </c:pt>
                <c:pt idx="13">
                  <c:v>0.12970392908431169</c:v>
                </c:pt>
                <c:pt idx="14">
                  <c:v>0.16422956026394733</c:v>
                </c:pt>
                <c:pt idx="15">
                  <c:v>0.16361489951540742</c:v>
                </c:pt>
                <c:pt idx="16">
                  <c:v>0.11250818229753901</c:v>
                </c:pt>
                <c:pt idx="17">
                  <c:v>5.9571851276399843E-2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4-4EE6-B396-C674F28DFED2}"/>
            </c:ext>
          </c:extLst>
        </c:ser>
        <c:ser>
          <c:idx val="2"/>
          <c:order val="2"/>
          <c:tx>
            <c:strRef>
              <c:f>'E-motor'!$G$80</c:f>
              <c:strCache>
                <c:ptCount val="1"/>
                <c:pt idx="0">
                  <c:v>Passat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'E-motor'!$A$42:$A$59</c:f>
              <c:strCache>
                <c:ptCount val="18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  <c:pt idx="17">
                  <c:v>75~80</c:v>
                </c:pt>
              </c:strCache>
            </c:strRef>
          </c:cat>
          <c:val>
            <c:numRef>
              <c:f>'E-motor'!$G$42:$G$59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3.1248720755494072E-7</c:v>
                </c:pt>
                <c:pt idx="4">
                  <c:v>8.5621494870053755E-6</c:v>
                </c:pt>
                <c:pt idx="5">
                  <c:v>1.5374370611703084E-4</c:v>
                </c:pt>
                <c:pt idx="6">
                  <c:v>1.4195668864805846E-3</c:v>
                </c:pt>
                <c:pt idx="7">
                  <c:v>7.6576865134583552E-3</c:v>
                </c:pt>
                <c:pt idx="8">
                  <c:v>1.9530012990093219E-2</c:v>
                </c:pt>
                <c:pt idx="9">
                  <c:v>3.2794907458475922E-2</c:v>
                </c:pt>
                <c:pt idx="10">
                  <c:v>4.83342088183265E-2</c:v>
                </c:pt>
                <c:pt idx="11">
                  <c:v>6.6143229761531641E-2</c:v>
                </c:pt>
                <c:pt idx="12">
                  <c:v>8.4141492957632041E-2</c:v>
                </c:pt>
                <c:pt idx="13">
                  <c:v>0.12172714179513276</c:v>
                </c:pt>
                <c:pt idx="14">
                  <c:v>0.1760188567280527</c:v>
                </c:pt>
                <c:pt idx="15">
                  <c:v>0.19060969691553253</c:v>
                </c:pt>
                <c:pt idx="16">
                  <c:v>0.13207759307353356</c:v>
                </c:pt>
                <c:pt idx="17">
                  <c:v>6.7283370587016597E-2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4-4EE6-B396-C674F28D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328888"/>
        <c:axId val="743341680"/>
      </c:barChart>
      <c:catAx>
        <c:axId val="74332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temperture [</a:t>
                </a:r>
                <a:r>
                  <a:rPr lang="zh-CN" altLang="en-US"/>
                  <a:t>℃</a:t>
                </a:r>
                <a:r>
                  <a:rPr lang="en-US" altLang="zh-CN"/>
                  <a:t>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341680"/>
        <c:crosses val="autoZero"/>
        <c:auto val="1"/>
        <c:lblAlgn val="ctr"/>
        <c:lblOffset val="100"/>
        <c:noMultiLvlLbl val="0"/>
      </c:catAx>
      <c:valAx>
        <c:axId val="7433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32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</a:t>
            </a:r>
            <a:r>
              <a:rPr lang="zh-CN" altLang="en-US"/>
              <a:t>温度分布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'E-motor'!$E$80</c:f>
              <c:strCache>
                <c:ptCount val="1"/>
                <c:pt idx="0">
                  <c:v>Lavida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'E-motor'!$A$81:$A$97</c:f>
              <c:strCache>
                <c:ptCount val="17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</c:strCache>
            </c:strRef>
          </c:cat>
          <c:val>
            <c:numRef>
              <c:f>'E-motor'!$E$81:$E$95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1.0075710568496779E-6</c:v>
                </c:pt>
                <c:pt idx="5">
                  <c:v>4.1814198859261635E-5</c:v>
                </c:pt>
                <c:pt idx="6">
                  <c:v>1.5037998023481444E-3</c:v>
                </c:pt>
                <c:pt idx="7">
                  <c:v>1.4687867081226181E-2</c:v>
                </c:pt>
                <c:pt idx="8">
                  <c:v>0.35984359138627503</c:v>
                </c:pt>
                <c:pt idx="9">
                  <c:v>0.52719509850266544</c:v>
                </c:pt>
                <c:pt idx="10">
                  <c:v>8.8319480630705896E-2</c:v>
                </c:pt>
                <c:pt idx="11">
                  <c:v>6.2662523310576222E-3</c:v>
                </c:pt>
                <c:pt idx="12">
                  <c:v>1.7630814209774616E-3</c:v>
                </c:pt>
                <c:pt idx="13">
                  <c:v>3.2578130838139586E-4</c:v>
                </c:pt>
                <c:pt idx="14">
                  <c:v>4.5508626067710456E-5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520-BFEC-AD5E9B1F30BF}"/>
            </c:ext>
          </c:extLst>
        </c:ser>
        <c:ser>
          <c:idx val="1"/>
          <c:order val="1"/>
          <c:tx>
            <c:strRef>
              <c:f>'E-motor'!$F$80</c:f>
              <c:strCache>
                <c:ptCount val="1"/>
                <c:pt idx="0">
                  <c:v>Tiguan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'E-motor'!$A$81:$A$97</c:f>
              <c:strCache>
                <c:ptCount val="17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</c:strCache>
            </c:strRef>
          </c:cat>
          <c:val>
            <c:numRef>
              <c:f>'E-motor'!$F$81:$F$95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1.2534630532605129E-6</c:v>
                </c:pt>
                <c:pt idx="4">
                  <c:v>2.8636809755259409E-5</c:v>
                </c:pt>
                <c:pt idx="5">
                  <c:v>3.3274623052323307E-4</c:v>
                </c:pt>
                <c:pt idx="6">
                  <c:v>2.925100665135706E-3</c:v>
                </c:pt>
                <c:pt idx="7">
                  <c:v>2.2620669200783278E-2</c:v>
                </c:pt>
                <c:pt idx="8">
                  <c:v>8.2545652329652677E-2</c:v>
                </c:pt>
                <c:pt idx="9">
                  <c:v>0.19142781687136201</c:v>
                </c:pt>
                <c:pt idx="10">
                  <c:v>0.31013954225650542</c:v>
                </c:pt>
                <c:pt idx="11">
                  <c:v>0.26370124305930992</c:v>
                </c:pt>
                <c:pt idx="12">
                  <c:v>0.10839032492365687</c:v>
                </c:pt>
                <c:pt idx="13">
                  <c:v>1.6186643348397065E-2</c:v>
                </c:pt>
                <c:pt idx="14">
                  <c:v>1.4479426669856247E-3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520-BFEC-AD5E9B1F30BF}"/>
            </c:ext>
          </c:extLst>
        </c:ser>
        <c:ser>
          <c:idx val="2"/>
          <c:order val="2"/>
          <c:tx>
            <c:strRef>
              <c:f>'E-motor'!$G$80</c:f>
              <c:strCache>
                <c:ptCount val="1"/>
                <c:pt idx="0">
                  <c:v>Passat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'E-motor'!$A$81:$A$97</c:f>
              <c:strCache>
                <c:ptCount val="17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</c:strCache>
            </c:strRef>
          </c:cat>
          <c:val>
            <c:numRef>
              <c:f>'E-motor'!$G$81:$G$97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3.1245822824061211E-7</c:v>
                </c:pt>
                <c:pt idx="4">
                  <c:v>1.4560553436012523E-5</c:v>
                </c:pt>
                <c:pt idx="5">
                  <c:v>2.6802666818479703E-4</c:v>
                </c:pt>
                <c:pt idx="6">
                  <c:v>2.5435974528155267E-3</c:v>
                </c:pt>
                <c:pt idx="7">
                  <c:v>1.9628188456555715E-2</c:v>
                </c:pt>
                <c:pt idx="8">
                  <c:v>6.8477720384756066E-2</c:v>
                </c:pt>
                <c:pt idx="9">
                  <c:v>0.15455752509086443</c:v>
                </c:pt>
                <c:pt idx="10">
                  <c:v>0.26771227271554132</c:v>
                </c:pt>
                <c:pt idx="11">
                  <c:v>0.28635196832123505</c:v>
                </c:pt>
                <c:pt idx="12">
                  <c:v>0.16278505017360492</c:v>
                </c:pt>
                <c:pt idx="13">
                  <c:v>3.3030896681999822E-2</c:v>
                </c:pt>
                <c:pt idx="14">
                  <c:v>3.8430487324225843E-3</c:v>
                </c:pt>
                <c:pt idx="15">
                  <c:v>6.2941585496788894E-4</c:v>
                </c:pt>
                <c:pt idx="16">
                  <c:v>1.5741645538762037E-4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E-4520-BFEC-AD5E9B1F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328888"/>
        <c:axId val="743341680"/>
      </c:barChart>
      <c:catAx>
        <c:axId val="74332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temperture [</a:t>
                </a:r>
                <a:r>
                  <a:rPr lang="zh-CN" altLang="en-US"/>
                  <a:t>℃</a:t>
                </a:r>
                <a:r>
                  <a:rPr lang="en-US" altLang="zh-CN"/>
                  <a:t>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341680"/>
        <c:crosses val="autoZero"/>
        <c:auto val="1"/>
        <c:lblAlgn val="ctr"/>
        <c:lblOffset val="100"/>
        <c:noMultiLvlLbl val="0"/>
      </c:catAx>
      <c:valAx>
        <c:axId val="7433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32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Charging Start</a:t>
            </a:r>
            <a:r>
              <a:rPr lang="en-US" altLang="zh-CN" baseline="0"/>
              <a:t> SOC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充电SOC!$E$1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充电SOC!$A$2:$A$12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充电SOC!$E$2:$E$12</c:f>
              <c:numCache>
                <c:formatCode>0.00%</c:formatCode>
                <c:ptCount val="11"/>
                <c:pt idx="0">
                  <c:v>4.6642541214314437E-2</c:v>
                </c:pt>
                <c:pt idx="1">
                  <c:v>9.6635839699772144E-2</c:v>
                </c:pt>
                <c:pt idx="2">
                  <c:v>0.1553813161774561</c:v>
                </c:pt>
                <c:pt idx="3">
                  <c:v>0.16863691194209893</c:v>
                </c:pt>
                <c:pt idx="4">
                  <c:v>0.15389357994906849</c:v>
                </c:pt>
                <c:pt idx="5">
                  <c:v>0.13476745744538265</c:v>
                </c:pt>
                <c:pt idx="6">
                  <c:v>0.10923468703927088</c:v>
                </c:pt>
                <c:pt idx="7">
                  <c:v>7.3797078139659564E-2</c:v>
                </c:pt>
                <c:pt idx="8">
                  <c:v>4.2353571907251038E-2</c:v>
                </c:pt>
                <c:pt idx="9">
                  <c:v>1.8000268060581692E-2</c:v>
                </c:pt>
                <c:pt idx="10">
                  <c:v>6.5674842514408256E-4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1-4D6F-BDB0-5AA46D36C349}"/>
            </c:ext>
          </c:extLst>
        </c:ser>
        <c:ser>
          <c:idx val="2"/>
          <c:order val="1"/>
          <c:tx>
            <c:strRef>
              <c:f>充电SOC!$F$1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充电SOC!$A$2:$A$12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充电SOC!$F$2:$F$12</c:f>
              <c:numCache>
                <c:formatCode>0.00%</c:formatCode>
                <c:ptCount val="11"/>
                <c:pt idx="0">
                  <c:v>0.46337092745864461</c:v>
                </c:pt>
                <c:pt idx="1">
                  <c:v>0.11497754432336174</c:v>
                </c:pt>
                <c:pt idx="2">
                  <c:v>9.5601823333743993E-2</c:v>
                </c:pt>
                <c:pt idx="3">
                  <c:v>8.3091603480909881E-2</c:v>
                </c:pt>
                <c:pt idx="4">
                  <c:v>6.4186275717629665E-2</c:v>
                </c:pt>
                <c:pt idx="5">
                  <c:v>5.8485557807967568E-2</c:v>
                </c:pt>
                <c:pt idx="6">
                  <c:v>4.967128473349984E-2</c:v>
                </c:pt>
                <c:pt idx="7">
                  <c:v>3.5503488749762002E-2</c:v>
                </c:pt>
                <c:pt idx="8">
                  <c:v>2.3665259220267229E-2</c:v>
                </c:pt>
                <c:pt idx="9">
                  <c:v>9.9790563015892571E-3</c:v>
                </c:pt>
                <c:pt idx="10">
                  <c:v>1.4671788726242341E-3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1-4D6F-BDB0-5AA46D36C349}"/>
            </c:ext>
          </c:extLst>
        </c:ser>
        <c:ser>
          <c:idx val="1"/>
          <c:order val="2"/>
          <c:tx>
            <c:strRef>
              <c:f>充电SOC!$G$1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充电SOC!$A$2:$A$12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充电SOC!$G$2:$G$12</c:f>
              <c:numCache>
                <c:formatCode>0.00%</c:formatCode>
                <c:ptCount val="11"/>
                <c:pt idx="0">
                  <c:v>0.46864908119230658</c:v>
                </c:pt>
                <c:pt idx="1">
                  <c:v>0.13275556571689864</c:v>
                </c:pt>
                <c:pt idx="2">
                  <c:v>9.7382183990168902E-2</c:v>
                </c:pt>
                <c:pt idx="3">
                  <c:v>8.0177759995427395E-2</c:v>
                </c:pt>
                <c:pt idx="4">
                  <c:v>6.1915921236889486E-2</c:v>
                </c:pt>
                <c:pt idx="5">
                  <c:v>5.2842159412420334E-2</c:v>
                </c:pt>
                <c:pt idx="6">
                  <c:v>4.4947272155697181E-2</c:v>
                </c:pt>
                <c:pt idx="7">
                  <c:v>3.2165413963590635E-2</c:v>
                </c:pt>
                <c:pt idx="8">
                  <c:v>2.0205195621731304E-2</c:v>
                </c:pt>
                <c:pt idx="9">
                  <c:v>8.3450030007716277E-3</c:v>
                </c:pt>
                <c:pt idx="10">
                  <c:v>6.144437140979109E-4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1-4D6F-BDB0-5AA46D36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071680"/>
        <c:axId val="702072664"/>
      </c:barChart>
      <c:catAx>
        <c:axId val="7020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SOC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72664"/>
        <c:crosses val="autoZero"/>
        <c:auto val="1"/>
        <c:lblAlgn val="ctr"/>
        <c:lblOffset val="100"/>
        <c:noMultiLvlLbl val="0"/>
      </c:catAx>
      <c:valAx>
        <c:axId val="7020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Charging end</a:t>
            </a:r>
            <a:r>
              <a:rPr lang="en-US" altLang="zh-CN" baseline="0"/>
              <a:t> SOC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充电SOC!$E$24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充电SOC!$A$25:$A$35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充电SOC!$E$25:$E$35</c:f>
              <c:numCache>
                <c:formatCode>0.00%</c:formatCode>
                <c:ptCount val="11"/>
                <c:pt idx="0">
                  <c:v>1.3000938212035921E-3</c:v>
                </c:pt>
                <c:pt idx="1">
                  <c:v>3.8600723763570566E-3</c:v>
                </c:pt>
                <c:pt idx="2">
                  <c:v>1.0293526336952151E-2</c:v>
                </c:pt>
                <c:pt idx="3">
                  <c:v>1.950140731805388E-2</c:v>
                </c:pt>
                <c:pt idx="4">
                  <c:v>2.5814234016887816E-2</c:v>
                </c:pt>
                <c:pt idx="5">
                  <c:v>3.7139793593352101E-2</c:v>
                </c:pt>
                <c:pt idx="6">
                  <c:v>4.9859268194611985E-2</c:v>
                </c:pt>
                <c:pt idx="7">
                  <c:v>6.4468569896796682E-2</c:v>
                </c:pt>
                <c:pt idx="8">
                  <c:v>8.8835276772550598E-2</c:v>
                </c:pt>
                <c:pt idx="9">
                  <c:v>0.22716793995442969</c:v>
                </c:pt>
                <c:pt idx="10">
                  <c:v>0.47175981771880443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A-408E-BC13-2E3225675AB0}"/>
            </c:ext>
          </c:extLst>
        </c:ser>
        <c:ser>
          <c:idx val="1"/>
          <c:order val="1"/>
          <c:tx>
            <c:strRef>
              <c:f>充电SOC!$F$24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充电SOC!$A$25:$A$35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充电SOC!$F$25:$F$35</c:f>
              <c:numCache>
                <c:formatCode>0.00%</c:formatCode>
                <c:ptCount val="11"/>
                <c:pt idx="0">
                  <c:v>1.2072479673886263E-2</c:v>
                </c:pt>
                <c:pt idx="1">
                  <c:v>1.2867605886173764E-2</c:v>
                </c:pt>
                <c:pt idx="2">
                  <c:v>1.6171299303424643E-2</c:v>
                </c:pt>
                <c:pt idx="3">
                  <c:v>2.378659260420633E-2</c:v>
                </c:pt>
                <c:pt idx="4">
                  <c:v>2.1994758886375344E-2</c:v>
                </c:pt>
                <c:pt idx="5">
                  <c:v>2.3517817546531681E-2</c:v>
                </c:pt>
                <c:pt idx="6">
                  <c:v>2.9845230362622349E-2</c:v>
                </c:pt>
                <c:pt idx="7">
                  <c:v>3.1950634981073756E-2</c:v>
                </c:pt>
                <c:pt idx="8">
                  <c:v>3.621743902165879E-2</c:v>
                </c:pt>
                <c:pt idx="9">
                  <c:v>0.27714068134477121</c:v>
                </c:pt>
                <c:pt idx="10">
                  <c:v>0.5144354603892759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A-408E-BC13-2E3225675AB0}"/>
            </c:ext>
          </c:extLst>
        </c:ser>
        <c:ser>
          <c:idx val="2"/>
          <c:order val="2"/>
          <c:tx>
            <c:strRef>
              <c:f>充电SOC!$G$24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充电SOC!$A$25:$A$35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充电SOC!$G$25:$G$35</c:f>
              <c:numCache>
                <c:formatCode>0.00%</c:formatCode>
                <c:ptCount val="11"/>
                <c:pt idx="0">
                  <c:v>7.1732218768977962E-3</c:v>
                </c:pt>
                <c:pt idx="1">
                  <c:v>1.1431429285892901E-2</c:v>
                </c:pt>
                <c:pt idx="2">
                  <c:v>1.5282392026578074E-2</c:v>
                </c:pt>
                <c:pt idx="3">
                  <c:v>2.0583717357910907E-2</c:v>
                </c:pt>
                <c:pt idx="4">
                  <c:v>2.0819490586932447E-2</c:v>
                </c:pt>
                <c:pt idx="5">
                  <c:v>2.4177472939663488E-2</c:v>
                </c:pt>
                <c:pt idx="6">
                  <c:v>2.7635480298646091E-2</c:v>
                </c:pt>
                <c:pt idx="7">
                  <c:v>3.064337512949666E-2</c:v>
                </c:pt>
                <c:pt idx="8">
                  <c:v>3.3758439609902477E-2</c:v>
                </c:pt>
                <c:pt idx="9">
                  <c:v>0.29570249705283463</c:v>
                </c:pt>
                <c:pt idx="10">
                  <c:v>0.51279248383524456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A-408E-BC13-2E322567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071680"/>
        <c:axId val="702072664"/>
      </c:barChart>
      <c:catAx>
        <c:axId val="7020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SOC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72664"/>
        <c:crosses val="autoZero"/>
        <c:auto val="1"/>
        <c:lblAlgn val="ctr"/>
        <c:lblOffset val="100"/>
        <c:noMultiLvlLbl val="0"/>
      </c:catAx>
      <c:valAx>
        <c:axId val="7020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Charging Start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充电时间!$A$2:$A$25</c:f>
              <c:strCache>
                <c:ptCount val="24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</c:strCache>
            </c:strRef>
          </c:cat>
          <c:val>
            <c:numRef>
              <c:f>充电时间!$E$2:$E$25</c:f>
              <c:numCache>
                <c:formatCode>0.00%</c:formatCode>
                <c:ptCount val="24"/>
                <c:pt idx="0">
                  <c:v>4.3760889961131214E-2</c:v>
                </c:pt>
                <c:pt idx="1">
                  <c:v>2.4473931108430505E-2</c:v>
                </c:pt>
                <c:pt idx="2">
                  <c:v>1.523924406915963E-2</c:v>
                </c:pt>
                <c:pt idx="3">
                  <c:v>1.1607023187240316E-2</c:v>
                </c:pt>
                <c:pt idx="4">
                  <c:v>1.0655408122235626E-2</c:v>
                </c:pt>
                <c:pt idx="5">
                  <c:v>1.4180404771478354E-2</c:v>
                </c:pt>
                <c:pt idx="6">
                  <c:v>2.0238573917705401E-2</c:v>
                </c:pt>
                <c:pt idx="7">
                  <c:v>2.4393512933923066E-2</c:v>
                </c:pt>
                <c:pt idx="8">
                  <c:v>3.7287226913282401E-2</c:v>
                </c:pt>
                <c:pt idx="9">
                  <c:v>4.2420587052673903E-2</c:v>
                </c:pt>
                <c:pt idx="10">
                  <c:v>4.5878568556493769E-2</c:v>
                </c:pt>
                <c:pt idx="11">
                  <c:v>6.2042621632488942E-2</c:v>
                </c:pt>
                <c:pt idx="12">
                  <c:v>6.0662109636777914E-2</c:v>
                </c:pt>
                <c:pt idx="13">
                  <c:v>5.1507840772014472E-2</c:v>
                </c:pt>
                <c:pt idx="14">
                  <c:v>5.312960729124782E-2</c:v>
                </c:pt>
                <c:pt idx="15">
                  <c:v>6.0849752043961938E-2</c:v>
                </c:pt>
                <c:pt idx="16">
                  <c:v>6.3289103337354241E-2</c:v>
                </c:pt>
                <c:pt idx="17">
                  <c:v>4.8720010722423268E-2</c:v>
                </c:pt>
                <c:pt idx="18">
                  <c:v>4.4699101997051335E-2</c:v>
                </c:pt>
                <c:pt idx="19">
                  <c:v>4.893445918777644E-2</c:v>
                </c:pt>
                <c:pt idx="20">
                  <c:v>5.0556225707009787E-2</c:v>
                </c:pt>
                <c:pt idx="21">
                  <c:v>4.8398338024393514E-2</c:v>
                </c:pt>
                <c:pt idx="22">
                  <c:v>5.2647098244203189E-2</c:v>
                </c:pt>
                <c:pt idx="23">
                  <c:v>6.4428360809542951E-2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3-4359-BECC-A6C484E195DE}"/>
            </c:ext>
          </c:extLst>
        </c:ser>
        <c:ser>
          <c:idx val="1"/>
          <c:order val="1"/>
          <c:tx>
            <c:strRef>
              <c:f>充电时间!$F$1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充电时间!$A$2:$A$25</c:f>
              <c:strCache>
                <c:ptCount val="24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</c:strCache>
            </c:strRef>
          </c:cat>
          <c:val>
            <c:numRef>
              <c:f>充电时间!$F$2:$F$25</c:f>
              <c:numCache>
                <c:formatCode>0.00%</c:formatCode>
                <c:ptCount val="24"/>
                <c:pt idx="0">
                  <c:v>2.3316236253275696E-2</c:v>
                </c:pt>
                <c:pt idx="1">
                  <c:v>9.4295249400855596E-3</c:v>
                </c:pt>
                <c:pt idx="2">
                  <c:v>6.6185857952382023E-3</c:v>
                </c:pt>
                <c:pt idx="3">
                  <c:v>6.1146325620982369E-3</c:v>
                </c:pt>
                <c:pt idx="4">
                  <c:v>4.1100185902748221E-3</c:v>
                </c:pt>
                <c:pt idx="5">
                  <c:v>4.3451967657401397E-3</c:v>
                </c:pt>
                <c:pt idx="6">
                  <c:v>9.3847290971397854E-3</c:v>
                </c:pt>
                <c:pt idx="7">
                  <c:v>4.1783322507671285E-2</c:v>
                </c:pt>
                <c:pt idx="8">
                  <c:v>6.6073868345017578E-2</c:v>
                </c:pt>
                <c:pt idx="9">
                  <c:v>4.8189128048917063E-2</c:v>
                </c:pt>
                <c:pt idx="10">
                  <c:v>3.9722713732165654E-2</c:v>
                </c:pt>
                <c:pt idx="11">
                  <c:v>4.7461195601048223E-2</c:v>
                </c:pt>
                <c:pt idx="12">
                  <c:v>4.9174636593724105E-2</c:v>
                </c:pt>
                <c:pt idx="13">
                  <c:v>3.774049768181513E-2</c:v>
                </c:pt>
                <c:pt idx="14">
                  <c:v>3.545590969158062E-2</c:v>
                </c:pt>
                <c:pt idx="15">
                  <c:v>3.6956570430264069E-2</c:v>
                </c:pt>
                <c:pt idx="16">
                  <c:v>4.5434183707751923E-2</c:v>
                </c:pt>
                <c:pt idx="17">
                  <c:v>7.2860438551302434E-2</c:v>
                </c:pt>
                <c:pt idx="18">
                  <c:v>8.4092996169955428E-2</c:v>
                </c:pt>
                <c:pt idx="19">
                  <c:v>7.62089278114991E-2</c:v>
                </c:pt>
                <c:pt idx="20">
                  <c:v>7.4013931507156142E-2</c:v>
                </c:pt>
                <c:pt idx="21">
                  <c:v>7.6847268573476388E-2</c:v>
                </c:pt>
                <c:pt idx="22">
                  <c:v>6.6622617421103328E-2</c:v>
                </c:pt>
                <c:pt idx="23">
                  <c:v>3.8042869621699109E-2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3-4359-BECC-A6C484E195DE}"/>
            </c:ext>
          </c:extLst>
        </c:ser>
        <c:ser>
          <c:idx val="2"/>
          <c:order val="2"/>
          <c:tx>
            <c:strRef>
              <c:f>充电时间!$G$1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充电时间!$A$2:$A$25</c:f>
              <c:strCache>
                <c:ptCount val="24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</c:strCache>
            </c:strRef>
          </c:cat>
          <c:val>
            <c:numRef>
              <c:f>充电时间!$G$2:$G$25</c:f>
              <c:numCache>
                <c:formatCode>0.00%</c:formatCode>
                <c:ptCount val="24"/>
                <c:pt idx="0">
                  <c:v>2.8064158896867072E-2</c:v>
                </c:pt>
                <c:pt idx="1">
                  <c:v>1.3167577608687886E-2</c:v>
                </c:pt>
                <c:pt idx="2">
                  <c:v>7.4732968956524844E-3</c:v>
                </c:pt>
                <c:pt idx="3">
                  <c:v>5.1941556817775873E-3</c:v>
                </c:pt>
                <c:pt idx="4">
                  <c:v>3.6723466580930947E-3</c:v>
                </c:pt>
                <c:pt idx="5">
                  <c:v>4.608294930875576E-3</c:v>
                </c:pt>
                <c:pt idx="6">
                  <c:v>1.0859857821598257E-2</c:v>
                </c:pt>
                <c:pt idx="7">
                  <c:v>4.088879362697817E-2</c:v>
                </c:pt>
                <c:pt idx="8">
                  <c:v>6.4408959382702816E-2</c:v>
                </c:pt>
                <c:pt idx="9">
                  <c:v>4.521844746901011E-2</c:v>
                </c:pt>
                <c:pt idx="10">
                  <c:v>3.97385060550852E-2</c:v>
                </c:pt>
                <c:pt idx="11">
                  <c:v>4.7719072625299182E-2</c:v>
                </c:pt>
                <c:pt idx="12">
                  <c:v>4.7397563676633447E-2</c:v>
                </c:pt>
                <c:pt idx="13">
                  <c:v>3.5923266530918443E-2</c:v>
                </c:pt>
                <c:pt idx="14">
                  <c:v>3.6273354052798912E-2</c:v>
                </c:pt>
                <c:pt idx="15">
                  <c:v>3.5144500410816987E-2</c:v>
                </c:pt>
                <c:pt idx="16">
                  <c:v>4.3953845604258204E-2</c:v>
                </c:pt>
                <c:pt idx="17">
                  <c:v>6.2808559282677812E-2</c:v>
                </c:pt>
                <c:pt idx="18">
                  <c:v>7.9498446040081452E-2</c:v>
                </c:pt>
                <c:pt idx="19">
                  <c:v>7.1896545564962666E-2</c:v>
                </c:pt>
                <c:pt idx="20">
                  <c:v>7.3361197442217696E-2</c:v>
                </c:pt>
                <c:pt idx="21">
                  <c:v>7.9777087128925089E-2</c:v>
                </c:pt>
                <c:pt idx="22">
                  <c:v>7.5554602936448403E-2</c:v>
                </c:pt>
                <c:pt idx="23">
                  <c:v>4.7397563676633447E-2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3-4359-BECC-A6C484E19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413568"/>
        <c:axId val="693412584"/>
      </c:barChart>
      <c:catAx>
        <c:axId val="69341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[Hour]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12584"/>
        <c:crosses val="autoZero"/>
        <c:auto val="1"/>
        <c:lblAlgn val="ctr"/>
        <c:lblOffset val="100"/>
        <c:noMultiLvlLbl val="0"/>
      </c:catAx>
      <c:valAx>
        <c:axId val="6934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充电时间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充电时间!$F$32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充电时间!$A$33:$A$49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充电时间!$F$33:$F$49</c:f>
              <c:numCache>
                <c:formatCode>0.00%</c:formatCode>
                <c:ptCount val="17"/>
                <c:pt idx="0">
                  <c:v>0.19858145845597208</c:v>
                </c:pt>
                <c:pt idx="1">
                  <c:v>0.31663053310169564</c:v>
                </c:pt>
                <c:pt idx="2">
                  <c:v>0.21140289164237822</c:v>
                </c:pt>
                <c:pt idx="3">
                  <c:v>7.4387284813852317E-2</c:v>
                </c:pt>
                <c:pt idx="4">
                  <c:v>6.4695831957386318E-2</c:v>
                </c:pt>
                <c:pt idx="5">
                  <c:v>5.3324527272466227E-2</c:v>
                </c:pt>
                <c:pt idx="6">
                  <c:v>1.7774842424155408E-2</c:v>
                </c:pt>
                <c:pt idx="7">
                  <c:v>1.0739565535757872E-2</c:v>
                </c:pt>
                <c:pt idx="8">
                  <c:v>1.0710850119886862E-2</c:v>
                </c:pt>
                <c:pt idx="9">
                  <c:v>9.8781030596275608E-3</c:v>
                </c:pt>
                <c:pt idx="10">
                  <c:v>9.0453559993682615E-3</c:v>
                </c:pt>
                <c:pt idx="11">
                  <c:v>6.4178954471708132E-3</c:v>
                </c:pt>
                <c:pt idx="12">
                  <c:v>4.0488736378124597E-3</c:v>
                </c:pt>
                <c:pt idx="13">
                  <c:v>3.5176384441987681E-3</c:v>
                </c:pt>
                <c:pt idx="14">
                  <c:v>2.2828755617453232E-3</c:v>
                </c:pt>
                <c:pt idx="15">
                  <c:v>1.5937055808410746E-3</c:v>
                </c:pt>
                <c:pt idx="16">
                  <c:v>4.9677669456847911E-3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3-4723-9BE3-A67171093430}"/>
            </c:ext>
          </c:extLst>
        </c:ser>
        <c:ser>
          <c:idx val="1"/>
          <c:order val="1"/>
          <c:tx>
            <c:strRef>
              <c:f>充电时间!$G$32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充电时间!$A$33:$A$49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充电时间!$G$33:$G$49</c:f>
              <c:numCache>
                <c:formatCode>0.00%</c:formatCode>
                <c:ptCount val="17"/>
                <c:pt idx="0">
                  <c:v>3.8691902252036413E-2</c:v>
                </c:pt>
                <c:pt idx="1">
                  <c:v>7.1502156205079062E-2</c:v>
                </c:pt>
                <c:pt idx="2">
                  <c:v>0.20155725922376616</c:v>
                </c:pt>
                <c:pt idx="3">
                  <c:v>0.27907283181600384</c:v>
                </c:pt>
                <c:pt idx="4">
                  <c:v>0.27532343076185911</c:v>
                </c:pt>
                <c:pt idx="5">
                  <c:v>3.9602299952084329E-2</c:v>
                </c:pt>
                <c:pt idx="6">
                  <c:v>4.3567321514135122E-2</c:v>
                </c:pt>
                <c:pt idx="7">
                  <c:v>2.5143747005270722E-2</c:v>
                </c:pt>
                <c:pt idx="8">
                  <c:v>5.0191662673694298E-3</c:v>
                </c:pt>
                <c:pt idx="9">
                  <c:v>3.6535697172975562E-3</c:v>
                </c:pt>
                <c:pt idx="10">
                  <c:v>3.6415908001916626E-3</c:v>
                </c:pt>
                <c:pt idx="11">
                  <c:v>4.5160517489218977E-3</c:v>
                </c:pt>
                <c:pt idx="12">
                  <c:v>3.4858648778150455E-3</c:v>
                </c:pt>
                <c:pt idx="13">
                  <c:v>1.7129851461427886E-3</c:v>
                </c:pt>
                <c:pt idx="14">
                  <c:v>8.7446094873023475E-4</c:v>
                </c:pt>
                <c:pt idx="15">
                  <c:v>8.1456636320076663E-4</c:v>
                </c:pt>
                <c:pt idx="16">
                  <c:v>1.8207954000958313E-3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3-4723-9BE3-A67171093430}"/>
            </c:ext>
          </c:extLst>
        </c:ser>
        <c:ser>
          <c:idx val="2"/>
          <c:order val="2"/>
          <c:tx>
            <c:strRef>
              <c:f>充电时间!$H$32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充电时间!$A$33:$A$49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充电时间!$H$33:$H$49</c:f>
              <c:numCache>
                <c:formatCode>0.00%</c:formatCode>
                <c:ptCount val="17"/>
                <c:pt idx="0">
                  <c:v>3.0848957815808181E-2</c:v>
                </c:pt>
                <c:pt idx="1">
                  <c:v>6.3723429462436268E-2</c:v>
                </c:pt>
                <c:pt idx="2">
                  <c:v>0.18051532129235426</c:v>
                </c:pt>
                <c:pt idx="3">
                  <c:v>0.27556160237252642</c:v>
                </c:pt>
                <c:pt idx="4">
                  <c:v>0.27651703342479994</c:v>
                </c:pt>
                <c:pt idx="5">
                  <c:v>4.9300242297314854E-2</c:v>
                </c:pt>
                <c:pt idx="6">
                  <c:v>6.2599842544962592E-2</c:v>
                </c:pt>
                <c:pt idx="7">
                  <c:v>3.7536975181722984E-2</c:v>
                </c:pt>
                <c:pt idx="8">
                  <c:v>5.4039180316591637E-3</c:v>
                </c:pt>
                <c:pt idx="9">
                  <c:v>4.3491221499491707E-3</c:v>
                </c:pt>
                <c:pt idx="10">
                  <c:v>3.9516628322033773E-3</c:v>
                </c:pt>
                <c:pt idx="11">
                  <c:v>3.8140807606759867E-3</c:v>
                </c:pt>
                <c:pt idx="12">
                  <c:v>2.27010418020194E-3</c:v>
                </c:pt>
                <c:pt idx="13">
                  <c:v>9.4778760385535543E-4</c:v>
                </c:pt>
                <c:pt idx="14">
                  <c:v>8.637096712552835E-4</c:v>
                </c:pt>
                <c:pt idx="15">
                  <c:v>4.127462145821709E-4</c:v>
                </c:pt>
                <c:pt idx="16">
                  <c:v>1.3834641636920914E-3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3-4723-9BE3-A6717109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712336"/>
        <c:axId val="736719552"/>
      </c:barChart>
      <c:catAx>
        <c:axId val="7367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719552"/>
        <c:crosses val="autoZero"/>
        <c:auto val="1"/>
        <c:lblAlgn val="ctr"/>
        <c:lblOffset val="100"/>
        <c:noMultiLvlLbl val="0"/>
      </c:catAx>
      <c:valAx>
        <c:axId val="7367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7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effectLst/>
              </a:rPr>
              <a:t>Tiguan  </a:t>
            </a:r>
            <a:r>
              <a:rPr lang="zh-CN" altLang="zh-CN" sz="1200" b="0" i="0" baseline="0">
                <a:effectLst/>
              </a:rPr>
              <a:t>折算满充充电时间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充电时间!$L$128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充电时间!$H$129:$H$145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充电时间!$L$129:$L$145</c:f>
              <c:numCache>
                <c:formatCode>0.00%</c:formatCode>
                <c:ptCount val="17"/>
                <c:pt idx="0">
                  <c:v>1.120197154699227E-4</c:v>
                </c:pt>
                <c:pt idx="1">
                  <c:v>2.8004928867480676E-4</c:v>
                </c:pt>
                <c:pt idx="2">
                  <c:v>3.3605914640976814E-4</c:v>
                </c:pt>
                <c:pt idx="3">
                  <c:v>1.4562563011089951E-3</c:v>
                </c:pt>
                <c:pt idx="4">
                  <c:v>3.1421530189313318E-2</c:v>
                </c:pt>
                <c:pt idx="5">
                  <c:v>6.7771927859303235E-2</c:v>
                </c:pt>
                <c:pt idx="6">
                  <c:v>0.27747283521899857</c:v>
                </c:pt>
                <c:pt idx="7">
                  <c:v>0.42377058362271758</c:v>
                </c:pt>
                <c:pt idx="8">
                  <c:v>8.972779209140809E-2</c:v>
                </c:pt>
                <c:pt idx="9">
                  <c:v>2.1675814943430044E-2</c:v>
                </c:pt>
                <c:pt idx="10">
                  <c:v>1.0305813823232889E-2</c:v>
                </c:pt>
                <c:pt idx="11">
                  <c:v>1.909936148762182E-2</c:v>
                </c:pt>
                <c:pt idx="12">
                  <c:v>2.7612859863335948E-2</c:v>
                </c:pt>
                <c:pt idx="13">
                  <c:v>1.1145961689257309E-2</c:v>
                </c:pt>
                <c:pt idx="14">
                  <c:v>4.5928083342668307E-3</c:v>
                </c:pt>
                <c:pt idx="15">
                  <c:v>2.9125126022179902E-3</c:v>
                </c:pt>
                <c:pt idx="16">
                  <c:v>1.0305813823232889E-2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6-443A-AC51-FD5CEEC6CB86}"/>
            </c:ext>
          </c:extLst>
        </c:ser>
        <c:ser>
          <c:idx val="1"/>
          <c:order val="1"/>
          <c:tx>
            <c:strRef>
              <c:f>充电时间!$M$128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充电时间!$H$129:$H$145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充电时间!$M$129:$M$145</c:f>
              <c:numCache>
                <c:formatCode>0.00%</c:formatCode>
                <c:ptCount val="17"/>
                <c:pt idx="0">
                  <c:v>7.6894685039370078E-5</c:v>
                </c:pt>
                <c:pt idx="1">
                  <c:v>1.5378937007874016E-5</c:v>
                </c:pt>
                <c:pt idx="2">
                  <c:v>1.1226624015748031E-3</c:v>
                </c:pt>
                <c:pt idx="3">
                  <c:v>6.5560408464566927E-2</c:v>
                </c:pt>
                <c:pt idx="4">
                  <c:v>0.83190821850393704</c:v>
                </c:pt>
                <c:pt idx="5">
                  <c:v>6.1546505905511813E-2</c:v>
                </c:pt>
                <c:pt idx="6">
                  <c:v>1.336429625984252E-2</c:v>
                </c:pt>
                <c:pt idx="7">
                  <c:v>5.4749015748031494E-3</c:v>
                </c:pt>
                <c:pt idx="8">
                  <c:v>3.5371555118110234E-3</c:v>
                </c:pt>
                <c:pt idx="9">
                  <c:v>2.952755905511811E-3</c:v>
                </c:pt>
                <c:pt idx="10">
                  <c:v>2.3375984251968506E-3</c:v>
                </c:pt>
                <c:pt idx="11">
                  <c:v>2.3375984251968506E-3</c:v>
                </c:pt>
                <c:pt idx="12">
                  <c:v>2.1376722440944883E-3</c:v>
                </c:pt>
                <c:pt idx="13">
                  <c:v>1.5532726377952757E-3</c:v>
                </c:pt>
                <c:pt idx="14">
                  <c:v>1.2610728346456692E-3</c:v>
                </c:pt>
                <c:pt idx="15">
                  <c:v>1.1380413385826771E-3</c:v>
                </c:pt>
                <c:pt idx="16">
                  <c:v>3.6755659448818897E-3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6-443A-AC51-FD5CEEC6C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143256"/>
        <c:axId val="659147192"/>
      </c:barChart>
      <c:catAx>
        <c:axId val="65914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147192"/>
        <c:crosses val="autoZero"/>
        <c:auto val="1"/>
        <c:lblAlgn val="ctr"/>
        <c:lblOffset val="100"/>
        <c:noMultiLvlLbl val="0"/>
      </c:catAx>
      <c:valAx>
        <c:axId val="6591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14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Passat </a:t>
            </a:r>
            <a:r>
              <a:rPr lang="zh-CN" altLang="en-US" sz="1200"/>
              <a:t>折算满充充电时间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充电时间!$L$160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充电时间!$H$161:$H$177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充电时间!$L$161:$L$177</c:f>
              <c:numCache>
                <c:formatCode>0.00%</c:formatCode>
                <c:ptCount val="17"/>
                <c:pt idx="0">
                  <c:v>5.7858651314837852E-5</c:v>
                </c:pt>
                <c:pt idx="1">
                  <c:v>1.157173026296757E-4</c:v>
                </c:pt>
                <c:pt idx="2">
                  <c:v>2.3143460525935141E-4</c:v>
                </c:pt>
                <c:pt idx="3">
                  <c:v>7.2323314143547313E-4</c:v>
                </c:pt>
                <c:pt idx="4">
                  <c:v>1.6923655509590071E-2</c:v>
                </c:pt>
                <c:pt idx="5">
                  <c:v>5.4126768305030812E-2</c:v>
                </c:pt>
                <c:pt idx="6">
                  <c:v>0.27659328261058236</c:v>
                </c:pt>
                <c:pt idx="7">
                  <c:v>0.46582000173575955</c:v>
                </c:pt>
                <c:pt idx="8">
                  <c:v>9.0114849422859952E-2</c:v>
                </c:pt>
                <c:pt idx="9">
                  <c:v>1.9411577516128098E-2</c:v>
                </c:pt>
                <c:pt idx="10">
                  <c:v>8.4762924176237445E-3</c:v>
                </c:pt>
                <c:pt idx="11">
                  <c:v>1.4435733503052044E-2</c:v>
                </c:pt>
                <c:pt idx="12">
                  <c:v>2.4589926808806086E-2</c:v>
                </c:pt>
                <c:pt idx="13">
                  <c:v>1.2121387450458529E-2</c:v>
                </c:pt>
                <c:pt idx="14">
                  <c:v>5.2651372696502444E-3</c:v>
                </c:pt>
                <c:pt idx="15">
                  <c:v>2.0829114473341626E-3</c:v>
                </c:pt>
                <c:pt idx="16">
                  <c:v>8.9102323024850289E-3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6-40D2-9597-D739EA1D165F}"/>
            </c:ext>
          </c:extLst>
        </c:ser>
        <c:ser>
          <c:idx val="1"/>
          <c:order val="1"/>
          <c:tx>
            <c:strRef>
              <c:f>充电时间!$M$160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充电时间!$H$161:$H$177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充电时间!$M$161:$M$177</c:f>
              <c:numCache>
                <c:formatCode>0.00%</c:formatCode>
                <c:ptCount val="17"/>
                <c:pt idx="0">
                  <c:v>2.0968536710665646E-5</c:v>
                </c:pt>
                <c:pt idx="1">
                  <c:v>2.0968536710665646E-5</c:v>
                </c:pt>
                <c:pt idx="2">
                  <c:v>5.8711902789863814E-4</c:v>
                </c:pt>
                <c:pt idx="3">
                  <c:v>5.9015946572168458E-2</c:v>
                </c:pt>
                <c:pt idx="4">
                  <c:v>0.84492718675627221</c:v>
                </c:pt>
                <c:pt idx="5">
                  <c:v>5.9823235235529092E-2</c:v>
                </c:pt>
                <c:pt idx="6">
                  <c:v>1.2329499585871401E-2</c:v>
                </c:pt>
                <c:pt idx="7">
                  <c:v>5.4098824713517367E-3</c:v>
                </c:pt>
                <c:pt idx="8">
                  <c:v>3.6590096560111551E-3</c:v>
                </c:pt>
                <c:pt idx="9">
                  <c:v>3.0614063597571841E-3</c:v>
                </c:pt>
                <c:pt idx="10">
                  <c:v>2.5686457470565417E-3</c:v>
                </c:pt>
                <c:pt idx="11">
                  <c:v>1.7613570836959142E-3</c:v>
                </c:pt>
                <c:pt idx="12">
                  <c:v>1.2895650077059373E-3</c:v>
                </c:pt>
                <c:pt idx="13">
                  <c:v>1.1742380557972763E-3</c:v>
                </c:pt>
                <c:pt idx="14">
                  <c:v>9.3309988362462123E-4</c:v>
                </c:pt>
                <c:pt idx="15">
                  <c:v>6.5002463803063508E-4</c:v>
                </c:pt>
                <c:pt idx="16">
                  <c:v>2.7678468458078652E-3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6-40D2-9597-D739EA1D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983672"/>
        <c:axId val="570984328"/>
      </c:barChart>
      <c:catAx>
        <c:axId val="57098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84328"/>
        <c:crosses val="autoZero"/>
        <c:auto val="1"/>
        <c:lblAlgn val="ctr"/>
        <c:lblOffset val="100"/>
        <c:noMultiLvlLbl val="0"/>
      </c:catAx>
      <c:valAx>
        <c:axId val="5709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8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折算满充时间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充电时间!$G$94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充电时间!$A$95:$A$111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充电时间!$G$95:$G$111</c:f>
              <c:numCache>
                <c:formatCode>0.00%</c:formatCode>
                <c:ptCount val="17"/>
                <c:pt idx="0">
                  <c:v>5.5534987041836359E-4</c:v>
                </c:pt>
                <c:pt idx="1">
                  <c:v>2.1473528322843393E-2</c:v>
                </c:pt>
                <c:pt idx="2">
                  <c:v>0.39466864124398371</c:v>
                </c:pt>
                <c:pt idx="3">
                  <c:v>6.1458718992965566E-2</c:v>
                </c:pt>
                <c:pt idx="4">
                  <c:v>1.1662347278785635E-2</c:v>
                </c:pt>
                <c:pt idx="5">
                  <c:v>3.8874490929285449E-3</c:v>
                </c:pt>
                <c:pt idx="6">
                  <c:v>6.2939651980747869E-3</c:v>
                </c:pt>
                <c:pt idx="7">
                  <c:v>3.5172158459829692E-3</c:v>
                </c:pt>
                <c:pt idx="8">
                  <c:v>9.2558311736393932E-4</c:v>
                </c:pt>
                <c:pt idx="9">
                  <c:v>7.4046649389115145E-4</c:v>
                </c:pt>
                <c:pt idx="10">
                  <c:v>9.2558311736393932E-4</c:v>
                </c:pt>
                <c:pt idx="11">
                  <c:v>7.4046649389115145E-4</c:v>
                </c:pt>
                <c:pt idx="12">
                  <c:v>9.2558311736393932E-4</c:v>
                </c:pt>
                <c:pt idx="13">
                  <c:v>1.1106997408367272E-3</c:v>
                </c:pt>
                <c:pt idx="14">
                  <c:v>1.4809329877823029E-3</c:v>
                </c:pt>
                <c:pt idx="15">
                  <c:v>9.2558311736393932E-4</c:v>
                </c:pt>
                <c:pt idx="16">
                  <c:v>0.48870788596815995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9-42B4-B5FB-FCA058E965A4}"/>
            </c:ext>
          </c:extLst>
        </c:ser>
        <c:ser>
          <c:idx val="1"/>
          <c:order val="1"/>
          <c:tx>
            <c:strRef>
              <c:f>充电时间!$H$94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充电时间!$A$95:$A$111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充电时间!$H$95:$H$111</c:f>
              <c:numCache>
                <c:formatCode>0.00%</c:formatCode>
                <c:ptCount val="17"/>
                <c:pt idx="0">
                  <c:v>0</c:v>
                </c:pt>
                <c:pt idx="1">
                  <c:v>2.5083369580977236E-2</c:v>
                </c:pt>
                <c:pt idx="2">
                  <c:v>0.34464259823111498</c:v>
                </c:pt>
                <c:pt idx="3">
                  <c:v>5.8576192547484411E-2</c:v>
                </c:pt>
                <c:pt idx="4">
                  <c:v>9.7143685660432064E-3</c:v>
                </c:pt>
                <c:pt idx="5">
                  <c:v>5.2196607220530667E-3</c:v>
                </c:pt>
                <c:pt idx="6">
                  <c:v>4.7846889952153108E-3</c:v>
                </c:pt>
                <c:pt idx="7">
                  <c:v>2.6098303610265334E-3</c:v>
                </c:pt>
                <c:pt idx="8">
                  <c:v>1.3049151805132667E-3</c:v>
                </c:pt>
                <c:pt idx="9">
                  <c:v>2.6098303610265334E-3</c:v>
                </c:pt>
                <c:pt idx="10">
                  <c:v>5.9446136001159921E-3</c:v>
                </c:pt>
                <c:pt idx="11">
                  <c:v>8.1049731767435115E-2</c:v>
                </c:pt>
                <c:pt idx="12">
                  <c:v>0.15876468029578078</c:v>
                </c:pt>
                <c:pt idx="13">
                  <c:v>0.13353632013919095</c:v>
                </c:pt>
                <c:pt idx="14">
                  <c:v>6.4955777874438167E-2</c:v>
                </c:pt>
                <c:pt idx="15">
                  <c:v>3.9437436566623171E-2</c:v>
                </c:pt>
                <c:pt idx="16">
                  <c:v>6.1765985210961286E-2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9-42B4-B5FB-FCA058E965A4}"/>
            </c:ext>
          </c:extLst>
        </c:ser>
        <c:ser>
          <c:idx val="2"/>
          <c:order val="2"/>
          <c:tx>
            <c:strRef>
              <c:f>充电时间!$I$94</c:f>
              <c:strCache>
                <c:ptCount val="1"/>
                <c:pt idx="0">
                  <c:v>mode3_AC_7.2kW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充电时间!$A$95:$A$111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充电时间!$I$95:$I$111</c:f>
              <c:numCache>
                <c:formatCode>0.00%</c:formatCode>
                <c:ptCount val="17"/>
                <c:pt idx="0">
                  <c:v>8.1142486205777343E-5</c:v>
                </c:pt>
                <c:pt idx="1">
                  <c:v>1.6634209672184357E-2</c:v>
                </c:pt>
                <c:pt idx="2">
                  <c:v>0.24346802986043492</c:v>
                </c:pt>
                <c:pt idx="3">
                  <c:v>3.8461538461538464E-2</c:v>
                </c:pt>
                <c:pt idx="4">
                  <c:v>8.1548198636806225E-3</c:v>
                </c:pt>
                <c:pt idx="5">
                  <c:v>6.9376825705939633E-3</c:v>
                </c:pt>
                <c:pt idx="6">
                  <c:v>0.38238396624472576</c:v>
                </c:pt>
                <c:pt idx="7">
                  <c:v>0.23851833820188251</c:v>
                </c:pt>
                <c:pt idx="8">
                  <c:v>2.8562155144433627E-2</c:v>
                </c:pt>
                <c:pt idx="9">
                  <c:v>1.1562804284323271E-2</c:v>
                </c:pt>
                <c:pt idx="10">
                  <c:v>6.1668289516390784E-3</c:v>
                </c:pt>
                <c:pt idx="11">
                  <c:v>3.9759818240830899E-3</c:v>
                </c:pt>
                <c:pt idx="12">
                  <c:v>3.4485556637455371E-3</c:v>
                </c:pt>
                <c:pt idx="13">
                  <c:v>1.8662771827328789E-3</c:v>
                </c:pt>
                <c:pt idx="14">
                  <c:v>2.5559883154819864E-3</c:v>
                </c:pt>
                <c:pt idx="15">
                  <c:v>1.2577085361895489E-3</c:v>
                </c:pt>
                <c:pt idx="16">
                  <c:v>5.9639727361246349E-3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9-42B4-B5FB-FCA058E965A4}"/>
            </c:ext>
          </c:extLst>
        </c:ser>
        <c:ser>
          <c:idx val="3"/>
          <c:order val="3"/>
          <c:tx>
            <c:strRef>
              <c:f>充电时间!$J$94</c:f>
              <c:strCache>
                <c:ptCount val="1"/>
                <c:pt idx="0">
                  <c:v>mode4_DC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充电时间!$A$95:$A$111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充电时间!$J$95:$J$111</c:f>
              <c:numCache>
                <c:formatCode>0.00%</c:formatCode>
                <c:ptCount val="17"/>
                <c:pt idx="0">
                  <c:v>7.8385263570448753E-5</c:v>
                </c:pt>
                <c:pt idx="1">
                  <c:v>5.7534783460709386E-2</c:v>
                </c:pt>
                <c:pt idx="2">
                  <c:v>0.79047619047619044</c:v>
                </c:pt>
                <c:pt idx="3">
                  <c:v>0.11546149323927102</c:v>
                </c:pt>
                <c:pt idx="4">
                  <c:v>2.1908681167940428E-2</c:v>
                </c:pt>
                <c:pt idx="5">
                  <c:v>6.8587105624142658E-3</c:v>
                </c:pt>
                <c:pt idx="6">
                  <c:v>2.7434842249657062E-3</c:v>
                </c:pt>
                <c:pt idx="7">
                  <c:v>1.4109347442680777E-3</c:v>
                </c:pt>
                <c:pt idx="8">
                  <c:v>9.0143053106016074E-4</c:v>
                </c:pt>
                <c:pt idx="9">
                  <c:v>6.2708210856359003E-4</c:v>
                </c:pt>
                <c:pt idx="10">
                  <c:v>3.1354105428179501E-4</c:v>
                </c:pt>
                <c:pt idx="11">
                  <c:v>3.9192631785224378E-4</c:v>
                </c:pt>
                <c:pt idx="12">
                  <c:v>2.7434842249657066E-4</c:v>
                </c:pt>
                <c:pt idx="13">
                  <c:v>2.7434842249657066E-4</c:v>
                </c:pt>
                <c:pt idx="14">
                  <c:v>1.5677052714089751E-4</c:v>
                </c:pt>
                <c:pt idx="15">
                  <c:v>0</c:v>
                </c:pt>
                <c:pt idx="16">
                  <c:v>5.8788947677836567E-4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9-42B4-B5FB-FCA058E9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19608"/>
        <c:axId val="553516000"/>
      </c:barChart>
      <c:catAx>
        <c:axId val="55351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16000"/>
        <c:crosses val="autoZero"/>
        <c:auto val="1"/>
        <c:lblAlgn val="ctr"/>
        <c:lblOffset val="100"/>
        <c:noMultiLvlLbl val="0"/>
      </c:catAx>
      <c:valAx>
        <c:axId val="5535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1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Lavida </a:t>
            </a:r>
            <a:r>
              <a:rPr lang="zh-CN" altLang="en-US"/>
              <a:t>充电时间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充电时间!$G$62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充电时间!$A$63:$A$79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充电时间!$G$63:$G$79</c:f>
              <c:numCache>
                <c:formatCode>0.00%</c:formatCode>
                <c:ptCount val="17"/>
                <c:pt idx="0">
                  <c:v>9.5482130815913682E-2</c:v>
                </c:pt>
                <c:pt idx="1">
                  <c:v>0.18786244099797708</c:v>
                </c:pt>
                <c:pt idx="2">
                  <c:v>0.14794335805799055</c:v>
                </c:pt>
                <c:pt idx="3">
                  <c:v>5.8530006743088336E-2</c:v>
                </c:pt>
                <c:pt idx="4">
                  <c:v>5.0168577208361431E-2</c:v>
                </c:pt>
                <c:pt idx="5">
                  <c:v>4.1672285906945383E-2</c:v>
                </c:pt>
                <c:pt idx="6">
                  <c:v>3.6008091706001347E-2</c:v>
                </c:pt>
                <c:pt idx="7">
                  <c:v>4.4639244774106537E-2</c:v>
                </c:pt>
                <c:pt idx="8">
                  <c:v>5.4484153742414027E-2</c:v>
                </c:pt>
                <c:pt idx="9">
                  <c:v>5.3809844908968306E-2</c:v>
                </c:pt>
                <c:pt idx="10">
                  <c:v>5.7990559676331759E-2</c:v>
                </c:pt>
                <c:pt idx="11">
                  <c:v>4.720161834120027E-2</c:v>
                </c:pt>
                <c:pt idx="12">
                  <c:v>3.1962238705327037E-2</c:v>
                </c:pt>
                <c:pt idx="13">
                  <c:v>2.8320971004720162E-2</c:v>
                </c:pt>
                <c:pt idx="14">
                  <c:v>1.7936614969656102E-2</c:v>
                </c:pt>
                <c:pt idx="15">
                  <c:v>1.2272420768712071E-2</c:v>
                </c:pt>
                <c:pt idx="16">
                  <c:v>3.3715441672285906E-2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C-4332-805E-467A091382A0}"/>
            </c:ext>
          </c:extLst>
        </c:ser>
        <c:ser>
          <c:idx val="1"/>
          <c:order val="1"/>
          <c:tx>
            <c:strRef>
              <c:f>充电时间!$H$62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充电时间!$A$63:$A$79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充电时间!$H$63:$H$79</c:f>
              <c:numCache>
                <c:formatCode>0.00%</c:formatCode>
                <c:ptCount val="17"/>
                <c:pt idx="0">
                  <c:v>0.15211791642816255</c:v>
                </c:pt>
                <c:pt idx="1">
                  <c:v>0.26273611906124783</c:v>
                </c:pt>
                <c:pt idx="2">
                  <c:v>0.20005724098454494</c:v>
                </c:pt>
                <c:pt idx="3">
                  <c:v>8.0995993131081856E-2</c:v>
                </c:pt>
                <c:pt idx="4">
                  <c:v>5.7813394390383514E-2</c:v>
                </c:pt>
                <c:pt idx="5">
                  <c:v>5.2232398397252432E-2</c:v>
                </c:pt>
                <c:pt idx="6">
                  <c:v>4.6508299942759013E-2</c:v>
                </c:pt>
                <c:pt idx="7">
                  <c:v>4.3789353176874643E-2</c:v>
                </c:pt>
                <c:pt idx="8">
                  <c:v>3.7349742415569549E-2</c:v>
                </c:pt>
                <c:pt idx="9">
                  <c:v>3.1768746422438467E-2</c:v>
                </c:pt>
                <c:pt idx="10">
                  <c:v>2.1465369204350316E-2</c:v>
                </c:pt>
                <c:pt idx="11">
                  <c:v>7.5844304522037775E-3</c:v>
                </c:pt>
                <c:pt idx="12">
                  <c:v>2.1465369204350317E-3</c:v>
                </c:pt>
                <c:pt idx="13">
                  <c:v>1.4310246136233543E-3</c:v>
                </c:pt>
                <c:pt idx="14">
                  <c:v>1.4310246136233542E-4</c:v>
                </c:pt>
                <c:pt idx="15">
                  <c:v>2.8620492272467084E-4</c:v>
                </c:pt>
                <c:pt idx="16">
                  <c:v>1.5741270749856898E-3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C-4332-805E-467A091382A0}"/>
            </c:ext>
          </c:extLst>
        </c:ser>
        <c:ser>
          <c:idx val="2"/>
          <c:order val="2"/>
          <c:tx>
            <c:strRef>
              <c:f>充电时间!$I$62</c:f>
              <c:strCache>
                <c:ptCount val="1"/>
                <c:pt idx="0">
                  <c:v>mode3_AC_7.2kW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充电时间!$A$63:$A$79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充电时间!$I$63:$I$79</c:f>
              <c:numCache>
                <c:formatCode>0.00%</c:formatCode>
                <c:ptCount val="17"/>
                <c:pt idx="0">
                  <c:v>0.11890735958683021</c:v>
                </c:pt>
                <c:pt idx="1">
                  <c:v>0.20618140735958684</c:v>
                </c:pt>
                <c:pt idx="2">
                  <c:v>0.22474176888315042</c:v>
                </c:pt>
                <c:pt idx="3">
                  <c:v>0.14985474499677212</c:v>
                </c:pt>
                <c:pt idx="4">
                  <c:v>0.14327792123950936</c:v>
                </c:pt>
                <c:pt idx="5">
                  <c:v>0.118463524854745</c:v>
                </c:pt>
                <c:pt idx="6">
                  <c:v>2.4410910264686895E-2</c:v>
                </c:pt>
                <c:pt idx="7">
                  <c:v>3.0664945125887669E-3</c:v>
                </c:pt>
                <c:pt idx="8">
                  <c:v>2.0174306003873468E-3</c:v>
                </c:pt>
                <c:pt idx="9">
                  <c:v>1.5735958683021304E-3</c:v>
                </c:pt>
                <c:pt idx="10">
                  <c:v>1.2508069722401548E-3</c:v>
                </c:pt>
                <c:pt idx="11">
                  <c:v>9.280180761781795E-4</c:v>
                </c:pt>
                <c:pt idx="12">
                  <c:v>7.2627501613944478E-4</c:v>
                </c:pt>
                <c:pt idx="13">
                  <c:v>6.8592640413169784E-4</c:v>
                </c:pt>
                <c:pt idx="14">
                  <c:v>6.4557779212395089E-4</c:v>
                </c:pt>
                <c:pt idx="15">
                  <c:v>5.2453195610071017E-4</c:v>
                </c:pt>
                <c:pt idx="16">
                  <c:v>2.7437056165267914E-3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C-4332-805E-467A091382A0}"/>
            </c:ext>
          </c:extLst>
        </c:ser>
        <c:ser>
          <c:idx val="3"/>
          <c:order val="3"/>
          <c:tx>
            <c:strRef>
              <c:f>充电时间!$J$62</c:f>
              <c:strCache>
                <c:ptCount val="1"/>
                <c:pt idx="0">
                  <c:v>mode4_DC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充电时间!$A$63:$A$79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充电时间!$J$63:$J$79</c:f>
              <c:numCache>
                <c:formatCode>0.00%</c:formatCode>
                <c:ptCount val="17"/>
                <c:pt idx="0">
                  <c:v>0.29942019901277128</c:v>
                </c:pt>
                <c:pt idx="1">
                  <c:v>0.46192117840633079</c:v>
                </c:pt>
                <c:pt idx="2">
                  <c:v>0.22055942960119093</c:v>
                </c:pt>
                <c:pt idx="3">
                  <c:v>1.1948601425997022E-2</c:v>
                </c:pt>
                <c:pt idx="4">
                  <c:v>3.0165321632844942E-3</c:v>
                </c:pt>
                <c:pt idx="5">
                  <c:v>9.7939355950795262E-4</c:v>
                </c:pt>
                <c:pt idx="6">
                  <c:v>3.9175742380318109E-4</c:v>
                </c:pt>
                <c:pt idx="7">
                  <c:v>5.0928465094413544E-4</c:v>
                </c:pt>
                <c:pt idx="8">
                  <c:v>3.1340593904254484E-4</c:v>
                </c:pt>
                <c:pt idx="9">
                  <c:v>2.3505445428190864E-4</c:v>
                </c:pt>
                <c:pt idx="10">
                  <c:v>1.9587871190159054E-4</c:v>
                </c:pt>
                <c:pt idx="11">
                  <c:v>2.7423019666222674E-4</c:v>
                </c:pt>
                <c:pt idx="12">
                  <c:v>7.835148476063621E-5</c:v>
                </c:pt>
                <c:pt idx="13">
                  <c:v>7.835148476063621E-5</c:v>
                </c:pt>
                <c:pt idx="14">
                  <c:v>0</c:v>
                </c:pt>
                <c:pt idx="15">
                  <c:v>0</c:v>
                </c:pt>
                <c:pt idx="16">
                  <c:v>7.835148476063621E-5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C-4332-805E-467A0913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400480"/>
        <c:axId val="557400808"/>
      </c:barChart>
      <c:catAx>
        <c:axId val="5574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00808"/>
        <c:crosses val="autoZero"/>
        <c:auto val="1"/>
        <c:lblAlgn val="ctr"/>
        <c:lblOffset val="100"/>
        <c:noMultiLvlLbl val="0"/>
      </c:catAx>
      <c:valAx>
        <c:axId val="55740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driving mileage per day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mileage!$E$1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mileage!$A$2:$A$25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mileage!$E$2:$E$25</c:f>
              <c:numCache>
                <c:formatCode>0.0%</c:formatCode>
                <c:ptCount val="24"/>
                <c:pt idx="0">
                  <c:v>0.23285924688399903</c:v>
                </c:pt>
                <c:pt idx="1">
                  <c:v>0.17363874172913324</c:v>
                </c:pt>
                <c:pt idx="2">
                  <c:v>0.12484887120529335</c:v>
                </c:pt>
                <c:pt idx="3">
                  <c:v>8.3576971269042233E-2</c:v>
                </c:pt>
                <c:pt idx="4">
                  <c:v>5.4516277945088037E-2</c:v>
                </c:pt>
                <c:pt idx="5">
                  <c:v>3.9172583587962453E-2</c:v>
                </c:pt>
                <c:pt idx="6">
                  <c:v>2.833527510936229E-2</c:v>
                </c:pt>
                <c:pt idx="7">
                  <c:v>2.4158624782924094E-2</c:v>
                </c:pt>
                <c:pt idx="8">
                  <c:v>2.3246356422149436E-2</c:v>
                </c:pt>
                <c:pt idx="9">
                  <c:v>2.521377854960322E-2</c:v>
                </c:pt>
                <c:pt idx="10">
                  <c:v>2.6972368160735092E-2</c:v>
                </c:pt>
                <c:pt idx="11">
                  <c:v>2.7423006748587633E-2</c:v>
                </c:pt>
                <c:pt idx="12">
                  <c:v>2.7269130157613595E-2</c:v>
                </c:pt>
                <c:pt idx="13">
                  <c:v>2.5477566991272998E-2</c:v>
                </c:pt>
                <c:pt idx="14">
                  <c:v>2.2092281989844146E-2</c:v>
                </c:pt>
                <c:pt idx="15">
                  <c:v>1.8168428920006155E-2</c:v>
                </c:pt>
                <c:pt idx="16">
                  <c:v>1.3409245784880525E-2</c:v>
                </c:pt>
                <c:pt idx="17">
                  <c:v>9.1996219032336058E-3</c:v>
                </c:pt>
                <c:pt idx="18">
                  <c:v>6.4298432657009076E-3</c:v>
                </c:pt>
                <c:pt idx="19">
                  <c:v>5.1988305379085976E-3</c:v>
                </c:pt>
                <c:pt idx="20">
                  <c:v>3.6820469983073574E-3</c:v>
                </c:pt>
                <c:pt idx="21">
                  <c:v>2.3081488646105822E-3</c:v>
                </c:pt>
                <c:pt idx="22">
                  <c:v>1.8465190916884659E-3</c:v>
                </c:pt>
                <c:pt idx="23">
                  <c:v>9.5623310105295552E-4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4-479F-B647-888BF4CBAE98}"/>
            </c:ext>
          </c:extLst>
        </c:ser>
        <c:ser>
          <c:idx val="2"/>
          <c:order val="1"/>
          <c:tx>
            <c:strRef>
              <c:f>mileage!$F$1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mileage!$A$2:$A$25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mileage!$F$2:$F$25</c:f>
              <c:numCache>
                <c:formatCode>0.0%</c:formatCode>
                <c:ptCount val="24"/>
                <c:pt idx="0">
                  <c:v>0.31596054626331188</c:v>
                </c:pt>
                <c:pt idx="1">
                  <c:v>0.23958599779148912</c:v>
                </c:pt>
                <c:pt idx="2">
                  <c:v>0.15369114536867784</c:v>
                </c:pt>
                <c:pt idx="3">
                  <c:v>9.628857875462446E-2</c:v>
                </c:pt>
                <c:pt idx="4">
                  <c:v>5.9536212715782119E-2</c:v>
                </c:pt>
                <c:pt idx="5">
                  <c:v>3.7310732489440945E-2</c:v>
                </c:pt>
                <c:pt idx="6">
                  <c:v>2.3825714802637735E-2</c:v>
                </c:pt>
                <c:pt idx="7">
                  <c:v>1.6492086169356601E-2</c:v>
                </c:pt>
                <c:pt idx="8">
                  <c:v>1.1844231357111218E-2</c:v>
                </c:pt>
                <c:pt idx="9">
                  <c:v>9.3955293251564362E-3</c:v>
                </c:pt>
                <c:pt idx="10">
                  <c:v>6.8126945704321566E-3</c:v>
                </c:pt>
                <c:pt idx="11">
                  <c:v>5.3653089107799038E-3</c:v>
                </c:pt>
                <c:pt idx="12">
                  <c:v>4.6665710061201951E-3</c:v>
                </c:pt>
                <c:pt idx="13">
                  <c:v>3.5560768362145872E-3</c:v>
                </c:pt>
                <c:pt idx="14">
                  <c:v>2.8635776628464834E-3</c:v>
                </c:pt>
                <c:pt idx="15">
                  <c:v>2.523566807454036E-3</c:v>
                </c:pt>
                <c:pt idx="16">
                  <c:v>2.1367654673745545E-3</c:v>
                </c:pt>
                <c:pt idx="17">
                  <c:v>1.7842771493988983E-3</c:v>
                </c:pt>
                <c:pt idx="18">
                  <c:v>1.6626218892126098E-3</c:v>
                </c:pt>
                <c:pt idx="19">
                  <c:v>1.1510459233010375E-3</c:v>
                </c:pt>
                <c:pt idx="20">
                  <c:v>1.1042554386140034E-3</c:v>
                </c:pt>
                <c:pt idx="21">
                  <c:v>1.0200325661773421E-3</c:v>
                </c:pt>
                <c:pt idx="22">
                  <c:v>7.392896580551379E-4</c:v>
                </c:pt>
                <c:pt idx="23">
                  <c:v>6.8314107643069701E-4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4-479F-B647-888BF4CBAE98}"/>
            </c:ext>
          </c:extLst>
        </c:ser>
        <c:ser>
          <c:idx val="1"/>
          <c:order val="2"/>
          <c:tx>
            <c:strRef>
              <c:f>mileage!$G$1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mileage!$A$2:$A$25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mileage!$G$2:$G$25</c:f>
              <c:numCache>
                <c:formatCode>0.0%</c:formatCode>
                <c:ptCount val="24"/>
                <c:pt idx="0">
                  <c:v>0.29004485179407175</c:v>
                </c:pt>
                <c:pt idx="1">
                  <c:v>0.21897425897035883</c:v>
                </c:pt>
                <c:pt idx="2">
                  <c:v>0.14452028081123244</c:v>
                </c:pt>
                <c:pt idx="3">
                  <c:v>9.4807917316692664E-2</c:v>
                </c:pt>
                <c:pt idx="4">
                  <c:v>5.9494442277691108E-2</c:v>
                </c:pt>
                <c:pt idx="5">
                  <c:v>4.0135042901716066E-2</c:v>
                </c:pt>
                <c:pt idx="6">
                  <c:v>2.8858716848673947E-2</c:v>
                </c:pt>
                <c:pt idx="7">
                  <c:v>2.2057819812792513E-2</c:v>
                </c:pt>
                <c:pt idx="8">
                  <c:v>1.6999804992199687E-2</c:v>
                </c:pt>
                <c:pt idx="9">
                  <c:v>1.4430577223088924E-2</c:v>
                </c:pt>
                <c:pt idx="10">
                  <c:v>1.2426872074882996E-2</c:v>
                </c:pt>
                <c:pt idx="11">
                  <c:v>1.0393915756630265E-2</c:v>
                </c:pt>
                <c:pt idx="12">
                  <c:v>9.3554992199687981E-3</c:v>
                </c:pt>
                <c:pt idx="13">
                  <c:v>7.6638065522620907E-3</c:v>
                </c:pt>
                <c:pt idx="14">
                  <c:v>6.5132605304212172E-3</c:v>
                </c:pt>
                <c:pt idx="15">
                  <c:v>5.1701443057722311E-3</c:v>
                </c:pt>
                <c:pt idx="16">
                  <c:v>4.2194812792511697E-3</c:v>
                </c:pt>
                <c:pt idx="17">
                  <c:v>3.2688182527301091E-3</c:v>
                </c:pt>
                <c:pt idx="18">
                  <c:v>2.7130460218408735E-3</c:v>
                </c:pt>
                <c:pt idx="19">
                  <c:v>2.2523400936037444E-3</c:v>
                </c:pt>
                <c:pt idx="20">
                  <c:v>1.7916341653666146E-3</c:v>
                </c:pt>
                <c:pt idx="21">
                  <c:v>1.4796216848673948E-3</c:v>
                </c:pt>
                <c:pt idx="22">
                  <c:v>1.3650546021840874E-3</c:v>
                </c:pt>
                <c:pt idx="23">
                  <c:v>1.0627925117004679E-3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4-479F-B647-888BF4CB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031160"/>
        <c:axId val="692035096"/>
      </c:barChart>
      <c:lineChart>
        <c:grouping val="standard"/>
        <c:varyColors val="0"/>
        <c:ser>
          <c:idx val="3"/>
          <c:order val="3"/>
          <c:tx>
            <c:strRef>
              <c:f>mileage!$H$1</c:f>
              <c:strCache>
                <c:ptCount val="1"/>
                <c:pt idx="0">
                  <c:v>累计百分比 lavida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mileage!$H$2:$H$25</c:f>
              <c:numCache>
                <c:formatCode>0.0%</c:formatCode>
                <c:ptCount val="24"/>
                <c:pt idx="0">
                  <c:v>0.23285924688399903</c:v>
                </c:pt>
                <c:pt idx="1">
                  <c:v>0.40649798861313224</c:v>
                </c:pt>
                <c:pt idx="2">
                  <c:v>0.53134685981842567</c:v>
                </c:pt>
                <c:pt idx="3">
                  <c:v>0.61492383108746784</c:v>
                </c:pt>
                <c:pt idx="4">
                  <c:v>0.66944010903255591</c:v>
                </c:pt>
                <c:pt idx="5">
                  <c:v>0.70861269262051829</c:v>
                </c:pt>
                <c:pt idx="6">
                  <c:v>0.73694796772988058</c:v>
                </c:pt>
                <c:pt idx="7">
                  <c:v>0.76110659251280477</c:v>
                </c:pt>
                <c:pt idx="8">
                  <c:v>0.78435294893495422</c:v>
                </c:pt>
                <c:pt idx="9">
                  <c:v>0.80956672748455738</c:v>
                </c:pt>
                <c:pt idx="10">
                  <c:v>0.8365390956452925</c:v>
                </c:pt>
                <c:pt idx="11">
                  <c:v>0.86396210239388016</c:v>
                </c:pt>
                <c:pt idx="12">
                  <c:v>0.89123123255149372</c:v>
                </c:pt>
                <c:pt idx="13">
                  <c:v>0.91670879954276674</c:v>
                </c:pt>
                <c:pt idx="14">
                  <c:v>0.93880108153261088</c:v>
                </c:pt>
                <c:pt idx="15">
                  <c:v>0.95696951045261702</c:v>
                </c:pt>
                <c:pt idx="16">
                  <c:v>0.97037875623749748</c:v>
                </c:pt>
                <c:pt idx="17">
                  <c:v>0.97957837814073112</c:v>
                </c:pt>
                <c:pt idx="18">
                  <c:v>0.98600822140643207</c:v>
                </c:pt>
                <c:pt idx="19">
                  <c:v>0.99120705194434067</c:v>
                </c:pt>
                <c:pt idx="20">
                  <c:v>0.99488909894264799</c:v>
                </c:pt>
                <c:pt idx="21">
                  <c:v>0.9971972478072586</c:v>
                </c:pt>
                <c:pt idx="22">
                  <c:v>0.99904376689894703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09-4BD4-A576-F80477B251C2}"/>
            </c:ext>
          </c:extLst>
        </c:ser>
        <c:ser>
          <c:idx val="5"/>
          <c:order val="4"/>
          <c:tx>
            <c:strRef>
              <c:f>mileage!$I$1</c:f>
              <c:strCache>
                <c:ptCount val="1"/>
                <c:pt idx="0">
                  <c:v>累计百分比 Tiguan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mileage!$I$2:$I$25</c:f>
              <c:numCache>
                <c:formatCode>0.0%</c:formatCode>
                <c:ptCount val="24"/>
                <c:pt idx="0">
                  <c:v>0.31596054626331188</c:v>
                </c:pt>
                <c:pt idx="1">
                  <c:v>0.55554654405480097</c:v>
                </c:pt>
                <c:pt idx="2">
                  <c:v>0.70923768942347887</c:v>
                </c:pt>
                <c:pt idx="3">
                  <c:v>0.80552626817810336</c:v>
                </c:pt>
                <c:pt idx="4">
                  <c:v>0.86506248089388538</c:v>
                </c:pt>
                <c:pt idx="5">
                  <c:v>0.90237321338332632</c:v>
                </c:pt>
                <c:pt idx="6">
                  <c:v>0.92619892818596405</c:v>
                </c:pt>
                <c:pt idx="7">
                  <c:v>0.94269101435532066</c:v>
                </c:pt>
                <c:pt idx="8">
                  <c:v>0.95453524571243187</c:v>
                </c:pt>
                <c:pt idx="9">
                  <c:v>0.96393077503758839</c:v>
                </c:pt>
                <c:pt idx="10">
                  <c:v>0.97074346960802049</c:v>
                </c:pt>
                <c:pt idx="11">
                  <c:v>0.9761087785188004</c:v>
                </c:pt>
                <c:pt idx="12">
                  <c:v>0.98077534952492063</c:v>
                </c:pt>
                <c:pt idx="13">
                  <c:v>0.98433142636113524</c:v>
                </c:pt>
                <c:pt idx="14">
                  <c:v>0.98719500402398164</c:v>
                </c:pt>
                <c:pt idx="15">
                  <c:v>0.98971857083143577</c:v>
                </c:pt>
                <c:pt idx="16">
                  <c:v>0.99185533629881029</c:v>
                </c:pt>
                <c:pt idx="17">
                  <c:v>0.99363961344820917</c:v>
                </c:pt>
                <c:pt idx="18">
                  <c:v>0.99530223533742179</c:v>
                </c:pt>
                <c:pt idx="19">
                  <c:v>0.99645328126072286</c:v>
                </c:pt>
                <c:pt idx="20">
                  <c:v>0.99755753669933678</c:v>
                </c:pt>
                <c:pt idx="21">
                  <c:v>0.99857756926551422</c:v>
                </c:pt>
                <c:pt idx="22">
                  <c:v>0.99931685892356925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09-4BD4-A576-F80477B251C2}"/>
            </c:ext>
          </c:extLst>
        </c:ser>
        <c:ser>
          <c:idx val="4"/>
          <c:order val="5"/>
          <c:tx>
            <c:strRef>
              <c:f>mileage!$J$1</c:f>
              <c:strCache>
                <c:ptCount val="1"/>
                <c:pt idx="0">
                  <c:v>累计百分比 passat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mileage!$J$2:$J$25</c:f>
              <c:numCache>
                <c:formatCode>0.0%</c:formatCode>
                <c:ptCount val="24"/>
                <c:pt idx="0">
                  <c:v>0.29004485179407175</c:v>
                </c:pt>
                <c:pt idx="1">
                  <c:v>0.50901911076443063</c:v>
                </c:pt>
                <c:pt idx="2">
                  <c:v>0.65353939157566299</c:v>
                </c:pt>
                <c:pt idx="3">
                  <c:v>0.74834730889235568</c:v>
                </c:pt>
                <c:pt idx="4">
                  <c:v>0.80784175117004675</c:v>
                </c:pt>
                <c:pt idx="5">
                  <c:v>0.84797679407176285</c:v>
                </c:pt>
                <c:pt idx="6">
                  <c:v>0.87683551092043677</c:v>
                </c:pt>
                <c:pt idx="7">
                  <c:v>0.8988933307332293</c:v>
                </c:pt>
                <c:pt idx="8">
                  <c:v>0.91589313572542896</c:v>
                </c:pt>
                <c:pt idx="9">
                  <c:v>0.9303237129485179</c:v>
                </c:pt>
                <c:pt idx="10">
                  <c:v>0.94275058502340092</c:v>
                </c:pt>
                <c:pt idx="11">
                  <c:v>0.95314450078003121</c:v>
                </c:pt>
                <c:pt idx="12">
                  <c:v>0.96250000000000002</c:v>
                </c:pt>
                <c:pt idx="13">
                  <c:v>0.97016380655226209</c:v>
                </c:pt>
                <c:pt idx="14">
                  <c:v>0.97667706708268331</c:v>
                </c:pt>
                <c:pt idx="15">
                  <c:v>0.98184721138845554</c:v>
                </c:pt>
                <c:pt idx="16">
                  <c:v>0.98606669266770675</c:v>
                </c:pt>
                <c:pt idx="17">
                  <c:v>0.98933551092043681</c:v>
                </c:pt>
                <c:pt idx="18">
                  <c:v>0.99204855694227767</c:v>
                </c:pt>
                <c:pt idx="19">
                  <c:v>0.99430089703588143</c:v>
                </c:pt>
                <c:pt idx="20">
                  <c:v>0.99609253120124808</c:v>
                </c:pt>
                <c:pt idx="21">
                  <c:v>0.99757215288611545</c:v>
                </c:pt>
                <c:pt idx="22">
                  <c:v>0.99893720748829951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09-4BD4-A576-F80477B25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721048"/>
        <c:axId val="574720720"/>
      </c:lineChart>
      <c:catAx>
        <c:axId val="69203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[km]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35096"/>
        <c:crosses val="autoZero"/>
        <c:auto val="1"/>
        <c:lblAlgn val="ctr"/>
        <c:lblOffset val="100"/>
        <c:noMultiLvlLbl val="0"/>
      </c:catAx>
      <c:valAx>
        <c:axId val="69203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[%]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31160"/>
        <c:crosses val="autoZero"/>
        <c:crossBetween val="between"/>
      </c:valAx>
      <c:valAx>
        <c:axId val="574720720"/>
        <c:scaling>
          <c:orientation val="minMax"/>
          <c:max val="1"/>
          <c:min val="0.2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721048"/>
        <c:crosses val="max"/>
        <c:crossBetween val="between"/>
      </c:valAx>
      <c:catAx>
        <c:axId val="574721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57472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Lavida </a:t>
            </a:r>
            <a:r>
              <a:rPr lang="zh-CN" altLang="en-US"/>
              <a:t>充电模式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CB-47E2-951F-7D97B846DB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CB-47E2-951F-7D97B846DB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CB-47E2-951F-7D97B846DB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CB-47E2-951F-7D97B846DBE4}"/>
              </c:ext>
            </c:extLst>
          </c:dPt>
          <c:cat>
            <c:strRef>
              <c:f>充电时间!$C$62:$F$62</c:f>
              <c:strCache>
                <c:ptCount val="4"/>
                <c:pt idx="0">
                  <c:v>mode2_AC_1.8kW</c:v>
                </c:pt>
                <c:pt idx="1">
                  <c:v>mode3_AC_3.6kW</c:v>
                </c:pt>
                <c:pt idx="2">
                  <c:v>mode3_AC_7.2kW</c:v>
                </c:pt>
                <c:pt idx="3">
                  <c:v>mode4_DC</c:v>
                </c:pt>
              </c:strCache>
            </c:strRef>
          </c:cat>
          <c:val>
            <c:numRef>
              <c:f>充电时间!$C$81:$F$81</c:f>
              <c:numCache>
                <c:formatCode>0.00%</c:formatCode>
                <c:ptCount val="4"/>
                <c:pt idx="0">
                  <c:v>0.11458285043190704</c:v>
                </c:pt>
                <c:pt idx="1">
                  <c:v>0.1079844853429759</c:v>
                </c:pt>
                <c:pt idx="2">
                  <c:v>0.38298332637955279</c:v>
                </c:pt>
                <c:pt idx="3">
                  <c:v>0.39444933784556424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B-4A8C-9A27-86C8F18C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Tiguan </a:t>
            </a:r>
            <a:r>
              <a:rPr lang="zh-CN" altLang="en-US"/>
              <a:t>充电模式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1C-4214-A171-81DB07AA6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1C-4214-A171-81DB07AA6CE8}"/>
              </c:ext>
            </c:extLst>
          </c:dPt>
          <c:cat>
            <c:strRef>
              <c:f>充电时间!$C$128:$D$128</c:f>
              <c:strCache>
                <c:ptCount val="2"/>
                <c:pt idx="0">
                  <c:v>mode2_AC</c:v>
                </c:pt>
                <c:pt idx="1">
                  <c:v>mode3_AC_3.6kW</c:v>
                </c:pt>
              </c:strCache>
            </c:strRef>
          </c:cat>
          <c:val>
            <c:numRef>
              <c:f>充电时间!$C$147:$D$147</c:f>
              <c:numCache>
                <c:formatCode>0.00%</c:formatCode>
                <c:ptCount val="2"/>
                <c:pt idx="0">
                  <c:v>0.2160519092791448</c:v>
                </c:pt>
                <c:pt idx="1">
                  <c:v>0.78394809072085525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C-47DB-96FC-01869FFB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Passat </a:t>
            </a:r>
            <a:r>
              <a:rPr lang="zh-CN" altLang="en-US"/>
              <a:t>充电模式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EF-4723-B36B-53E079494B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EF-4723-B36B-53E079494BDF}"/>
              </c:ext>
            </c:extLst>
          </c:dPt>
          <c:cat>
            <c:strRef>
              <c:f>充电时间!$C$160:$D$160</c:f>
              <c:strCache>
                <c:ptCount val="2"/>
                <c:pt idx="0">
                  <c:v>mode2_AC</c:v>
                </c:pt>
                <c:pt idx="1">
                  <c:v>mode3_AC_3.6kW</c:v>
                </c:pt>
              </c:strCache>
            </c:strRef>
          </c:cat>
          <c:val>
            <c:numRef>
              <c:f>充电时间!$C$179:$D$179</c:f>
              <c:numCache>
                <c:formatCode>0.00%</c:formatCode>
                <c:ptCount val="2"/>
                <c:pt idx="0">
                  <c:v>0.26649461572729927</c:v>
                </c:pt>
                <c:pt idx="1">
                  <c:v>0.73350538427270073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1-42FE-B3A6-9A8D095F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Lavida</a:t>
            </a:r>
            <a:r>
              <a:rPr lang="zh-CN" altLang="en-US"/>
              <a:t>充电过程中的平均温度分布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充电温度!$F$51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充电温度!$A$52:$A$64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充电温度!$F$52:$F$64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9.4403236682400545E-4</c:v>
                </c:pt>
                <c:pt idx="6">
                  <c:v>4.0053944706675657E-2</c:v>
                </c:pt>
                <c:pt idx="7">
                  <c:v>0.28523263654753878</c:v>
                </c:pt>
                <c:pt idx="8">
                  <c:v>0.33445718138907621</c:v>
                </c:pt>
                <c:pt idx="9">
                  <c:v>0.24881995954146999</c:v>
                </c:pt>
                <c:pt idx="10">
                  <c:v>8.8873904248145646E-2</c:v>
                </c:pt>
                <c:pt idx="11">
                  <c:v>1.6183412002697235E-3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7-414E-A58F-1C27F80A5549}"/>
            </c:ext>
          </c:extLst>
        </c:ser>
        <c:ser>
          <c:idx val="1"/>
          <c:order val="1"/>
          <c:tx>
            <c:strRef>
              <c:f>充电温度!$G$51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充电温度!$A$52:$A$64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充电温度!$G$52:$G$64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2.8620492272467084E-4</c:v>
                </c:pt>
                <c:pt idx="6">
                  <c:v>1.6313680595306239E-2</c:v>
                </c:pt>
                <c:pt idx="7">
                  <c:v>0.15412135088723525</c:v>
                </c:pt>
                <c:pt idx="8">
                  <c:v>0.33900973096737264</c:v>
                </c:pt>
                <c:pt idx="9">
                  <c:v>0.37678878076702921</c:v>
                </c:pt>
                <c:pt idx="10">
                  <c:v>0.11176302232398397</c:v>
                </c:pt>
                <c:pt idx="11">
                  <c:v>1.7172295363480253E-3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7-414E-A58F-1C27F80A5549}"/>
            </c:ext>
          </c:extLst>
        </c:ser>
        <c:ser>
          <c:idx val="2"/>
          <c:order val="2"/>
          <c:tx>
            <c:strRef>
              <c:f>充电温度!$H$51</c:f>
              <c:strCache>
                <c:ptCount val="1"/>
                <c:pt idx="0">
                  <c:v>mode3_AC_7.2kW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充电温度!$A$52:$A$64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充电温度!$H$52:$H$64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9.6836668818592645E-4</c:v>
                </c:pt>
                <c:pt idx="6">
                  <c:v>3.5103292446739834E-2</c:v>
                </c:pt>
                <c:pt idx="7">
                  <c:v>0.2275661717236927</c:v>
                </c:pt>
                <c:pt idx="8">
                  <c:v>0.35732730794060685</c:v>
                </c:pt>
                <c:pt idx="9">
                  <c:v>0.28578921885087155</c:v>
                </c:pt>
                <c:pt idx="10">
                  <c:v>9.0703679793415107E-2</c:v>
                </c:pt>
                <c:pt idx="11">
                  <c:v>2.5419625564880566E-3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7-414E-A58F-1C27F80A5549}"/>
            </c:ext>
          </c:extLst>
        </c:ser>
        <c:ser>
          <c:idx val="3"/>
          <c:order val="3"/>
          <c:tx>
            <c:strRef>
              <c:f>充电温度!$I$51</c:f>
              <c:strCache>
                <c:ptCount val="1"/>
                <c:pt idx="0">
                  <c:v>mode4_DC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充电温度!$A$52:$A$64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充电温度!$I$52:$I$64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1.3711509833111337E-3</c:v>
                </c:pt>
                <c:pt idx="7">
                  <c:v>2.6835383530517905E-2</c:v>
                </c:pt>
                <c:pt idx="8">
                  <c:v>0.18686829115411738</c:v>
                </c:pt>
                <c:pt idx="9">
                  <c:v>0.56988952440648755</c:v>
                </c:pt>
                <c:pt idx="10">
                  <c:v>0.21194076627752095</c:v>
                </c:pt>
                <c:pt idx="11">
                  <c:v>3.0948836480451302E-3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7-414E-A58F-1C27F80A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302264"/>
        <c:axId val="516302920"/>
      </c:barChart>
      <c:catAx>
        <c:axId val="51630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</a:t>
                </a:r>
                <a:r>
                  <a:rPr lang="en-US" altLang="zh-CN" baseline="0"/>
                  <a:t> [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02920"/>
        <c:crosses val="autoZero"/>
        <c:auto val="1"/>
        <c:lblAlgn val="ctr"/>
        <c:lblOffset val="100"/>
        <c:noMultiLvlLbl val="0"/>
      </c:catAx>
      <c:valAx>
        <c:axId val="51630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0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充电过程中的平均温度分布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充电温度!$A$2:$A$14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充电温度!$E$2:$E$14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4.8816206980717598E-4</c:v>
                </c:pt>
                <c:pt idx="6">
                  <c:v>1.9583913624029059E-2</c:v>
                </c:pt>
                <c:pt idx="7">
                  <c:v>0.14109319588220937</c:v>
                </c:pt>
                <c:pt idx="8">
                  <c:v>0.28189923760570862</c:v>
                </c:pt>
                <c:pt idx="9">
                  <c:v>0.41042943904435097</c:v>
                </c:pt>
                <c:pt idx="10">
                  <c:v>0.14389294892963286</c:v>
                </c:pt>
                <c:pt idx="11">
                  <c:v>2.613102844261942E-3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F-4372-B659-F187F3058F5E}"/>
            </c:ext>
          </c:extLst>
        </c:ser>
        <c:ser>
          <c:idx val="1"/>
          <c:order val="1"/>
          <c:tx>
            <c:strRef>
              <c:f>充电温度!$F$1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充电温度!$A$2:$A$14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充电温度!$F$2:$F$14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1.1978917105893628E-5</c:v>
                </c:pt>
                <c:pt idx="4">
                  <c:v>3.5936751317680883E-5</c:v>
                </c:pt>
                <c:pt idx="5">
                  <c:v>1.09008145663632E-3</c:v>
                </c:pt>
                <c:pt idx="6">
                  <c:v>1.6351221849544802E-2</c:v>
                </c:pt>
                <c:pt idx="7">
                  <c:v>0.17176569238140871</c:v>
                </c:pt>
                <c:pt idx="8">
                  <c:v>0.51739338763775755</c:v>
                </c:pt>
                <c:pt idx="9">
                  <c:v>0.2922376617153809</c:v>
                </c:pt>
                <c:pt idx="10">
                  <c:v>1.0062290368950647E-3</c:v>
                </c:pt>
                <c:pt idx="11">
                  <c:v>1.0781025395304265E-4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F-4372-B659-F187F3058F5E}"/>
            </c:ext>
          </c:extLst>
        </c:ser>
        <c:ser>
          <c:idx val="2"/>
          <c:order val="2"/>
          <c:tx>
            <c:strRef>
              <c:f>充电温度!$G$1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充电温度!$A$2:$A$14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充电温度!$G$2:$G$14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7.6434484181883501E-6</c:v>
                </c:pt>
                <c:pt idx="4">
                  <c:v>7.6434484181883501E-6</c:v>
                </c:pt>
                <c:pt idx="5">
                  <c:v>9.6307450069173207E-4</c:v>
                </c:pt>
                <c:pt idx="6">
                  <c:v>1.9078047251798121E-2</c:v>
                </c:pt>
                <c:pt idx="7">
                  <c:v>0.17128967905160092</c:v>
                </c:pt>
                <c:pt idx="8">
                  <c:v>0.50659247426068743</c:v>
                </c:pt>
                <c:pt idx="9">
                  <c:v>0.30018879317592922</c:v>
                </c:pt>
                <c:pt idx="10">
                  <c:v>1.6662717551650602E-3</c:v>
                </c:pt>
                <c:pt idx="11">
                  <c:v>1.8344276203652039E-4</c:v>
                </c:pt>
                <c:pt idx="12">
                  <c:v>2.2930345254565049E-5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F-4372-B659-F187F305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709816"/>
        <c:axId val="639704240"/>
      </c:barChart>
      <c:catAx>
        <c:axId val="63970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704240"/>
        <c:crosses val="autoZero"/>
        <c:auto val="1"/>
        <c:lblAlgn val="ctr"/>
        <c:lblOffset val="100"/>
        <c:noMultiLvlLbl val="0"/>
      </c:catAx>
      <c:valAx>
        <c:axId val="639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70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充电过程中的温升分布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充电温度!$E$26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充电温度!$A$27:$A$37</c:f>
              <c:strCache>
                <c:ptCount val="11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  <c:pt idx="10">
                  <c:v>50~55</c:v>
                </c:pt>
              </c:strCache>
            </c:strRef>
          </c:cat>
          <c:val>
            <c:numRef>
              <c:f>充电温度!$E$27:$E$37</c:f>
              <c:numCache>
                <c:formatCode>0.00%</c:formatCode>
                <c:ptCount val="11"/>
                <c:pt idx="0">
                  <c:v>0.61735272581085154</c:v>
                </c:pt>
                <c:pt idx="1">
                  <c:v>0.31004034515929879</c:v>
                </c:pt>
                <c:pt idx="2">
                  <c:v>7.0812215537911533E-2</c:v>
                </c:pt>
                <c:pt idx="3">
                  <c:v>1.7803557840026418E-3</c:v>
                </c:pt>
                <c:pt idx="4">
                  <c:v>1.4357707935505177E-5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2-4455-AF48-7EF3C0E5AE7E}"/>
            </c:ext>
          </c:extLst>
        </c:ser>
        <c:ser>
          <c:idx val="1"/>
          <c:order val="1"/>
          <c:tx>
            <c:strRef>
              <c:f>充电温度!$F$26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充电温度!$A$27:$A$37</c:f>
              <c:strCache>
                <c:ptCount val="11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  <c:pt idx="10">
                  <c:v>50~55</c:v>
                </c:pt>
              </c:strCache>
            </c:strRef>
          </c:cat>
          <c:val>
            <c:numRef>
              <c:f>充电温度!$F$27:$F$37</c:f>
              <c:numCache>
                <c:formatCode>0.00%</c:formatCode>
                <c:ptCount val="11"/>
                <c:pt idx="0">
                  <c:v>0.69265692381408717</c:v>
                </c:pt>
                <c:pt idx="1">
                  <c:v>0.30537853378054625</c:v>
                </c:pt>
                <c:pt idx="2">
                  <c:v>1.9525634882606613E-3</c:v>
                </c:pt>
                <c:pt idx="3">
                  <c:v>1.1978917105893628E-5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2-4455-AF48-7EF3C0E5AE7E}"/>
            </c:ext>
          </c:extLst>
        </c:ser>
        <c:ser>
          <c:idx val="2"/>
          <c:order val="2"/>
          <c:tx>
            <c:strRef>
              <c:f>充电温度!$G$26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充电温度!$A$27:$A$37</c:f>
              <c:strCache>
                <c:ptCount val="11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  <c:pt idx="10">
                  <c:v>50~55</c:v>
                </c:pt>
              </c:strCache>
            </c:strRef>
          </c:cat>
          <c:val>
            <c:numRef>
              <c:f>充电温度!$G$27:$G$37</c:f>
              <c:numCache>
                <c:formatCode>0.00%</c:formatCode>
                <c:ptCount val="11"/>
                <c:pt idx="0">
                  <c:v>0.66215957991607499</c:v>
                </c:pt>
                <c:pt idx="1">
                  <c:v>0.3353180821059229</c:v>
                </c:pt>
                <c:pt idx="2">
                  <c:v>2.4306165969838951E-3</c:v>
                </c:pt>
                <c:pt idx="3">
                  <c:v>8.4077932600071849E-5</c:v>
                </c:pt>
                <c:pt idx="4">
                  <c:v>7.6434484181883501E-6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2-4455-AF48-7EF3C0E5A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41408"/>
        <c:axId val="794141736"/>
      </c:barChart>
      <c:catAx>
        <c:axId val="7941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41736"/>
        <c:crosses val="autoZero"/>
        <c:auto val="1"/>
        <c:lblAlgn val="ctr"/>
        <c:lblOffset val="100"/>
        <c:noMultiLvlLbl val="0"/>
      </c:catAx>
      <c:valAx>
        <c:axId val="79414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Tiguan </a:t>
            </a:r>
            <a:r>
              <a:rPr lang="zh-CN" altLang="en-US"/>
              <a:t>充电过程中的平均温度分布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充电温度!$D$77</c:f>
              <c:strCache>
                <c:ptCount val="1"/>
                <c:pt idx="0">
                  <c:v>mode2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充电温度!$A$78:$A$90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充电温度!$D$78:$D$90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5.5719618877806878E-5</c:v>
                </c:pt>
                <c:pt idx="5">
                  <c:v>1.5601493285785925E-3</c:v>
                </c:pt>
                <c:pt idx="6">
                  <c:v>2.2064969075611524E-2</c:v>
                </c:pt>
                <c:pt idx="7">
                  <c:v>0.18014152783194962</c:v>
                </c:pt>
                <c:pt idx="8">
                  <c:v>0.49200423469103471</c:v>
                </c:pt>
                <c:pt idx="9">
                  <c:v>0.30266896974424695</c:v>
                </c:pt>
                <c:pt idx="10">
                  <c:v>1.5044297097007856E-3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2-4A1B-914D-5B261F273FAC}"/>
            </c:ext>
          </c:extLst>
        </c:ser>
        <c:ser>
          <c:idx val="1"/>
          <c:order val="1"/>
          <c:tx>
            <c:strRef>
              <c:f>充电温度!$E$77</c:f>
              <c:strCache>
                <c:ptCount val="1"/>
                <c:pt idx="0">
                  <c:v>mode3_2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充电温度!$A$78:$A$90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充电温度!$E$78:$E$90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1.5356029545000845E-5</c:v>
                </c:pt>
                <c:pt idx="4">
                  <c:v>3.0712059090001691E-5</c:v>
                </c:pt>
                <c:pt idx="5">
                  <c:v>9.2136177270005064E-4</c:v>
                </c:pt>
                <c:pt idx="6">
                  <c:v>1.4772500422290813E-2</c:v>
                </c:pt>
                <c:pt idx="7">
                  <c:v>0.16926951367454432</c:v>
                </c:pt>
                <c:pt idx="8">
                  <c:v>0.52448518910950381</c:v>
                </c:pt>
                <c:pt idx="9">
                  <c:v>0.2894918689823559</c:v>
                </c:pt>
                <c:pt idx="10">
                  <c:v>8.7529368406504817E-4</c:v>
                </c:pt>
                <c:pt idx="11">
                  <c:v>1.382042659050076E-4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2-4A1B-914D-5B261F2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400168"/>
        <c:axId val="555401152"/>
      </c:barChart>
      <c:catAx>
        <c:axId val="55540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01152"/>
        <c:crosses val="autoZero"/>
        <c:auto val="1"/>
        <c:lblAlgn val="ctr"/>
        <c:lblOffset val="100"/>
        <c:noMultiLvlLbl val="0"/>
      </c:catAx>
      <c:valAx>
        <c:axId val="5554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0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passat</a:t>
            </a:r>
            <a:r>
              <a:rPr lang="en-US" altLang="zh-CN" baseline="0"/>
              <a:t> </a:t>
            </a:r>
            <a:r>
              <a:rPr lang="zh-CN" altLang="en-US" baseline="0"/>
              <a:t>充电过程中的平均温度的分布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充电温度!$J$77</c:f>
              <c:strCache>
                <c:ptCount val="1"/>
                <c:pt idx="0">
                  <c:v>mode2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充电温度!$G$78:$G$90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充电温度!$J$78:$J$90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9.2229651833064335E-4</c:v>
                </c:pt>
                <c:pt idx="6">
                  <c:v>2.0348166935669817E-2</c:v>
                </c:pt>
                <c:pt idx="7">
                  <c:v>0.16941434171086003</c:v>
                </c:pt>
                <c:pt idx="8">
                  <c:v>0.48155406963338715</c:v>
                </c:pt>
                <c:pt idx="9">
                  <c:v>0.32479248328337562</c:v>
                </c:pt>
                <c:pt idx="10">
                  <c:v>2.7957113211897625E-3</c:v>
                </c:pt>
                <c:pt idx="11">
                  <c:v>1.7293059718699561E-4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4-43E0-8E12-8F57529F310D}"/>
            </c:ext>
          </c:extLst>
        </c:ser>
        <c:ser>
          <c:idx val="1"/>
          <c:order val="1"/>
          <c:tx>
            <c:strRef>
              <c:f>充电温度!$K$77</c:f>
              <c:strCache>
                <c:ptCount val="1"/>
                <c:pt idx="0">
                  <c:v>mode3_2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充电温度!$G$78:$G$90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充电温度!$K$78:$K$90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1.0471423485308593E-5</c:v>
                </c:pt>
                <c:pt idx="4">
                  <c:v>1.0471423485308593E-5</c:v>
                </c:pt>
                <c:pt idx="5">
                  <c:v>9.8431380761900781E-4</c:v>
                </c:pt>
                <c:pt idx="6">
                  <c:v>1.8461119604599049E-2</c:v>
                </c:pt>
                <c:pt idx="7">
                  <c:v>0.1718151165469434</c:v>
                </c:pt>
                <c:pt idx="8">
                  <c:v>0.51607363504994874</c:v>
                </c:pt>
                <c:pt idx="9">
                  <c:v>0.29117887285597605</c:v>
                </c:pt>
                <c:pt idx="10">
                  <c:v>1.2460993947517225E-3</c:v>
                </c:pt>
                <c:pt idx="11">
                  <c:v>1.8848562273555467E-4</c:v>
                </c:pt>
                <c:pt idx="12">
                  <c:v>3.1414270455925777E-5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4-43E0-8E12-8F57529F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32680"/>
        <c:axId val="665339568"/>
      </c:barChart>
      <c:catAx>
        <c:axId val="66533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339568"/>
        <c:crosses val="autoZero"/>
        <c:auto val="1"/>
        <c:lblAlgn val="ctr"/>
        <c:lblOffset val="100"/>
        <c:noMultiLvlLbl val="0"/>
      </c:catAx>
      <c:valAx>
        <c:axId val="6653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33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Tiguan</a:t>
            </a:r>
            <a:r>
              <a:rPr lang="zh-CN" altLang="en-US"/>
              <a:t>充电模式</a:t>
            </a:r>
            <a:r>
              <a:rPr lang="en-US" altLang="zh-CN"/>
              <a:t>-</a:t>
            </a:r>
            <a:r>
              <a:rPr lang="zh-CN" altLang="en-US"/>
              <a:t>充电功率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充电功率!$D$126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充电功率!$A$127:$A$131</c:f>
              <c:strCache>
                <c:ptCount val="5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</c:strCache>
            </c:strRef>
          </c:cat>
          <c:val>
            <c:numRef>
              <c:f>充电功率!$D$127:$D$131</c:f>
              <c:numCache>
                <c:formatCode>0.00%</c:formatCode>
                <c:ptCount val="5"/>
                <c:pt idx="0">
                  <c:v>5.4828104975761967E-2</c:v>
                </c:pt>
                <c:pt idx="1">
                  <c:v>0.89039950966735393</c:v>
                </c:pt>
                <c:pt idx="2">
                  <c:v>5.3267955647183375E-2</c:v>
                </c:pt>
                <c:pt idx="3">
                  <c:v>1.5044297097007856E-3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7-4F2B-A535-5653E36F84FD}"/>
            </c:ext>
          </c:extLst>
        </c:ser>
        <c:ser>
          <c:idx val="1"/>
          <c:order val="1"/>
          <c:tx>
            <c:strRef>
              <c:f>充电功率!$E$126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充电功率!$A$127:$A$131</c:f>
              <c:strCache>
                <c:ptCount val="5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</c:strCache>
            </c:strRef>
          </c:cat>
          <c:val>
            <c:numRef>
              <c:f>充电功率!$E$127:$E$131</c:f>
              <c:numCache>
                <c:formatCode>0.00%</c:formatCode>
                <c:ptCount val="5"/>
                <c:pt idx="0">
                  <c:v>9.6745957401065741E-4</c:v>
                </c:pt>
                <c:pt idx="1">
                  <c:v>1.076490732351541E-2</c:v>
                </c:pt>
                <c:pt idx="2">
                  <c:v>0.85311506626330258</c:v>
                </c:pt>
                <c:pt idx="3">
                  <c:v>0.13515256683917137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7-4F2B-A535-5653E36F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27632"/>
        <c:axId val="794128616"/>
      </c:barChart>
      <c:catAx>
        <c:axId val="7941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28616"/>
        <c:crosses val="autoZero"/>
        <c:auto val="1"/>
        <c:lblAlgn val="ctr"/>
        <c:lblOffset val="100"/>
        <c:noMultiLvlLbl val="0"/>
      </c:catAx>
      <c:valAx>
        <c:axId val="7941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Passat</a:t>
            </a:r>
            <a:r>
              <a:rPr lang="zh-CN" altLang="zh-CN" sz="1800" b="0" i="0" baseline="0">
                <a:effectLst/>
              </a:rPr>
              <a:t>充电模式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zh-CN" sz="1800" b="0" i="0" baseline="0">
                <a:effectLst/>
              </a:rPr>
              <a:t>充电功率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充电功率!$J$126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充电功率!$G$127:$G$131</c:f>
              <c:strCache>
                <c:ptCount val="5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</c:strCache>
            </c:strRef>
          </c:cat>
          <c:val>
            <c:numRef>
              <c:f>充电功率!$J$127:$J$131</c:f>
              <c:numCache>
                <c:formatCode>0.00%</c:formatCode>
                <c:ptCount val="5"/>
                <c:pt idx="0">
                  <c:v>5.4370681886452388E-2</c:v>
                </c:pt>
                <c:pt idx="1">
                  <c:v>0.91423851006308199</c:v>
                </c:pt>
                <c:pt idx="2">
                  <c:v>2.6584559927906277E-2</c:v>
                </c:pt>
                <c:pt idx="3">
                  <c:v>4.8062481225593272E-3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4-4F0A-9F04-804CC9D5B9B0}"/>
            </c:ext>
          </c:extLst>
        </c:ser>
        <c:ser>
          <c:idx val="1"/>
          <c:order val="1"/>
          <c:tx>
            <c:strRef>
              <c:f>充电功率!$K$126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充电功率!$G$127:$G$131</c:f>
              <c:strCache>
                <c:ptCount val="5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</c:strCache>
            </c:strRef>
          </c:cat>
          <c:val>
            <c:numRef>
              <c:f>充电功率!$K$127:$K$131</c:f>
              <c:numCache>
                <c:formatCode>0.00%</c:formatCode>
                <c:ptCount val="5"/>
                <c:pt idx="0">
                  <c:v>4.2771599657827201E-4</c:v>
                </c:pt>
                <c:pt idx="1">
                  <c:v>1.6455810184142994E-2</c:v>
                </c:pt>
                <c:pt idx="2">
                  <c:v>0.84845346900184593</c:v>
                </c:pt>
                <c:pt idx="3">
                  <c:v>0.13466300481743279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4-4F0A-9F04-804CC9D5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093624"/>
        <c:axId val="635094280"/>
      </c:barChart>
      <c:catAx>
        <c:axId val="63509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94280"/>
        <c:crosses val="autoZero"/>
        <c:auto val="1"/>
        <c:lblAlgn val="ctr"/>
        <c:lblOffset val="100"/>
        <c:noMultiLvlLbl val="0"/>
      </c:catAx>
      <c:valAx>
        <c:axId val="6350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9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估算全电里程</a:t>
            </a:r>
          </a:p>
        </c:rich>
      </c:tx>
      <c:layout>
        <c:manualLayout>
          <c:xMode val="edge"/>
          <c:yMode val="edge"/>
          <c:x val="0.39113774295575821"/>
          <c:y val="5.2513348239054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mileage!$A$76:$A$99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mileage!$C$76:$C$99</c:f>
              <c:numCache>
                <c:formatCode>0.00%</c:formatCode>
                <c:ptCount val="24"/>
                <c:pt idx="0">
                  <c:v>5.9762407987755991E-4</c:v>
                </c:pt>
                <c:pt idx="1">
                  <c:v>1.3118577363165949E-4</c:v>
                </c:pt>
                <c:pt idx="2">
                  <c:v>2.6237154726331898E-4</c:v>
                </c:pt>
                <c:pt idx="3">
                  <c:v>1.0203337949129072E-4</c:v>
                </c:pt>
                <c:pt idx="4">
                  <c:v>3.3525253261424093E-4</c:v>
                </c:pt>
                <c:pt idx="5">
                  <c:v>8.3084323300051022E-4</c:v>
                </c:pt>
                <c:pt idx="6">
                  <c:v>2.3176153341593177E-3</c:v>
                </c:pt>
                <c:pt idx="7">
                  <c:v>5.5681072808104366E-3</c:v>
                </c:pt>
                <c:pt idx="8">
                  <c:v>1.4226368340499963E-2</c:v>
                </c:pt>
                <c:pt idx="9">
                  <c:v>3.6527949857882082E-2</c:v>
                </c:pt>
                <c:pt idx="10">
                  <c:v>8.650972961154435E-2</c:v>
                </c:pt>
                <c:pt idx="11">
                  <c:v>0.14837110997740691</c:v>
                </c:pt>
                <c:pt idx="12">
                  <c:v>0.18943225712411632</c:v>
                </c:pt>
                <c:pt idx="13">
                  <c:v>0.18675023686320238</c:v>
                </c:pt>
                <c:pt idx="14">
                  <c:v>0.14246775016398222</c:v>
                </c:pt>
                <c:pt idx="15">
                  <c:v>9.0314117046862472E-2</c:v>
                </c:pt>
                <c:pt idx="16">
                  <c:v>4.6658406821660225E-2</c:v>
                </c:pt>
                <c:pt idx="17">
                  <c:v>2.2461919685154142E-2</c:v>
                </c:pt>
                <c:pt idx="18">
                  <c:v>1.1077909773340135E-2</c:v>
                </c:pt>
                <c:pt idx="19">
                  <c:v>5.2328547481961954E-3</c:v>
                </c:pt>
                <c:pt idx="20">
                  <c:v>3.9793018001603384E-3</c:v>
                </c:pt>
                <c:pt idx="21">
                  <c:v>2.3321915312295022E-3</c:v>
                </c:pt>
                <c:pt idx="22">
                  <c:v>1.8511770279134173E-3</c:v>
                </c:pt>
                <c:pt idx="23">
                  <c:v>1.6616864660010204E-3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9-4E75-93F4-F61F2AC1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8563848"/>
        <c:axId val="5685664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里程!#REF!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里程!#REF!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A19-4E75-93F4-F61F2AC1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53216"/>
        <c:axId val="573083304"/>
      </c:lineChart>
      <c:catAx>
        <c:axId val="56856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Mileage [km]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66472"/>
        <c:crosses val="autoZero"/>
        <c:auto val="1"/>
        <c:lblAlgn val="ctr"/>
        <c:lblOffset val="100"/>
        <c:noMultiLvlLbl val="0"/>
      </c:catAx>
      <c:valAx>
        <c:axId val="5685664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63848"/>
        <c:crosses val="autoZero"/>
        <c:crossBetween val="between"/>
      </c:valAx>
      <c:valAx>
        <c:axId val="573083304"/>
        <c:scaling>
          <c:orientation val="minMax"/>
        </c:scaling>
        <c:delete val="1"/>
        <c:axPos val="r"/>
        <c:numFmt formatCode="0%" sourceLinked="0"/>
        <c:majorTickMark val="out"/>
        <c:minorTickMark val="none"/>
        <c:tickLblPos val="nextTo"/>
        <c:crossAx val="574853216"/>
        <c:crosses val="max"/>
        <c:crossBetween val="between"/>
      </c:valAx>
      <c:catAx>
        <c:axId val="57485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3083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平均充电功率分布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充电功率!$A$2:$A$50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充电功率!$E$2:$E$50</c:f>
              <c:numCache>
                <c:formatCode>0.00%</c:formatCode>
                <c:ptCount val="49"/>
                <c:pt idx="0">
                  <c:v>7.8967393645278463E-4</c:v>
                </c:pt>
                <c:pt idx="1">
                  <c:v>6.7897600827003982E-2</c:v>
                </c:pt>
                <c:pt idx="2">
                  <c:v>1.9023963014544357E-2</c:v>
                </c:pt>
                <c:pt idx="3">
                  <c:v>3.9928785768639896E-2</c:v>
                </c:pt>
                <c:pt idx="4">
                  <c:v>6.2456029519447516E-3</c:v>
                </c:pt>
                <c:pt idx="5">
                  <c:v>0.10792689055119241</c:v>
                </c:pt>
                <c:pt idx="6">
                  <c:v>0.13806371950781776</c:v>
                </c:pt>
                <c:pt idx="7">
                  <c:v>1.880859739551178E-3</c:v>
                </c:pt>
                <c:pt idx="8">
                  <c:v>2.5125988887134058E-3</c:v>
                </c:pt>
                <c:pt idx="9">
                  <c:v>3.3166305331016957E-3</c:v>
                </c:pt>
                <c:pt idx="10">
                  <c:v>4.8098321583942344E-3</c:v>
                </c:pt>
                <c:pt idx="11">
                  <c:v>5.9871642091056587E-3</c:v>
                </c:pt>
                <c:pt idx="12">
                  <c:v>7.652658329624259E-3</c:v>
                </c:pt>
                <c:pt idx="13">
                  <c:v>9.4473718215624062E-3</c:v>
                </c:pt>
                <c:pt idx="14">
                  <c:v>1.184510904679177E-2</c:v>
                </c:pt>
                <c:pt idx="15">
                  <c:v>1.3998765237117546E-2</c:v>
                </c:pt>
                <c:pt idx="16">
                  <c:v>1.6138063719507819E-2</c:v>
                </c:pt>
                <c:pt idx="17">
                  <c:v>1.9181897801834914E-2</c:v>
                </c:pt>
                <c:pt idx="18">
                  <c:v>2.211087022067797E-2</c:v>
                </c:pt>
                <c:pt idx="19">
                  <c:v>2.393429912848713E-2</c:v>
                </c:pt>
                <c:pt idx="20">
                  <c:v>2.5915662823586844E-2</c:v>
                </c:pt>
                <c:pt idx="21">
                  <c:v>2.9749170842366723E-2</c:v>
                </c:pt>
                <c:pt idx="22">
                  <c:v>3.0581917902626026E-2</c:v>
                </c:pt>
                <c:pt idx="23">
                  <c:v>3.0725494981981075E-2</c:v>
                </c:pt>
                <c:pt idx="24">
                  <c:v>3.2362273686628668E-2</c:v>
                </c:pt>
                <c:pt idx="25">
                  <c:v>3.4085198638889286E-2</c:v>
                </c:pt>
                <c:pt idx="26">
                  <c:v>3.2692500969145284E-2</c:v>
                </c:pt>
                <c:pt idx="27">
                  <c:v>3.2678143261209783E-2</c:v>
                </c:pt>
                <c:pt idx="28">
                  <c:v>3.154388433430487E-2</c:v>
                </c:pt>
                <c:pt idx="29">
                  <c:v>3.0696779566110066E-2</c:v>
                </c:pt>
                <c:pt idx="30">
                  <c:v>3.0897787477207138E-2</c:v>
                </c:pt>
                <c:pt idx="31">
                  <c:v>2.771037631552499E-2</c:v>
                </c:pt>
                <c:pt idx="32">
                  <c:v>2.6087955318812906E-2</c:v>
                </c:pt>
                <c:pt idx="33">
                  <c:v>2.4580395985584862E-2</c:v>
                </c:pt>
                <c:pt idx="34">
                  <c:v>1.9382905712931987E-2</c:v>
                </c:pt>
                <c:pt idx="35">
                  <c:v>1.2275840284856926E-2</c:v>
                </c:pt>
                <c:pt idx="36">
                  <c:v>9.6770951485304884E-3</c:v>
                </c:pt>
                <c:pt idx="37">
                  <c:v>9.7345259802725098E-3</c:v>
                </c:pt>
                <c:pt idx="38">
                  <c:v>5.7287254662665649E-3</c:v>
                </c:pt>
                <c:pt idx="39">
                  <c:v>2.0100791109707247E-4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F-49B8-B2B6-C053B9242FD5}"/>
            </c:ext>
          </c:extLst>
        </c:ser>
        <c:ser>
          <c:idx val="1"/>
          <c:order val="1"/>
          <c:tx>
            <c:strRef>
              <c:f>充电功率!$F$1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充电功率!$A$2:$A$50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充电功率!$F$2:$F$50</c:f>
              <c:numCache>
                <c:formatCode>0.00%</c:formatCode>
                <c:ptCount val="49"/>
                <c:pt idx="0">
                  <c:v>1.2733893960085292E-2</c:v>
                </c:pt>
                <c:pt idx="1">
                  <c:v>0.20097510721387671</c:v>
                </c:pt>
                <c:pt idx="2">
                  <c:v>0.68025108411797119</c:v>
                </c:pt>
                <c:pt idx="3">
                  <c:v>0.1060399147080668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F-49B8-B2B6-C053B9242FD5}"/>
            </c:ext>
          </c:extLst>
        </c:ser>
        <c:ser>
          <c:idx val="2"/>
          <c:order val="2"/>
          <c:tx>
            <c:strRef>
              <c:f>充电功率!$G$1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充电功率!$A$2:$A$50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充电功率!$G$2:$G$50</c:f>
              <c:numCache>
                <c:formatCode>0.00%</c:formatCode>
                <c:ptCount val="49"/>
                <c:pt idx="0">
                  <c:v>1.3514029978521254E-2</c:v>
                </c:pt>
                <c:pt idx="1">
                  <c:v>0.25123254374097093</c:v>
                </c:pt>
                <c:pt idx="2">
                  <c:v>0.63864492803473294</c:v>
                </c:pt>
                <c:pt idx="3">
                  <c:v>9.6608498245774957E-2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F-49B8-B2B6-C053B924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180184"/>
        <c:axId val="789185104"/>
      </c:barChart>
      <c:catAx>
        <c:axId val="78918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185104"/>
        <c:crosses val="autoZero"/>
        <c:auto val="1"/>
        <c:lblAlgn val="ctr"/>
        <c:lblOffset val="100"/>
        <c:noMultiLvlLbl val="0"/>
      </c:catAx>
      <c:valAx>
        <c:axId val="7891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18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最大充电功率分布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充电功率!$E$63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充电功率!$A$64:$A$112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充电功率!$E$64:$E$112</c:f>
              <c:numCache>
                <c:formatCode>0.00%</c:formatCode>
                <c:ptCount val="49"/>
                <c:pt idx="0">
                  <c:v>1.866582431151825E-4</c:v>
                </c:pt>
                <c:pt idx="1">
                  <c:v>6.5761134882118141E-2</c:v>
                </c:pt>
                <c:pt idx="2">
                  <c:v>1.0984119691008817E-2</c:v>
                </c:pt>
                <c:pt idx="3">
                  <c:v>4.749734370961721E-2</c:v>
                </c:pt>
                <c:pt idx="4">
                  <c:v>2.1824656118082878E-3</c:v>
                </c:pt>
                <c:pt idx="5">
                  <c:v>4.586049450076099E-2</c:v>
                </c:pt>
                <c:pt idx="6">
                  <c:v>0.20431898457915745</c:v>
                </c:pt>
                <c:pt idx="7">
                  <c:v>4.4510811819774287E-4</c:v>
                </c:pt>
                <c:pt idx="8">
                  <c:v>5.168997501651208E-4</c:v>
                </c:pt>
                <c:pt idx="9">
                  <c:v>6.0304970852597425E-4</c:v>
                </c:pt>
                <c:pt idx="10">
                  <c:v>9.3329121557591242E-4</c:v>
                </c:pt>
                <c:pt idx="11">
                  <c:v>1.0481578267237171E-3</c:v>
                </c:pt>
                <c:pt idx="12">
                  <c:v>1.5650575768888378E-3</c:v>
                </c:pt>
                <c:pt idx="13">
                  <c:v>1.3209660281997531E-3</c:v>
                </c:pt>
                <c:pt idx="14">
                  <c:v>1.9240157367257274E-3</c:v>
                </c:pt>
                <c:pt idx="15">
                  <c:v>2.0245240214800562E-3</c:v>
                </c:pt>
                <c:pt idx="16">
                  <c:v>1.9383740631192029E-3</c:v>
                </c:pt>
                <c:pt idx="17">
                  <c:v>3.2736984177124313E-3</c:v>
                </c:pt>
                <c:pt idx="18">
                  <c:v>4.0059730637796859E-3</c:v>
                </c:pt>
                <c:pt idx="19">
                  <c:v>3.8049564942710277E-3</c:v>
                </c:pt>
                <c:pt idx="20">
                  <c:v>5.7433305573902308E-3</c:v>
                </c:pt>
                <c:pt idx="21">
                  <c:v>6.2027970019814492E-3</c:v>
                </c:pt>
                <c:pt idx="22">
                  <c:v>7.8827211900180921E-3</c:v>
                </c:pt>
                <c:pt idx="23">
                  <c:v>8.5144875513310167E-3</c:v>
                </c:pt>
                <c:pt idx="24">
                  <c:v>6.6479051201791921E-3</c:v>
                </c:pt>
                <c:pt idx="25">
                  <c:v>9.2611205237917472E-3</c:v>
                </c:pt>
                <c:pt idx="26">
                  <c:v>1.1055911322976194E-2</c:v>
                </c:pt>
                <c:pt idx="27">
                  <c:v>1.194612755937168E-2</c:v>
                </c:pt>
                <c:pt idx="28">
                  <c:v>1.3740918358556127E-2</c:v>
                </c:pt>
                <c:pt idx="29">
                  <c:v>1.7344858283318495E-2</c:v>
                </c:pt>
                <c:pt idx="30">
                  <c:v>1.4085518191999541E-2</c:v>
                </c:pt>
                <c:pt idx="31">
                  <c:v>1.6095683887086123E-2</c:v>
                </c:pt>
                <c:pt idx="32">
                  <c:v>1.5708009074462282E-2</c:v>
                </c:pt>
                <c:pt idx="33">
                  <c:v>1.830686615168136E-2</c:v>
                </c:pt>
                <c:pt idx="34">
                  <c:v>1.8249432846107458E-2</c:v>
                </c:pt>
                <c:pt idx="35">
                  <c:v>2.2729230680871838E-2</c:v>
                </c:pt>
                <c:pt idx="36">
                  <c:v>2.4323004910547626E-2</c:v>
                </c:pt>
                <c:pt idx="37">
                  <c:v>2.8903311030066336E-2</c:v>
                </c:pt>
                <c:pt idx="38">
                  <c:v>0.11552709416190449</c:v>
                </c:pt>
                <c:pt idx="39">
                  <c:v>0.21649484536082475</c:v>
                </c:pt>
                <c:pt idx="40">
                  <c:v>1.6799241880366424E-3</c:v>
                </c:pt>
                <c:pt idx="41">
                  <c:v>8.4714125721505897E-4</c:v>
                </c:pt>
                <c:pt idx="42">
                  <c:v>9.6200786836286368E-4</c:v>
                </c:pt>
                <c:pt idx="43">
                  <c:v>3.589581598368894E-3</c:v>
                </c:pt>
                <c:pt idx="44">
                  <c:v>1.9096574103322516E-3</c:v>
                </c:pt>
                <c:pt idx="45">
                  <c:v>1.1486661114780462E-3</c:v>
                </c:pt>
                <c:pt idx="46">
                  <c:v>6.891996668868277E-4</c:v>
                </c:pt>
                <c:pt idx="47">
                  <c:v>1.7229991672170693E-4</c:v>
                </c:pt>
                <c:pt idx="48">
                  <c:v>4.3074979180426731E-5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4-4757-A750-0A49AE683D22}"/>
            </c:ext>
          </c:extLst>
        </c:ser>
        <c:ser>
          <c:idx val="1"/>
          <c:order val="1"/>
          <c:tx>
            <c:strRef>
              <c:f>充电功率!$F$63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充电功率!$A$64:$A$112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充电功率!$F$64:$F$112</c:f>
              <c:numCache>
                <c:formatCode>0.00%</c:formatCode>
                <c:ptCount val="49"/>
                <c:pt idx="0">
                  <c:v>8.1337821488038902E-3</c:v>
                </c:pt>
                <c:pt idx="1">
                  <c:v>0.18379472681752296</c:v>
                </c:pt>
                <c:pt idx="2">
                  <c:v>0.15215802776746248</c:v>
                </c:pt>
                <c:pt idx="3">
                  <c:v>0.65591346326621069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4-4757-A750-0A49AE683D22}"/>
            </c:ext>
          </c:extLst>
        </c:ser>
        <c:ser>
          <c:idx val="2"/>
          <c:order val="2"/>
          <c:tx>
            <c:strRef>
              <c:f>充电功率!$G$63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充电功率!$A$64:$A$112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充电功率!$G$64:$G$112</c:f>
              <c:numCache>
                <c:formatCode>0.00%</c:formatCode>
                <c:ptCount val="49"/>
                <c:pt idx="0">
                  <c:v>1.0716196590995949E-2</c:v>
                </c:pt>
                <c:pt idx="1">
                  <c:v>0.23418940609951847</c:v>
                </c:pt>
                <c:pt idx="2">
                  <c:v>0.12705037071008179</c:v>
                </c:pt>
                <c:pt idx="3">
                  <c:v>0.62804402659940384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4-4757-A750-0A49AE683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024424"/>
        <c:axId val="800033936"/>
      </c:barChart>
      <c:catAx>
        <c:axId val="80002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33936"/>
        <c:crosses val="autoZero"/>
        <c:auto val="1"/>
        <c:lblAlgn val="ctr"/>
        <c:lblOffset val="100"/>
        <c:noMultiLvlLbl val="0"/>
      </c:catAx>
      <c:valAx>
        <c:axId val="8000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2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Lavida </a:t>
            </a:r>
            <a:r>
              <a:rPr lang="zh-CN" altLang="en-US"/>
              <a:t>充电模式</a:t>
            </a:r>
            <a:r>
              <a:rPr lang="en-US" altLang="zh-CN"/>
              <a:t>-</a:t>
            </a:r>
            <a:r>
              <a:rPr lang="zh-CN" altLang="en-US"/>
              <a:t>充电功率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充电功率!$F$143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充电功率!$A$144:$A$184</c:f>
              <c:strCache>
                <c:ptCount val="41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</c:strCache>
            </c:strRef>
          </c:cat>
          <c:val>
            <c:numRef>
              <c:f>充电功率!$F$144:$F$184</c:f>
              <c:numCache>
                <c:formatCode>0.00%</c:formatCode>
                <c:ptCount val="41"/>
                <c:pt idx="0">
                  <c:v>5.6641942009440322E-3</c:v>
                </c:pt>
                <c:pt idx="1">
                  <c:v>0.62103843560350636</c:v>
                </c:pt>
                <c:pt idx="2">
                  <c:v>5.394470667565745E-3</c:v>
                </c:pt>
                <c:pt idx="3">
                  <c:v>9.4403236682400545E-4</c:v>
                </c:pt>
                <c:pt idx="4">
                  <c:v>5.3944706675657453E-4</c:v>
                </c:pt>
                <c:pt idx="5">
                  <c:v>2.8320971004720161E-3</c:v>
                </c:pt>
                <c:pt idx="6">
                  <c:v>3.5064059339177341E-3</c:v>
                </c:pt>
                <c:pt idx="7">
                  <c:v>6.7430883344571813E-4</c:v>
                </c:pt>
                <c:pt idx="8">
                  <c:v>1.2137559002022927E-3</c:v>
                </c:pt>
                <c:pt idx="9">
                  <c:v>2.1577882670262981E-3</c:v>
                </c:pt>
                <c:pt idx="10">
                  <c:v>2.8320971004720161E-3</c:v>
                </c:pt>
                <c:pt idx="11">
                  <c:v>4.3155765340525962E-3</c:v>
                </c:pt>
                <c:pt idx="12">
                  <c:v>3.5064059339177341E-3</c:v>
                </c:pt>
                <c:pt idx="13">
                  <c:v>6.4733648010788939E-3</c:v>
                </c:pt>
                <c:pt idx="14">
                  <c:v>7.5522589345920436E-3</c:v>
                </c:pt>
                <c:pt idx="15">
                  <c:v>8.3614295347269052E-3</c:v>
                </c:pt>
                <c:pt idx="16">
                  <c:v>1.1463250168577209E-2</c:v>
                </c:pt>
                <c:pt idx="17">
                  <c:v>1.1867835468644639E-2</c:v>
                </c:pt>
                <c:pt idx="18">
                  <c:v>1.3081591368846932E-2</c:v>
                </c:pt>
                <c:pt idx="19">
                  <c:v>1.3621038435603507E-2</c:v>
                </c:pt>
                <c:pt idx="20">
                  <c:v>1.6857720836142953E-2</c:v>
                </c:pt>
                <c:pt idx="21">
                  <c:v>1.6992582602832096E-2</c:v>
                </c:pt>
                <c:pt idx="22">
                  <c:v>1.753202966958867E-2</c:v>
                </c:pt>
                <c:pt idx="23">
                  <c:v>1.753202966958867E-2</c:v>
                </c:pt>
                <c:pt idx="24">
                  <c:v>1.6587997302764668E-2</c:v>
                </c:pt>
                <c:pt idx="25">
                  <c:v>2.1443020903573837E-2</c:v>
                </c:pt>
                <c:pt idx="26">
                  <c:v>2.1712744436952123E-2</c:v>
                </c:pt>
                <c:pt idx="27">
                  <c:v>2.1173297370195548E-2</c:v>
                </c:pt>
                <c:pt idx="28">
                  <c:v>1.9015509103169251E-2</c:v>
                </c:pt>
                <c:pt idx="29">
                  <c:v>1.8610923803101819E-2</c:v>
                </c:pt>
                <c:pt idx="30">
                  <c:v>1.9689817936614968E-2</c:v>
                </c:pt>
                <c:pt idx="31">
                  <c:v>1.3486176668914362E-2</c:v>
                </c:pt>
                <c:pt idx="32">
                  <c:v>1.4699932569116655E-2</c:v>
                </c:pt>
                <c:pt idx="33">
                  <c:v>1.3351314902225219E-2</c:v>
                </c:pt>
                <c:pt idx="34">
                  <c:v>9.3054619015509096E-3</c:v>
                </c:pt>
                <c:pt idx="35">
                  <c:v>4.720161834120027E-3</c:v>
                </c:pt>
                <c:pt idx="36">
                  <c:v>4.1807147673634526E-3</c:v>
                </c:pt>
                <c:pt idx="37">
                  <c:v>5.2596089008766014E-3</c:v>
                </c:pt>
                <c:pt idx="38">
                  <c:v>8.0917060013486173E-4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C-4B89-B12B-89D80ADEB771}"/>
            </c:ext>
          </c:extLst>
        </c:ser>
        <c:ser>
          <c:idx val="1"/>
          <c:order val="1"/>
          <c:tx>
            <c:strRef>
              <c:f>充电功率!$G$143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充电功率!$A$144:$A$184</c:f>
              <c:strCache>
                <c:ptCount val="41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</c:strCache>
            </c:strRef>
          </c:cat>
          <c:val>
            <c:numRef>
              <c:f>充电功率!$G$144:$G$184</c:f>
              <c:numCache>
                <c:formatCode>0.00%</c:formatCode>
                <c:ptCount val="41"/>
                <c:pt idx="0">
                  <c:v>0</c:v>
                </c:pt>
                <c:pt idx="1">
                  <c:v>1.8603319977103605E-3</c:v>
                </c:pt>
                <c:pt idx="2">
                  <c:v>0.17115054378935318</c:v>
                </c:pt>
                <c:pt idx="3">
                  <c:v>0.3779336004579279</c:v>
                </c:pt>
                <c:pt idx="4">
                  <c:v>2.4327418431597022E-3</c:v>
                </c:pt>
                <c:pt idx="5">
                  <c:v>3.720663995420721E-3</c:v>
                </c:pt>
                <c:pt idx="6">
                  <c:v>3.8637664567830565E-3</c:v>
                </c:pt>
                <c:pt idx="7">
                  <c:v>1.8603319977103605E-3</c:v>
                </c:pt>
                <c:pt idx="8">
                  <c:v>2.4327418431597022E-3</c:v>
                </c:pt>
                <c:pt idx="9">
                  <c:v>3.291356611333715E-3</c:v>
                </c:pt>
                <c:pt idx="10">
                  <c:v>3.291356611333715E-3</c:v>
                </c:pt>
                <c:pt idx="11">
                  <c:v>2.7189467658843731E-3</c:v>
                </c:pt>
                <c:pt idx="12">
                  <c:v>5.0085861476817399E-3</c:v>
                </c:pt>
                <c:pt idx="13">
                  <c:v>7.727532913566113E-3</c:v>
                </c:pt>
                <c:pt idx="14">
                  <c:v>8.2999427590154558E-3</c:v>
                </c:pt>
                <c:pt idx="15">
                  <c:v>1.0875787063537493E-2</c:v>
                </c:pt>
                <c:pt idx="16">
                  <c:v>1.2449914138523182E-2</c:v>
                </c:pt>
                <c:pt idx="17">
                  <c:v>1.602747567258157E-2</c:v>
                </c:pt>
                <c:pt idx="18">
                  <c:v>1.4596451058958215E-2</c:v>
                </c:pt>
                <c:pt idx="19">
                  <c:v>1.6599885518030912E-2</c:v>
                </c:pt>
                <c:pt idx="20">
                  <c:v>1.9891242129364627E-2</c:v>
                </c:pt>
                <c:pt idx="21">
                  <c:v>2.0606754436176301E-2</c:v>
                </c:pt>
                <c:pt idx="22">
                  <c:v>2.1465369204350316E-2</c:v>
                </c:pt>
                <c:pt idx="23">
                  <c:v>2.0749856897538638E-2</c:v>
                </c:pt>
                <c:pt idx="24">
                  <c:v>2.5472238122495706E-2</c:v>
                </c:pt>
                <c:pt idx="25">
                  <c:v>2.4756725815684031E-2</c:v>
                </c:pt>
                <c:pt idx="26">
                  <c:v>2.6187750429307384E-2</c:v>
                </c:pt>
                <c:pt idx="27">
                  <c:v>2.2180881511161991E-2</c:v>
                </c:pt>
                <c:pt idx="28">
                  <c:v>2.1179164281625643E-2</c:v>
                </c:pt>
                <c:pt idx="29">
                  <c:v>1.8603319977103606E-2</c:v>
                </c:pt>
                <c:pt idx="30">
                  <c:v>1.7601602747567259E-2</c:v>
                </c:pt>
                <c:pt idx="31">
                  <c:v>2.0463651974813968E-2</c:v>
                </c:pt>
                <c:pt idx="32">
                  <c:v>1.7029192902117917E-2</c:v>
                </c:pt>
                <c:pt idx="33">
                  <c:v>1.8317115054378934E-2</c:v>
                </c:pt>
                <c:pt idx="34">
                  <c:v>1.2736119061247853E-2</c:v>
                </c:pt>
                <c:pt idx="35">
                  <c:v>9.8740698340011451E-3</c:v>
                </c:pt>
                <c:pt idx="36">
                  <c:v>8.1568402976531194E-3</c:v>
                </c:pt>
                <c:pt idx="37">
                  <c:v>6.868918145392101E-3</c:v>
                </c:pt>
                <c:pt idx="38">
                  <c:v>1.7172295363480253E-3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C-4B89-B12B-89D80ADEB771}"/>
            </c:ext>
          </c:extLst>
        </c:ser>
        <c:ser>
          <c:idx val="2"/>
          <c:order val="2"/>
          <c:tx>
            <c:strRef>
              <c:f>充电功率!$H$143</c:f>
              <c:strCache>
                <c:ptCount val="1"/>
                <c:pt idx="0">
                  <c:v>mode3_AC_7.2kW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充电功率!$A$144:$A$184</c:f>
              <c:strCache>
                <c:ptCount val="41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</c:strCache>
            </c:strRef>
          </c:cat>
          <c:val>
            <c:numRef>
              <c:f>充电功率!$H$144:$H$184</c:f>
              <c:numCache>
                <c:formatCode>0.00%</c:formatCode>
                <c:ptCount val="41"/>
                <c:pt idx="0">
                  <c:v>0</c:v>
                </c:pt>
                <c:pt idx="1">
                  <c:v>7.2627501613944478E-4</c:v>
                </c:pt>
                <c:pt idx="2">
                  <c:v>1.3718528082633957E-3</c:v>
                </c:pt>
                <c:pt idx="3">
                  <c:v>3.0664945125887669E-3</c:v>
                </c:pt>
                <c:pt idx="4">
                  <c:v>1.5090380890897353E-2</c:v>
                </c:pt>
                <c:pt idx="5">
                  <c:v>0.29280987734021952</c:v>
                </c:pt>
                <c:pt idx="6">
                  <c:v>0.37778405422853456</c:v>
                </c:pt>
                <c:pt idx="7">
                  <c:v>1.4928986442866365E-3</c:v>
                </c:pt>
                <c:pt idx="8">
                  <c:v>1.4122014202711426E-3</c:v>
                </c:pt>
                <c:pt idx="9">
                  <c:v>1.7753389283408651E-3</c:v>
                </c:pt>
                <c:pt idx="10">
                  <c:v>2.3805681084570693E-3</c:v>
                </c:pt>
                <c:pt idx="11">
                  <c:v>3.3892834086507425E-3</c:v>
                </c:pt>
                <c:pt idx="12">
                  <c:v>3.1875403486120077E-3</c:v>
                </c:pt>
                <c:pt idx="13">
                  <c:v>4.8418334409296316E-3</c:v>
                </c:pt>
                <c:pt idx="14">
                  <c:v>6.0522918011620399E-3</c:v>
                </c:pt>
                <c:pt idx="15">
                  <c:v>7.867979341510652E-3</c:v>
                </c:pt>
                <c:pt idx="16">
                  <c:v>8.2714654615881206E-3</c:v>
                </c:pt>
                <c:pt idx="17">
                  <c:v>1.065203357004519E-2</c:v>
                </c:pt>
                <c:pt idx="18">
                  <c:v>1.3193996126533247E-2</c:v>
                </c:pt>
                <c:pt idx="19">
                  <c:v>1.3637830858618463E-2</c:v>
                </c:pt>
                <c:pt idx="20">
                  <c:v>1.2871207230471271E-2</c:v>
                </c:pt>
                <c:pt idx="21">
                  <c:v>1.4162362814719174E-2</c:v>
                </c:pt>
                <c:pt idx="22">
                  <c:v>1.5574564234990316E-2</c:v>
                </c:pt>
                <c:pt idx="23">
                  <c:v>1.4646546158812137E-2</c:v>
                </c:pt>
                <c:pt idx="24">
                  <c:v>1.51307295029051E-2</c:v>
                </c:pt>
                <c:pt idx="25">
                  <c:v>1.630083925112976E-2</c:v>
                </c:pt>
                <c:pt idx="26">
                  <c:v>1.6906068431245966E-2</c:v>
                </c:pt>
                <c:pt idx="27">
                  <c:v>1.6220142027114266E-2</c:v>
                </c:pt>
                <c:pt idx="28">
                  <c:v>1.5090380890897353E-2</c:v>
                </c:pt>
                <c:pt idx="29">
                  <c:v>1.367817947062621E-2</c:v>
                </c:pt>
                <c:pt idx="30">
                  <c:v>1.4485151710781149E-2</c:v>
                </c:pt>
                <c:pt idx="31">
                  <c:v>1.3113298902517754E-2</c:v>
                </c:pt>
                <c:pt idx="32">
                  <c:v>1.3274693350548742E-2</c:v>
                </c:pt>
                <c:pt idx="33">
                  <c:v>1.1499354422207876E-2</c:v>
                </c:pt>
                <c:pt idx="34">
                  <c:v>1.0853776630083925E-2</c:v>
                </c:pt>
                <c:pt idx="35">
                  <c:v>6.6575209812782437E-3</c:v>
                </c:pt>
                <c:pt idx="36">
                  <c:v>4.2366042608134279E-3</c:v>
                </c:pt>
                <c:pt idx="37">
                  <c:v>4.7611362169141386E-3</c:v>
                </c:pt>
                <c:pt idx="38">
                  <c:v>1.5332472562943835E-3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C-4B89-B12B-89D80ADEB771}"/>
            </c:ext>
          </c:extLst>
        </c:ser>
        <c:ser>
          <c:idx val="3"/>
          <c:order val="3"/>
          <c:tx>
            <c:strRef>
              <c:f>充电功率!$I$143</c:f>
              <c:strCache>
                <c:ptCount val="1"/>
                <c:pt idx="0">
                  <c:v>mode4_DC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充电功率!$A$144:$A$184</c:f>
              <c:strCache>
                <c:ptCount val="41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</c:strCache>
            </c:strRef>
          </c:cat>
          <c:val>
            <c:numRef>
              <c:f>充电功率!$I$144:$I$184</c:f>
              <c:numCache>
                <c:formatCode>0.00%</c:formatCode>
                <c:ptCount val="41"/>
                <c:pt idx="0">
                  <c:v>0</c:v>
                </c:pt>
                <c:pt idx="1">
                  <c:v>3.9175742380318105E-5</c:v>
                </c:pt>
                <c:pt idx="2">
                  <c:v>1.5670296952127242E-4</c:v>
                </c:pt>
                <c:pt idx="3">
                  <c:v>3.9175742380318109E-4</c:v>
                </c:pt>
                <c:pt idx="4">
                  <c:v>4.7010890856381729E-4</c:v>
                </c:pt>
                <c:pt idx="5">
                  <c:v>9.4021781712763457E-4</c:v>
                </c:pt>
                <c:pt idx="6">
                  <c:v>1.5278539528324061E-3</c:v>
                </c:pt>
                <c:pt idx="7">
                  <c:v>2.3505445428190865E-3</c:v>
                </c:pt>
                <c:pt idx="8">
                  <c:v>3.5258168142286296E-3</c:v>
                </c:pt>
                <c:pt idx="9">
                  <c:v>4.2701559194546733E-3</c:v>
                </c:pt>
                <c:pt idx="10">
                  <c:v>6.894930658935987E-3</c:v>
                </c:pt>
                <c:pt idx="11">
                  <c:v>8.501136096529029E-3</c:v>
                </c:pt>
                <c:pt idx="12">
                  <c:v>1.2026952910757659E-2</c:v>
                </c:pt>
                <c:pt idx="13">
                  <c:v>1.3750685575491656E-2</c:v>
                </c:pt>
                <c:pt idx="14">
                  <c:v>1.7746611298284101E-2</c:v>
                </c:pt>
                <c:pt idx="15">
                  <c:v>2.0175507325863824E-2</c:v>
                </c:pt>
                <c:pt idx="16">
                  <c:v>2.4288960275797227E-2</c:v>
                </c:pt>
                <c:pt idx="17">
                  <c:v>2.8441588968110946E-2</c:v>
                </c:pt>
                <c:pt idx="18">
                  <c:v>3.2985975084227848E-2</c:v>
                </c:pt>
                <c:pt idx="19">
                  <c:v>3.6550967640836797E-2</c:v>
                </c:pt>
                <c:pt idx="20">
                  <c:v>4.0351014651727649E-2</c:v>
                </c:pt>
                <c:pt idx="21">
                  <c:v>4.7637702734466818E-2</c:v>
                </c:pt>
                <c:pt idx="22">
                  <c:v>4.8734623521115725E-2</c:v>
                </c:pt>
                <c:pt idx="23">
                  <c:v>5.0066598762046541E-2</c:v>
                </c:pt>
                <c:pt idx="24">
                  <c:v>5.3396536864373581E-2</c:v>
                </c:pt>
                <c:pt idx="25">
                  <c:v>5.5512026952910756E-2</c:v>
                </c:pt>
                <c:pt idx="26">
                  <c:v>5.0380004701089089E-2</c:v>
                </c:pt>
                <c:pt idx="27">
                  <c:v>5.2299616077724674E-2</c:v>
                </c:pt>
                <c:pt idx="28">
                  <c:v>5.1124343806315128E-2</c:v>
                </c:pt>
                <c:pt idx="29">
                  <c:v>5.2260440335344355E-2</c:v>
                </c:pt>
                <c:pt idx="30">
                  <c:v>5.2730549243908173E-2</c:v>
                </c:pt>
                <c:pt idx="31">
                  <c:v>4.5522212645929643E-2</c:v>
                </c:pt>
                <c:pt idx="32">
                  <c:v>4.344589829977278E-2</c:v>
                </c:pt>
                <c:pt idx="33">
                  <c:v>4.1761341377419103E-2</c:v>
                </c:pt>
                <c:pt idx="34">
                  <c:v>3.2398338948523071E-2</c:v>
                </c:pt>
                <c:pt idx="35">
                  <c:v>1.9352816735877146E-2</c:v>
                </c:pt>
                <c:pt idx="36">
                  <c:v>1.6884744965917103E-2</c:v>
                </c:pt>
                <c:pt idx="37">
                  <c:v>1.7354853874480922E-2</c:v>
                </c:pt>
                <c:pt idx="38">
                  <c:v>1.3202225182167203E-2</c:v>
                </c:pt>
                <c:pt idx="39">
                  <c:v>5.4846039332445348E-4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C-4B89-B12B-89D80ADE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230024"/>
        <c:axId val="801223464"/>
      </c:barChart>
      <c:catAx>
        <c:axId val="80123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223464"/>
        <c:crosses val="autoZero"/>
        <c:auto val="1"/>
        <c:lblAlgn val="ctr"/>
        <c:lblOffset val="100"/>
        <c:noMultiLvlLbl val="0"/>
      </c:catAx>
      <c:valAx>
        <c:axId val="8012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23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driving mileage per </a:t>
            </a:r>
            <a:r>
              <a:rPr lang="en-US" altLang="zh-CN"/>
              <a:t>charging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mileage!$E$38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mileage!$E$39:$E$62</c:f>
              <c:numCache>
                <c:formatCode>0.00%</c:formatCode>
                <c:ptCount val="24"/>
                <c:pt idx="0">
                  <c:v>5.8435668936525534E-2</c:v>
                </c:pt>
                <c:pt idx="1">
                  <c:v>6.5101279854882593E-2</c:v>
                </c:pt>
                <c:pt idx="2">
                  <c:v>7.3768013705532598E-2</c:v>
                </c:pt>
                <c:pt idx="3">
                  <c:v>8.5270871424252465E-2</c:v>
                </c:pt>
                <c:pt idx="4">
                  <c:v>0.10410158218280761</c:v>
                </c:pt>
                <c:pt idx="5">
                  <c:v>0.11102633132261269</c:v>
                </c:pt>
                <c:pt idx="6">
                  <c:v>0.10948589856178287</c:v>
                </c:pt>
                <c:pt idx="7">
                  <c:v>0.1074703790616317</c:v>
                </c:pt>
                <c:pt idx="8">
                  <c:v>9.5938728207195401E-2</c:v>
                </c:pt>
                <c:pt idx="9">
                  <c:v>7.7899828680842484E-2</c:v>
                </c:pt>
                <c:pt idx="10">
                  <c:v>5.388635349332719E-2</c:v>
                </c:pt>
                <c:pt idx="11">
                  <c:v>3.132693165949238E-2</c:v>
                </c:pt>
                <c:pt idx="12">
                  <c:v>1.556268985473863E-2</c:v>
                </c:pt>
                <c:pt idx="13">
                  <c:v>5.715437439714372E-3</c:v>
                </c:pt>
                <c:pt idx="14">
                  <c:v>2.1162954751587221E-3</c:v>
                </c:pt>
                <c:pt idx="15">
                  <c:v>6.1905241790357181E-4</c:v>
                </c:pt>
                <c:pt idx="16">
                  <c:v>5.1827644289601362E-4</c:v>
                </c:pt>
                <c:pt idx="17">
                  <c:v>4.0310390003023278E-4</c:v>
                </c:pt>
                <c:pt idx="18">
                  <c:v>3.3112106073911982E-4</c:v>
                </c:pt>
                <c:pt idx="19">
                  <c:v>3.0232792502267458E-4</c:v>
                </c:pt>
                <c:pt idx="20">
                  <c:v>2.735347893062294E-4</c:v>
                </c:pt>
                <c:pt idx="21">
                  <c:v>1.5836224644044859E-4</c:v>
                </c:pt>
                <c:pt idx="22">
                  <c:v>1.0077597500755819E-4</c:v>
                </c:pt>
                <c:pt idx="23">
                  <c:v>1.871553821568938E-4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8-4F14-BF02-2B6E8359E343}"/>
            </c:ext>
          </c:extLst>
        </c:ser>
        <c:ser>
          <c:idx val="2"/>
          <c:order val="1"/>
          <c:tx>
            <c:strRef>
              <c:f>mileage!$F$38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mileage!$F$39:$F$62</c:f>
              <c:numCache>
                <c:formatCode>0.00%</c:formatCode>
                <c:ptCount val="24"/>
                <c:pt idx="0">
                  <c:v>0.18639508536393268</c:v>
                </c:pt>
                <c:pt idx="1">
                  <c:v>0.2787262659186468</c:v>
                </c:pt>
                <c:pt idx="2">
                  <c:v>0.20226829356953313</c:v>
                </c:pt>
                <c:pt idx="3">
                  <c:v>0.10860424820366174</c:v>
                </c:pt>
                <c:pt idx="4">
                  <c:v>6.3589768445031447E-2</c:v>
                </c:pt>
                <c:pt idx="5">
                  <c:v>4.0337335966751084E-2</c:v>
                </c:pt>
                <c:pt idx="6">
                  <c:v>2.7045038713664288E-2</c:v>
                </c:pt>
                <c:pt idx="7">
                  <c:v>1.8720692120345574E-2</c:v>
                </c:pt>
                <c:pt idx="8">
                  <c:v>1.4407056913327436E-2</c:v>
                </c:pt>
                <c:pt idx="9">
                  <c:v>1.1062777932605508E-2</c:v>
                </c:pt>
                <c:pt idx="10">
                  <c:v>8.2031770650316856E-3</c:v>
                </c:pt>
                <c:pt idx="11">
                  <c:v>6.8581953010456928E-3</c:v>
                </c:pt>
                <c:pt idx="12">
                  <c:v>5.937306886064293E-3</c:v>
                </c:pt>
                <c:pt idx="13">
                  <c:v>4.5802081692495975E-3</c:v>
                </c:pt>
                <c:pt idx="14">
                  <c:v>3.7320214712404124E-3</c:v>
                </c:pt>
                <c:pt idx="15">
                  <c:v>3.5502671788098729E-3</c:v>
                </c:pt>
                <c:pt idx="16">
                  <c:v>3.1746416411200912E-3</c:v>
                </c:pt>
                <c:pt idx="17">
                  <c:v>2.5203261883701487E-3</c:v>
                </c:pt>
                <c:pt idx="18">
                  <c:v>2.0841158865368536E-3</c:v>
                </c:pt>
                <c:pt idx="19">
                  <c:v>2.1931684619951775E-3</c:v>
                </c:pt>
                <c:pt idx="20">
                  <c:v>1.7569581601618825E-3</c:v>
                </c:pt>
                <c:pt idx="21">
                  <c:v>1.7448412073331799E-3</c:v>
                </c:pt>
                <c:pt idx="22">
                  <c:v>1.3328648111572902E-3</c:v>
                </c:pt>
                <c:pt idx="23">
                  <c:v>1.1753444243841559E-3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8-4F14-BF02-2B6E8359E343}"/>
            </c:ext>
          </c:extLst>
        </c:ser>
        <c:ser>
          <c:idx val="1"/>
          <c:order val="2"/>
          <c:tx>
            <c:strRef>
              <c:f>mileage!$G$38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mileage!$G$39:$G$62</c:f>
              <c:numCache>
                <c:formatCode>0.00%</c:formatCode>
                <c:ptCount val="24"/>
                <c:pt idx="0">
                  <c:v>0.15298103618653239</c:v>
                </c:pt>
                <c:pt idx="1">
                  <c:v>0.23363606418521482</c:v>
                </c:pt>
                <c:pt idx="2">
                  <c:v>0.198280865214186</c:v>
                </c:pt>
                <c:pt idx="3">
                  <c:v>0.11640236537888413</c:v>
                </c:pt>
                <c:pt idx="4">
                  <c:v>7.0200618010132859E-2</c:v>
                </c:pt>
                <c:pt idx="5">
                  <c:v>4.7331105987169234E-2</c:v>
                </c:pt>
                <c:pt idx="6">
                  <c:v>3.3959186234373287E-2</c:v>
                </c:pt>
                <c:pt idx="7">
                  <c:v>2.6320330023685161E-2</c:v>
                </c:pt>
                <c:pt idx="8">
                  <c:v>2.0085329317836024E-2</c:v>
                </c:pt>
                <c:pt idx="9">
                  <c:v>1.6085517544272426E-2</c:v>
                </c:pt>
                <c:pt idx="10">
                  <c:v>1.3324863143695199E-2</c:v>
                </c:pt>
                <c:pt idx="11">
                  <c:v>1.192100763885621E-2</c:v>
                </c:pt>
                <c:pt idx="12">
                  <c:v>1.0077957115743573E-2</c:v>
                </c:pt>
                <c:pt idx="13">
                  <c:v>9.0897683246278609E-3</c:v>
                </c:pt>
                <c:pt idx="14">
                  <c:v>7.6310134425046664E-3</c:v>
                </c:pt>
                <c:pt idx="15">
                  <c:v>6.7290951014069922E-3</c:v>
                </c:pt>
                <c:pt idx="16">
                  <c:v>4.9174156510281867E-3</c:v>
                </c:pt>
                <c:pt idx="17">
                  <c:v>4.4546923282041632E-3</c:v>
                </c:pt>
                <c:pt idx="18">
                  <c:v>3.8978557871786426E-3</c:v>
                </c:pt>
                <c:pt idx="19">
                  <c:v>3.4272896961711607E-3</c:v>
                </c:pt>
                <c:pt idx="20">
                  <c:v>2.6508556460088152E-3</c:v>
                </c:pt>
                <c:pt idx="21">
                  <c:v>2.376358759587784E-3</c:v>
                </c:pt>
                <c:pt idx="22">
                  <c:v>2.1881323231847912E-3</c:v>
                </c:pt>
                <c:pt idx="23">
                  <c:v>2.0312769595156308E-3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8-4F14-BF02-2B6E8359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031160"/>
        <c:axId val="692035096"/>
      </c:barChart>
      <c:lineChart>
        <c:grouping val="standard"/>
        <c:varyColors val="0"/>
        <c:ser>
          <c:idx val="3"/>
          <c:order val="3"/>
          <c:tx>
            <c:strRef>
              <c:f>mileage!$H$38</c:f>
              <c:strCache>
                <c:ptCount val="1"/>
                <c:pt idx="0">
                  <c:v>累计百分比 lavida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mileage!$H$39:$H$62</c:f>
              <c:numCache>
                <c:formatCode>0.00%</c:formatCode>
                <c:ptCount val="24"/>
                <c:pt idx="0">
                  <c:v>5.8435668936525534E-2</c:v>
                </c:pt>
                <c:pt idx="1">
                  <c:v>0.12353694879140813</c:v>
                </c:pt>
                <c:pt idx="2">
                  <c:v>0.19730496249694074</c:v>
                </c:pt>
                <c:pt idx="3">
                  <c:v>0.28257583392119318</c:v>
                </c:pt>
                <c:pt idx="4">
                  <c:v>0.3866774161040008</c:v>
                </c:pt>
                <c:pt idx="5">
                  <c:v>0.4977037474266135</c:v>
                </c:pt>
                <c:pt idx="6">
                  <c:v>0.60718964598839642</c:v>
                </c:pt>
                <c:pt idx="7">
                  <c:v>0.71466002505002812</c:v>
                </c:pt>
                <c:pt idx="8">
                  <c:v>0.81059875325722353</c:v>
                </c:pt>
                <c:pt idx="9">
                  <c:v>0.88849858193806597</c:v>
                </c:pt>
                <c:pt idx="10">
                  <c:v>0.94238493543139312</c:v>
                </c:pt>
                <c:pt idx="11">
                  <c:v>0.97371186709088553</c:v>
                </c:pt>
                <c:pt idx="12">
                  <c:v>0.98927455694562416</c:v>
                </c:pt>
                <c:pt idx="13">
                  <c:v>0.99498999438533853</c:v>
                </c:pt>
                <c:pt idx="14">
                  <c:v>0.99710628986049721</c:v>
                </c:pt>
                <c:pt idx="15">
                  <c:v>0.99772534227840082</c:v>
                </c:pt>
                <c:pt idx="16">
                  <c:v>0.99824361872129685</c:v>
                </c:pt>
                <c:pt idx="17">
                  <c:v>0.99864672262132703</c:v>
                </c:pt>
                <c:pt idx="18">
                  <c:v>0.99897784368206621</c:v>
                </c:pt>
                <c:pt idx="19">
                  <c:v>0.99928017160708882</c:v>
                </c:pt>
                <c:pt idx="20">
                  <c:v>0.99955370639639507</c:v>
                </c:pt>
                <c:pt idx="21">
                  <c:v>0.99971206864283557</c:v>
                </c:pt>
                <c:pt idx="22">
                  <c:v>0.99981284461784314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A8-4F14-BF02-2B6E8359E343}"/>
            </c:ext>
          </c:extLst>
        </c:ser>
        <c:ser>
          <c:idx val="5"/>
          <c:order val="4"/>
          <c:tx>
            <c:strRef>
              <c:f>mileage!$I$38</c:f>
              <c:strCache>
                <c:ptCount val="1"/>
                <c:pt idx="0">
                  <c:v>累计百分比 Tiguan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mileage!$I$39:$I$62</c:f>
              <c:numCache>
                <c:formatCode>0.00%</c:formatCode>
                <c:ptCount val="24"/>
                <c:pt idx="0">
                  <c:v>0.18639508536393268</c:v>
                </c:pt>
                <c:pt idx="1">
                  <c:v>0.46512135128257948</c:v>
                </c:pt>
                <c:pt idx="2">
                  <c:v>0.66738964485211261</c:v>
                </c:pt>
                <c:pt idx="3">
                  <c:v>0.77599389305577438</c:v>
                </c:pt>
                <c:pt idx="4">
                  <c:v>0.83958366150080577</c:v>
                </c:pt>
                <c:pt idx="5">
                  <c:v>0.87992099746755681</c:v>
                </c:pt>
                <c:pt idx="6">
                  <c:v>0.90696603618122118</c:v>
                </c:pt>
                <c:pt idx="7">
                  <c:v>0.92568672830156673</c:v>
                </c:pt>
                <c:pt idx="8">
                  <c:v>0.94009378521489417</c:v>
                </c:pt>
                <c:pt idx="9">
                  <c:v>0.95115656314749963</c:v>
                </c:pt>
                <c:pt idx="10">
                  <c:v>0.95935974021253134</c:v>
                </c:pt>
                <c:pt idx="11">
                  <c:v>0.96621793551357704</c:v>
                </c:pt>
                <c:pt idx="12">
                  <c:v>0.97215524239964135</c:v>
                </c:pt>
                <c:pt idx="13">
                  <c:v>0.97673545056889088</c:v>
                </c:pt>
                <c:pt idx="14">
                  <c:v>0.98046747204013129</c:v>
                </c:pt>
                <c:pt idx="15">
                  <c:v>0.9840177392189412</c:v>
                </c:pt>
                <c:pt idx="16">
                  <c:v>0.98719238086006134</c:v>
                </c:pt>
                <c:pt idx="17">
                  <c:v>0.98971270704843151</c:v>
                </c:pt>
                <c:pt idx="18">
                  <c:v>0.99179682293496829</c:v>
                </c:pt>
                <c:pt idx="19">
                  <c:v>0.99398999139696353</c:v>
                </c:pt>
                <c:pt idx="20">
                  <c:v>0.99574694955712539</c:v>
                </c:pt>
                <c:pt idx="21">
                  <c:v>0.9974917907644586</c:v>
                </c:pt>
                <c:pt idx="22">
                  <c:v>0.99882465557561584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A8-4F14-BF02-2B6E8359E343}"/>
            </c:ext>
          </c:extLst>
        </c:ser>
        <c:ser>
          <c:idx val="4"/>
          <c:order val="5"/>
          <c:tx>
            <c:strRef>
              <c:f>mileage!$J$38</c:f>
              <c:strCache>
                <c:ptCount val="1"/>
                <c:pt idx="0">
                  <c:v>累计百分比 passat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mileage!$J$39:$J$62</c:f>
              <c:numCache>
                <c:formatCode>0.00%</c:formatCode>
                <c:ptCount val="24"/>
                <c:pt idx="0">
                  <c:v>0.15298103618653239</c:v>
                </c:pt>
                <c:pt idx="1">
                  <c:v>0.38661710037174724</c:v>
                </c:pt>
                <c:pt idx="2">
                  <c:v>0.58489796558593321</c:v>
                </c:pt>
                <c:pt idx="3">
                  <c:v>0.70130033096481736</c:v>
                </c:pt>
                <c:pt idx="4">
                  <c:v>0.77150094897495025</c:v>
                </c:pt>
                <c:pt idx="5">
                  <c:v>0.81883205496211942</c:v>
                </c:pt>
                <c:pt idx="6">
                  <c:v>0.85279124119649274</c:v>
                </c:pt>
                <c:pt idx="7">
                  <c:v>0.87911157122017791</c:v>
                </c:pt>
                <c:pt idx="8">
                  <c:v>0.89919690053801393</c:v>
                </c:pt>
                <c:pt idx="9">
                  <c:v>0.91528241808228628</c:v>
                </c:pt>
                <c:pt idx="10">
                  <c:v>0.92860728122598157</c:v>
                </c:pt>
                <c:pt idx="11">
                  <c:v>0.94052828886483775</c:v>
                </c:pt>
                <c:pt idx="12">
                  <c:v>0.9506062459805813</c:v>
                </c:pt>
                <c:pt idx="13">
                  <c:v>0.95969601430520912</c:v>
                </c:pt>
                <c:pt idx="14">
                  <c:v>0.96732702774771384</c:v>
                </c:pt>
                <c:pt idx="15">
                  <c:v>0.9740561228491208</c:v>
                </c:pt>
                <c:pt idx="16">
                  <c:v>0.97897353850014901</c:v>
                </c:pt>
                <c:pt idx="17">
                  <c:v>0.98342823082835318</c:v>
                </c:pt>
                <c:pt idx="18">
                  <c:v>0.98732608661553178</c:v>
                </c:pt>
                <c:pt idx="19">
                  <c:v>0.99075337631170302</c:v>
                </c:pt>
                <c:pt idx="20">
                  <c:v>0.99340423195771177</c:v>
                </c:pt>
                <c:pt idx="21">
                  <c:v>0.99578059071729963</c:v>
                </c:pt>
                <c:pt idx="22">
                  <c:v>0.99796872304048434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A8-4F14-BF02-2B6E8359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721048"/>
        <c:axId val="574720720"/>
      </c:lineChart>
      <c:catAx>
        <c:axId val="69203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[km]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35096"/>
        <c:crosses val="autoZero"/>
        <c:auto val="1"/>
        <c:lblAlgn val="ctr"/>
        <c:lblOffset val="100"/>
        <c:noMultiLvlLbl val="0"/>
      </c:catAx>
      <c:valAx>
        <c:axId val="69203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[%]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31160"/>
        <c:crosses val="autoZero"/>
        <c:crossBetween val="between"/>
      </c:valAx>
      <c:valAx>
        <c:axId val="574720720"/>
        <c:scaling>
          <c:orientation val="minMax"/>
          <c:max val="1"/>
          <c:min val="0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721048"/>
        <c:crosses val="max"/>
        <c:crossBetween val="between"/>
      </c:valAx>
      <c:catAx>
        <c:axId val="574721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72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估算能耗</a:t>
            </a:r>
          </a:p>
        </c:rich>
      </c:tx>
      <c:layout>
        <c:manualLayout>
          <c:xMode val="edge"/>
          <c:yMode val="edge"/>
          <c:x val="0.39113774295575821"/>
          <c:y val="5.2513348239054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mileage!$E$76:$E$122</c:f>
              <c:strCache>
                <c:ptCount val="47"/>
                <c:pt idx="0">
                  <c:v>6.0~6.5</c:v>
                </c:pt>
                <c:pt idx="1">
                  <c:v>6.5~7.0</c:v>
                </c:pt>
                <c:pt idx="2">
                  <c:v>7.0~7.5</c:v>
                </c:pt>
                <c:pt idx="3">
                  <c:v>7.5~8.0</c:v>
                </c:pt>
                <c:pt idx="4">
                  <c:v>8.0~8.5</c:v>
                </c:pt>
                <c:pt idx="5">
                  <c:v>8.5~9.0</c:v>
                </c:pt>
                <c:pt idx="6">
                  <c:v>9.0~9.5</c:v>
                </c:pt>
                <c:pt idx="7">
                  <c:v>9.5~10.0</c:v>
                </c:pt>
                <c:pt idx="8">
                  <c:v>10.0~10.5</c:v>
                </c:pt>
                <c:pt idx="9">
                  <c:v>10.5~11.0</c:v>
                </c:pt>
                <c:pt idx="10">
                  <c:v>11.0~11.5</c:v>
                </c:pt>
                <c:pt idx="11">
                  <c:v>11.5~12.0</c:v>
                </c:pt>
                <c:pt idx="12">
                  <c:v>12.0~12.5</c:v>
                </c:pt>
                <c:pt idx="13">
                  <c:v>12.5~13.0</c:v>
                </c:pt>
                <c:pt idx="14">
                  <c:v>13.0~13.5</c:v>
                </c:pt>
                <c:pt idx="15">
                  <c:v>13.5~14.0</c:v>
                </c:pt>
                <c:pt idx="16">
                  <c:v>14.0~14.5</c:v>
                </c:pt>
                <c:pt idx="17">
                  <c:v>14.5~15.0</c:v>
                </c:pt>
                <c:pt idx="18">
                  <c:v>15.0~15.5</c:v>
                </c:pt>
                <c:pt idx="19">
                  <c:v>15.5~16.0</c:v>
                </c:pt>
                <c:pt idx="20">
                  <c:v>16.0~16.5</c:v>
                </c:pt>
                <c:pt idx="21">
                  <c:v>16.5~17.0</c:v>
                </c:pt>
                <c:pt idx="22">
                  <c:v>17.0~17.5</c:v>
                </c:pt>
                <c:pt idx="23">
                  <c:v>17.5~18.0</c:v>
                </c:pt>
                <c:pt idx="24">
                  <c:v>18.0~18.5</c:v>
                </c:pt>
                <c:pt idx="25">
                  <c:v>18.5~19.0</c:v>
                </c:pt>
                <c:pt idx="26">
                  <c:v>19.0~19.5</c:v>
                </c:pt>
                <c:pt idx="27">
                  <c:v>19.5~20.0</c:v>
                </c:pt>
                <c:pt idx="28">
                  <c:v>20.0~20.5</c:v>
                </c:pt>
                <c:pt idx="29">
                  <c:v>20.5~21.0</c:v>
                </c:pt>
                <c:pt idx="30">
                  <c:v>21.0~21.5</c:v>
                </c:pt>
                <c:pt idx="31">
                  <c:v>21.5~22.0</c:v>
                </c:pt>
                <c:pt idx="32">
                  <c:v>22.0~22.5</c:v>
                </c:pt>
                <c:pt idx="33">
                  <c:v>22.5~23.0</c:v>
                </c:pt>
                <c:pt idx="34">
                  <c:v>23.0~23.5</c:v>
                </c:pt>
                <c:pt idx="35">
                  <c:v>23.5~24.0</c:v>
                </c:pt>
                <c:pt idx="36">
                  <c:v>24.0~24.5</c:v>
                </c:pt>
                <c:pt idx="37">
                  <c:v>24.5~25.0</c:v>
                </c:pt>
                <c:pt idx="38">
                  <c:v>25.0~25.5</c:v>
                </c:pt>
                <c:pt idx="39">
                  <c:v>25.5~26.0</c:v>
                </c:pt>
                <c:pt idx="40">
                  <c:v>26.0~26.5</c:v>
                </c:pt>
                <c:pt idx="41">
                  <c:v>26.5~27.0</c:v>
                </c:pt>
                <c:pt idx="42">
                  <c:v>27.0~27.5</c:v>
                </c:pt>
                <c:pt idx="43">
                  <c:v>27.5~28.0</c:v>
                </c:pt>
                <c:pt idx="44">
                  <c:v>28.0~28.5</c:v>
                </c:pt>
                <c:pt idx="45">
                  <c:v>28.5~29.0</c:v>
                </c:pt>
                <c:pt idx="46">
                  <c:v>29.0~29.5</c:v>
                </c:pt>
              </c:strCache>
            </c:strRef>
          </c:cat>
          <c:val>
            <c:numRef>
              <c:f>mileage!$G$76:$G$122</c:f>
              <c:numCache>
                <c:formatCode>0.00%</c:formatCode>
                <c:ptCount val="47"/>
                <c:pt idx="0">
                  <c:v>1.6028851933480265E-3</c:v>
                </c:pt>
                <c:pt idx="1">
                  <c:v>2.146721241091107E-3</c:v>
                </c:pt>
                <c:pt idx="2">
                  <c:v>2.0751638663880699E-3</c:v>
                </c:pt>
                <c:pt idx="3">
                  <c:v>2.6189999141311504E-3</c:v>
                </c:pt>
                <c:pt idx="4">
                  <c:v>2.8193605632996538E-3</c:v>
                </c:pt>
                <c:pt idx="5">
                  <c:v>3.2630162864584825E-3</c:v>
                </c:pt>
                <c:pt idx="6">
                  <c:v>5.3238686779059448E-3</c:v>
                </c:pt>
                <c:pt idx="7">
                  <c:v>7.1700489452442969E-3</c:v>
                </c:pt>
                <c:pt idx="8">
                  <c:v>1.3395540544408507E-2</c:v>
                </c:pt>
                <c:pt idx="9">
                  <c:v>2.1681884535020179E-2</c:v>
                </c:pt>
                <c:pt idx="10">
                  <c:v>3.4247359532873459E-2</c:v>
                </c:pt>
                <c:pt idx="11">
                  <c:v>5.0791424564215586E-2</c:v>
                </c:pt>
                <c:pt idx="12">
                  <c:v>6.86521452900936E-2</c:v>
                </c:pt>
                <c:pt idx="13">
                  <c:v>7.9528866244955199E-2</c:v>
                </c:pt>
                <c:pt idx="14">
                  <c:v>8.9475341328677335E-2</c:v>
                </c:pt>
                <c:pt idx="15">
                  <c:v>9.2537996965967317E-2</c:v>
                </c:pt>
                <c:pt idx="16">
                  <c:v>8.8015570884735383E-2</c:v>
                </c:pt>
                <c:pt idx="17">
                  <c:v>8.2147866159086355E-2</c:v>
                </c:pt>
                <c:pt idx="18">
                  <c:v>6.9725505910639154E-2</c:v>
                </c:pt>
                <c:pt idx="19">
                  <c:v>6.022268655007585E-2</c:v>
                </c:pt>
                <c:pt idx="20">
                  <c:v>5.0147408191888253E-2</c:v>
                </c:pt>
                <c:pt idx="21">
                  <c:v>3.984314623465094E-2</c:v>
                </c:pt>
                <c:pt idx="22">
                  <c:v>3.1370753069811373E-2</c:v>
                </c:pt>
                <c:pt idx="23">
                  <c:v>2.38572287259925E-2</c:v>
                </c:pt>
                <c:pt idx="24">
                  <c:v>1.6858917480035492E-2</c:v>
                </c:pt>
                <c:pt idx="25">
                  <c:v>1.3896442167329765E-2</c:v>
                </c:pt>
                <c:pt idx="26">
                  <c:v>1.0475999656524602E-2</c:v>
                </c:pt>
                <c:pt idx="27">
                  <c:v>7.2559177948879408E-3</c:v>
                </c:pt>
                <c:pt idx="28">
                  <c:v>5.6959670263617371E-3</c:v>
                </c:pt>
                <c:pt idx="29">
                  <c:v>4.5510490311131465E-3</c:v>
                </c:pt>
                <c:pt idx="30">
                  <c:v>3.5349343103300225E-3</c:v>
                </c:pt>
                <c:pt idx="31">
                  <c:v>2.7764261384778314E-3</c:v>
                </c:pt>
                <c:pt idx="32">
                  <c:v>2.4043277900220395E-3</c:v>
                </c:pt>
                <c:pt idx="33">
                  <c:v>1.7746228926353151E-3</c:v>
                </c:pt>
                <c:pt idx="34">
                  <c:v>1.2737212697140567E-3</c:v>
                </c:pt>
                <c:pt idx="35">
                  <c:v>1.1162950453673757E-3</c:v>
                </c:pt>
                <c:pt idx="36">
                  <c:v>1.0447376706643387E-3</c:v>
                </c:pt>
                <c:pt idx="37">
                  <c:v>8.0144259667401323E-4</c:v>
                </c:pt>
                <c:pt idx="38">
                  <c:v>7.0126227208976155E-4</c:v>
                </c:pt>
                <c:pt idx="39">
                  <c:v>7.0126227208976155E-4</c:v>
                </c:pt>
                <c:pt idx="40">
                  <c:v>5.4383604774308045E-4</c:v>
                </c:pt>
                <c:pt idx="41">
                  <c:v>3.7209834845579185E-4</c:v>
                </c:pt>
                <c:pt idx="42">
                  <c:v>3.5778687351518447E-4</c:v>
                </c:pt>
                <c:pt idx="43">
                  <c:v>4.0072129833700662E-4</c:v>
                </c:pt>
                <c:pt idx="44">
                  <c:v>3.291639236339697E-4</c:v>
                </c:pt>
                <c:pt idx="45">
                  <c:v>2.2898359904971807E-4</c:v>
                </c:pt>
                <c:pt idx="46">
                  <c:v>2.4329507399032543E-4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9-4F70-9B92-6D86F3CA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8563848"/>
        <c:axId val="5685664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里程!#REF!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里程!#REF!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FA9-4F70-9B92-6D86F3CA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53216"/>
        <c:axId val="573083304"/>
      </c:lineChart>
      <c:catAx>
        <c:axId val="56856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Mileage [km]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66472"/>
        <c:crosses val="autoZero"/>
        <c:auto val="1"/>
        <c:lblAlgn val="ctr"/>
        <c:lblOffset val="100"/>
        <c:noMultiLvlLbl val="0"/>
      </c:catAx>
      <c:valAx>
        <c:axId val="568566472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63848"/>
        <c:crosses val="autoZero"/>
        <c:crossBetween val="between"/>
      </c:valAx>
      <c:valAx>
        <c:axId val="573083304"/>
        <c:scaling>
          <c:orientation val="minMax"/>
        </c:scaling>
        <c:delete val="1"/>
        <c:axPos val="r"/>
        <c:numFmt formatCode="0%" sourceLinked="0"/>
        <c:majorTickMark val="out"/>
        <c:minorTickMark val="none"/>
        <c:tickLblPos val="nextTo"/>
        <c:crossAx val="574853216"/>
        <c:crosses val="max"/>
        <c:crossBetween val="between"/>
      </c:valAx>
      <c:catAx>
        <c:axId val="57485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3083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vehicle velocity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velocity!$A$2:$A$14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velocity!$E$2:$E$14</c:f>
              <c:numCache>
                <c:formatCode>0.00%</c:formatCode>
                <c:ptCount val="13"/>
                <c:pt idx="0">
                  <c:v>0.17530702596842632</c:v>
                </c:pt>
                <c:pt idx="1">
                  <c:v>0.1602639959918386</c:v>
                </c:pt>
                <c:pt idx="2">
                  <c:v>0.16202999136311066</c:v>
                </c:pt>
                <c:pt idx="3">
                  <c:v>0.15502141760501612</c:v>
                </c:pt>
                <c:pt idx="4">
                  <c:v>0.1312432755167694</c:v>
                </c:pt>
                <c:pt idx="5">
                  <c:v>9.5406061403850467E-2</c:v>
                </c:pt>
                <c:pt idx="6">
                  <c:v>5.9451315748823674E-2</c:v>
                </c:pt>
                <c:pt idx="7">
                  <c:v>3.3899286885763373E-2</c:v>
                </c:pt>
                <c:pt idx="8">
                  <c:v>1.4157345855703503E-2</c:v>
                </c:pt>
                <c:pt idx="9">
                  <c:v>7.2681505639499199E-3</c:v>
                </c:pt>
                <c:pt idx="10">
                  <c:v>5.3189738891926052E-3</c:v>
                </c:pt>
                <c:pt idx="11">
                  <c:v>4.778496697699471E-4</c:v>
                </c:pt>
                <c:pt idx="12">
                  <c:v>1.5530953778538338E-4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3-4C34-8893-28FA3F15DA23}"/>
            </c:ext>
          </c:extLst>
        </c:ser>
        <c:ser>
          <c:idx val="1"/>
          <c:order val="1"/>
          <c:tx>
            <c:strRef>
              <c:f>velocity!$G$1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velocity!$A$2:$A$14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velocity!$G$2:$G$14</c:f>
              <c:numCache>
                <c:formatCode>0.00%</c:formatCode>
                <c:ptCount val="13"/>
                <c:pt idx="0">
                  <c:v>0.17596033729459887</c:v>
                </c:pt>
                <c:pt idx="1">
                  <c:v>0.14491287000897438</c:v>
                </c:pt>
                <c:pt idx="2">
                  <c:v>0.13954145912253488</c:v>
                </c:pt>
                <c:pt idx="3">
                  <c:v>0.1289541361581801</c:v>
                </c:pt>
                <c:pt idx="4">
                  <c:v>0.11387635245733742</c:v>
                </c:pt>
                <c:pt idx="5">
                  <c:v>9.0383886975587191E-2</c:v>
                </c:pt>
                <c:pt idx="6">
                  <c:v>6.3528594569548652E-2</c:v>
                </c:pt>
                <c:pt idx="7">
                  <c:v>4.4466932652905952E-2</c:v>
                </c:pt>
                <c:pt idx="8">
                  <c:v>2.8247041353558291E-2</c:v>
                </c:pt>
                <c:pt idx="9">
                  <c:v>2.6027706476899806E-2</c:v>
                </c:pt>
                <c:pt idx="10">
                  <c:v>2.0549063712789233E-2</c:v>
                </c:pt>
                <c:pt idx="11">
                  <c:v>1.4757724234977012E-2</c:v>
                </c:pt>
                <c:pt idx="12">
                  <c:v>8.7938949821081969E-3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3-4C34-8893-28FA3F15DA23}"/>
            </c:ext>
          </c:extLst>
        </c:ser>
        <c:ser>
          <c:idx val="2"/>
          <c:order val="2"/>
          <c:tx>
            <c:strRef>
              <c:f>velocity!$F$1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velocity!$A$2:$A$14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velocity!$F$2:$F$14</c:f>
              <c:numCache>
                <c:formatCode>0.00%</c:formatCode>
                <c:ptCount val="13"/>
                <c:pt idx="0">
                  <c:v>0.17591867096358277</c:v>
                </c:pt>
                <c:pt idx="1">
                  <c:v>0.14728636936814798</c:v>
                </c:pt>
                <c:pt idx="2">
                  <c:v>0.13831862304373663</c:v>
                </c:pt>
                <c:pt idx="3">
                  <c:v>0.12846757228595568</c:v>
                </c:pt>
                <c:pt idx="4">
                  <c:v>0.11359364686576434</c:v>
                </c:pt>
                <c:pt idx="5">
                  <c:v>9.0220625797192408E-2</c:v>
                </c:pt>
                <c:pt idx="6">
                  <c:v>6.4219174073582699E-2</c:v>
                </c:pt>
                <c:pt idx="7">
                  <c:v>4.4194058732583939E-2</c:v>
                </c:pt>
                <c:pt idx="8">
                  <c:v>2.8461311352910214E-2</c:v>
                </c:pt>
                <c:pt idx="9">
                  <c:v>2.6397042052664802E-2</c:v>
                </c:pt>
                <c:pt idx="10">
                  <c:v>2.3767643710912108E-2</c:v>
                </c:pt>
                <c:pt idx="11">
                  <c:v>1.2813913941491532E-2</c:v>
                </c:pt>
                <c:pt idx="12">
                  <c:v>6.3413478114748871E-3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3-4C34-8893-28FA3F15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7502568"/>
        <c:axId val="697503552"/>
      </c:barChart>
      <c:lineChart>
        <c:grouping val="standard"/>
        <c:varyColors val="0"/>
        <c:ser>
          <c:idx val="3"/>
          <c:order val="3"/>
          <c:tx>
            <c:strRef>
              <c:f>velocity!$H$1</c:f>
              <c:strCache>
                <c:ptCount val="1"/>
                <c:pt idx="0">
                  <c:v>累计百分比 lavida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velocity!$H$2:$H$14</c:f>
              <c:numCache>
                <c:formatCode>0.00%</c:formatCode>
                <c:ptCount val="13"/>
                <c:pt idx="0">
                  <c:v>0.17530702596842632</c:v>
                </c:pt>
                <c:pt idx="1">
                  <c:v>0.33557102196026489</c:v>
                </c:pt>
                <c:pt idx="2">
                  <c:v>0.49760101332337558</c:v>
                </c:pt>
                <c:pt idx="3">
                  <c:v>0.65262243092839167</c:v>
                </c:pt>
                <c:pt idx="4">
                  <c:v>0.78386570644516107</c:v>
                </c:pt>
                <c:pt idx="5">
                  <c:v>0.87927176784901151</c:v>
                </c:pt>
                <c:pt idx="6">
                  <c:v>0.93872308359783518</c:v>
                </c:pt>
                <c:pt idx="7">
                  <c:v>0.97262237048359856</c:v>
                </c:pt>
                <c:pt idx="8">
                  <c:v>0.98677971633930206</c:v>
                </c:pt>
                <c:pt idx="9">
                  <c:v>0.99404786690325198</c:v>
                </c:pt>
                <c:pt idx="10">
                  <c:v>0.99936684079244453</c:v>
                </c:pt>
                <c:pt idx="11">
                  <c:v>0.99984469046221447</c:v>
                </c:pt>
                <c:pt idx="1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0-4C4F-B82A-7A0693BC4BF6}"/>
            </c:ext>
          </c:extLst>
        </c:ser>
        <c:ser>
          <c:idx val="4"/>
          <c:order val="4"/>
          <c:tx>
            <c:strRef>
              <c:f>velocity!$J$1</c:f>
              <c:strCache>
                <c:ptCount val="1"/>
                <c:pt idx="0">
                  <c:v>累计百分比 passat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velocity!$J$2:$J$14</c:f>
              <c:numCache>
                <c:formatCode>0.00%</c:formatCode>
                <c:ptCount val="13"/>
                <c:pt idx="0">
                  <c:v>0.17596033729459887</c:v>
                </c:pt>
                <c:pt idx="1">
                  <c:v>0.32087320730357327</c:v>
                </c:pt>
                <c:pt idx="2">
                  <c:v>0.46041466642610818</c:v>
                </c:pt>
                <c:pt idx="3">
                  <c:v>0.58936880258428825</c:v>
                </c:pt>
                <c:pt idx="4">
                  <c:v>0.70324515504162566</c:v>
                </c:pt>
                <c:pt idx="5">
                  <c:v>0.79362904201721285</c:v>
                </c:pt>
                <c:pt idx="6">
                  <c:v>0.85715763658676147</c:v>
                </c:pt>
                <c:pt idx="7">
                  <c:v>0.90162456923966738</c:v>
                </c:pt>
                <c:pt idx="8">
                  <c:v>0.92987161059322565</c:v>
                </c:pt>
                <c:pt idx="9">
                  <c:v>0.95589931707012543</c:v>
                </c:pt>
                <c:pt idx="10">
                  <c:v>0.97644838078291463</c:v>
                </c:pt>
                <c:pt idx="11">
                  <c:v>0.99120610501789164</c:v>
                </c:pt>
                <c:pt idx="12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0-4C4F-B82A-7A0693BC4BF6}"/>
            </c:ext>
          </c:extLst>
        </c:ser>
        <c:ser>
          <c:idx val="5"/>
          <c:order val="5"/>
          <c:tx>
            <c:strRef>
              <c:f>velocity!$I$1</c:f>
              <c:strCache>
                <c:ptCount val="1"/>
                <c:pt idx="0">
                  <c:v>累计百分比 Tiguan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velocity!$I$2:$I$13</c:f>
              <c:numCache>
                <c:formatCode>0.00%</c:formatCode>
                <c:ptCount val="12"/>
                <c:pt idx="0">
                  <c:v>0.17591867096358277</c:v>
                </c:pt>
                <c:pt idx="1">
                  <c:v>0.32320504033173075</c:v>
                </c:pt>
                <c:pt idx="2">
                  <c:v>0.46152366337546735</c:v>
                </c:pt>
                <c:pt idx="3">
                  <c:v>0.58999123566142297</c:v>
                </c:pt>
                <c:pt idx="4">
                  <c:v>0.70358488252718732</c:v>
                </c:pt>
                <c:pt idx="5">
                  <c:v>0.79380550832437968</c:v>
                </c:pt>
                <c:pt idx="6">
                  <c:v>0.85802468239796237</c:v>
                </c:pt>
                <c:pt idx="7">
                  <c:v>0.90221874113054634</c:v>
                </c:pt>
                <c:pt idx="8">
                  <c:v>0.93068005248345653</c:v>
                </c:pt>
                <c:pt idx="9">
                  <c:v>0.95707709453612133</c:v>
                </c:pt>
                <c:pt idx="10">
                  <c:v>0.98084473824703344</c:v>
                </c:pt>
                <c:pt idx="11">
                  <c:v>0.993658652188525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0-4C4F-B82A-7A0693BC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36216"/>
        <c:axId val="575434904"/>
      </c:lineChart>
      <c:catAx>
        <c:axId val="69750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[km/h]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503552"/>
        <c:crosses val="autoZero"/>
        <c:auto val="1"/>
        <c:lblAlgn val="ctr"/>
        <c:lblOffset val="100"/>
        <c:noMultiLvlLbl val="0"/>
      </c:catAx>
      <c:valAx>
        <c:axId val="6975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502568"/>
        <c:crosses val="autoZero"/>
        <c:crossBetween val="between"/>
      </c:valAx>
      <c:valAx>
        <c:axId val="5754349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436216"/>
        <c:crosses val="max"/>
        <c:crossBetween val="between"/>
      </c:valAx>
      <c:catAx>
        <c:axId val="575436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34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driving mode distribution</a:t>
            </a:r>
            <a:r>
              <a:rPr lang="en-US" altLang="zh-CN" baseline="0"/>
              <a:t> in different velocity interval-Tiguan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velocity!$E$28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velocity!$E$29:$E$40</c:f>
              <c:numCache>
                <c:formatCode>General</c:formatCode>
                <c:ptCount val="12"/>
                <c:pt idx="0">
                  <c:v>1536388</c:v>
                </c:pt>
                <c:pt idx="1">
                  <c:v>1176609</c:v>
                </c:pt>
                <c:pt idx="2">
                  <c:v>980015</c:v>
                </c:pt>
                <c:pt idx="3">
                  <c:v>849778</c:v>
                </c:pt>
                <c:pt idx="4">
                  <c:v>678997</c:v>
                </c:pt>
                <c:pt idx="5">
                  <c:v>475899</c:v>
                </c:pt>
                <c:pt idx="6">
                  <c:v>279973</c:v>
                </c:pt>
                <c:pt idx="7">
                  <c:v>137826</c:v>
                </c:pt>
                <c:pt idx="8">
                  <c:v>68982</c:v>
                </c:pt>
                <c:pt idx="9">
                  <c:v>45516</c:v>
                </c:pt>
                <c:pt idx="10">
                  <c:v>42218</c:v>
                </c:pt>
                <c:pt idx="11">
                  <c:v>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B-4F1F-94B5-418244C88DF3}"/>
            </c:ext>
          </c:extLst>
        </c:ser>
        <c:ser>
          <c:idx val="1"/>
          <c:order val="1"/>
          <c:tx>
            <c:strRef>
              <c:f>velocity!$F$28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velocity!$F$29:$F$40</c:f>
              <c:numCache>
                <c:formatCode>General</c:formatCode>
                <c:ptCount val="12"/>
                <c:pt idx="0">
                  <c:v>9576</c:v>
                </c:pt>
                <c:pt idx="1">
                  <c:v>35419</c:v>
                </c:pt>
                <c:pt idx="2">
                  <c:v>35132</c:v>
                </c:pt>
                <c:pt idx="3">
                  <c:v>33509</c:v>
                </c:pt>
                <c:pt idx="4">
                  <c:v>46413</c:v>
                </c:pt>
                <c:pt idx="5">
                  <c:v>54364</c:v>
                </c:pt>
                <c:pt idx="6">
                  <c:v>52451</c:v>
                </c:pt>
                <c:pt idx="7">
                  <c:v>35589</c:v>
                </c:pt>
                <c:pt idx="8">
                  <c:v>16987</c:v>
                </c:pt>
                <c:pt idx="9">
                  <c:v>11863</c:v>
                </c:pt>
                <c:pt idx="10">
                  <c:v>11045</c:v>
                </c:pt>
                <c:pt idx="11">
                  <c:v>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B-4F1F-94B5-418244C88DF3}"/>
            </c:ext>
          </c:extLst>
        </c:ser>
        <c:ser>
          <c:idx val="2"/>
          <c:order val="2"/>
          <c:tx>
            <c:strRef>
              <c:f>velocity!$G$28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velocity!$G$29:$G$40</c:f>
              <c:numCache>
                <c:formatCode>General</c:formatCode>
                <c:ptCount val="12"/>
                <c:pt idx="0">
                  <c:v>271827</c:v>
                </c:pt>
                <c:pt idx="1">
                  <c:v>310015</c:v>
                </c:pt>
                <c:pt idx="2">
                  <c:v>414226</c:v>
                </c:pt>
                <c:pt idx="3">
                  <c:v>444284</c:v>
                </c:pt>
                <c:pt idx="4">
                  <c:v>448457</c:v>
                </c:pt>
                <c:pt idx="5">
                  <c:v>402070</c:v>
                </c:pt>
                <c:pt idx="6">
                  <c:v>331212</c:v>
                </c:pt>
                <c:pt idx="7">
                  <c:v>283283</c:v>
                </c:pt>
                <c:pt idx="8">
                  <c:v>208148</c:v>
                </c:pt>
                <c:pt idx="9">
                  <c:v>215406</c:v>
                </c:pt>
                <c:pt idx="10">
                  <c:v>362521</c:v>
                </c:pt>
                <c:pt idx="11">
                  <c:v>59952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B-4F1F-94B5-418244C8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803304"/>
        <c:axId val="661803632"/>
      </c:barChart>
      <c:catAx>
        <c:axId val="66180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[km/h]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03632"/>
        <c:crosses val="autoZero"/>
        <c:auto val="1"/>
        <c:lblAlgn val="ctr"/>
        <c:lblOffset val="100"/>
        <c:noMultiLvlLbl val="0"/>
      </c:catAx>
      <c:valAx>
        <c:axId val="6618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driving mode distribution in different velocity interval-Passat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velocity!$B$28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velocity!$B$29:$B$40</c:f>
              <c:numCache>
                <c:formatCode>General</c:formatCode>
                <c:ptCount val="12"/>
                <c:pt idx="0">
                  <c:v>2281269</c:v>
                </c:pt>
                <c:pt idx="1">
                  <c:v>1662255</c:v>
                </c:pt>
                <c:pt idx="2">
                  <c:v>1340594</c:v>
                </c:pt>
                <c:pt idx="3">
                  <c:v>1164087</c:v>
                </c:pt>
                <c:pt idx="4">
                  <c:v>933678</c:v>
                </c:pt>
                <c:pt idx="5">
                  <c:v>659640</c:v>
                </c:pt>
                <c:pt idx="6">
                  <c:v>379469</c:v>
                </c:pt>
                <c:pt idx="7">
                  <c:v>184295</c:v>
                </c:pt>
                <c:pt idx="8">
                  <c:v>94664</c:v>
                </c:pt>
                <c:pt idx="9">
                  <c:v>68985</c:v>
                </c:pt>
                <c:pt idx="10">
                  <c:v>73998</c:v>
                </c:pt>
                <c:pt idx="11">
                  <c:v>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F-43DC-ADC5-07B47376A475}"/>
            </c:ext>
          </c:extLst>
        </c:ser>
        <c:ser>
          <c:idx val="1"/>
          <c:order val="1"/>
          <c:tx>
            <c:strRef>
              <c:f>velocity!$C$28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velocity!$C$29:$C$40</c:f>
              <c:numCache>
                <c:formatCode>General</c:formatCode>
                <c:ptCount val="12"/>
                <c:pt idx="0">
                  <c:v>18699</c:v>
                </c:pt>
                <c:pt idx="1">
                  <c:v>65886</c:v>
                </c:pt>
                <c:pt idx="2">
                  <c:v>79993</c:v>
                </c:pt>
                <c:pt idx="3">
                  <c:v>58268</c:v>
                </c:pt>
                <c:pt idx="4">
                  <c:v>75265</c:v>
                </c:pt>
                <c:pt idx="5">
                  <c:v>87482</c:v>
                </c:pt>
                <c:pt idx="6">
                  <c:v>83397</c:v>
                </c:pt>
                <c:pt idx="7">
                  <c:v>64300</c:v>
                </c:pt>
                <c:pt idx="8">
                  <c:v>32932</c:v>
                </c:pt>
                <c:pt idx="9">
                  <c:v>25256</c:v>
                </c:pt>
                <c:pt idx="10">
                  <c:v>27965</c:v>
                </c:pt>
                <c:pt idx="11">
                  <c:v>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F-43DC-ADC5-07B47376A475}"/>
            </c:ext>
          </c:extLst>
        </c:ser>
        <c:ser>
          <c:idx val="2"/>
          <c:order val="2"/>
          <c:tx>
            <c:strRef>
              <c:f>velocity!$D$28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velocity!$D$29:$D$40</c:f>
              <c:numCache>
                <c:formatCode>General</c:formatCode>
                <c:ptCount val="12"/>
                <c:pt idx="0">
                  <c:v>495922</c:v>
                </c:pt>
                <c:pt idx="1">
                  <c:v>574635</c:v>
                </c:pt>
                <c:pt idx="2">
                  <c:v>796837</c:v>
                </c:pt>
                <c:pt idx="3">
                  <c:v>826829</c:v>
                </c:pt>
                <c:pt idx="4">
                  <c:v>800643</c:v>
                </c:pt>
                <c:pt idx="5">
                  <c:v>689150</c:v>
                </c:pt>
                <c:pt idx="6">
                  <c:v>546654</c:v>
                </c:pt>
                <c:pt idx="7">
                  <c:v>458020</c:v>
                </c:pt>
                <c:pt idx="8">
                  <c:v>321272</c:v>
                </c:pt>
                <c:pt idx="9">
                  <c:v>319360</c:v>
                </c:pt>
                <c:pt idx="10">
                  <c:v>572550</c:v>
                </c:pt>
                <c:pt idx="11">
                  <c:v>124553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F-43DC-ADC5-07B47376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575336"/>
        <c:axId val="662575008"/>
      </c:barChart>
      <c:catAx>
        <c:axId val="66257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575008"/>
        <c:crosses val="autoZero"/>
        <c:auto val="1"/>
        <c:lblAlgn val="ctr"/>
        <c:lblOffset val="100"/>
        <c:noMultiLvlLbl val="0"/>
      </c:catAx>
      <c:valAx>
        <c:axId val="6625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57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 working Efficiency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'E-motor'!$E$9</c:f>
              <c:strCache>
                <c:ptCount val="1"/>
                <c:pt idx="0">
                  <c:v>Lavida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'E-motor'!$A$10:$A$27</c:f>
              <c:strCache>
                <c:ptCount val="18"/>
                <c:pt idx="0">
                  <c:v>0~50</c:v>
                </c:pt>
                <c:pt idx="1">
                  <c:v>50~60</c:v>
                </c:pt>
                <c:pt idx="2">
                  <c:v>60~70</c:v>
                </c:pt>
                <c:pt idx="3">
                  <c:v>70~72</c:v>
                </c:pt>
                <c:pt idx="4">
                  <c:v>72~74</c:v>
                </c:pt>
                <c:pt idx="5">
                  <c:v>74~76</c:v>
                </c:pt>
                <c:pt idx="6">
                  <c:v>76~78</c:v>
                </c:pt>
                <c:pt idx="7">
                  <c:v>78~80</c:v>
                </c:pt>
                <c:pt idx="8">
                  <c:v>80~82</c:v>
                </c:pt>
                <c:pt idx="9">
                  <c:v>82~84</c:v>
                </c:pt>
                <c:pt idx="10">
                  <c:v>84~86</c:v>
                </c:pt>
                <c:pt idx="11">
                  <c:v>86~88</c:v>
                </c:pt>
                <c:pt idx="12">
                  <c:v>88~90</c:v>
                </c:pt>
                <c:pt idx="13">
                  <c:v>90~92</c:v>
                </c:pt>
                <c:pt idx="14">
                  <c:v>92~94</c:v>
                </c:pt>
                <c:pt idx="15">
                  <c:v>94~96</c:v>
                </c:pt>
                <c:pt idx="16">
                  <c:v>96~98</c:v>
                </c:pt>
                <c:pt idx="17">
                  <c:v>98~100</c:v>
                </c:pt>
              </c:strCache>
            </c:strRef>
          </c:cat>
          <c:val>
            <c:numRef>
              <c:f>'E-motor'!$E$10:$E$27</c:f>
              <c:numCache>
                <c:formatCode>0.00%</c:formatCode>
                <c:ptCount val="18"/>
                <c:pt idx="0">
                  <c:v>0.13175251318482759</c:v>
                </c:pt>
                <c:pt idx="1">
                  <c:v>4.7276417128684148E-2</c:v>
                </c:pt>
                <c:pt idx="2">
                  <c:v>6.5050042347557527E-2</c:v>
                </c:pt>
                <c:pt idx="3">
                  <c:v>1.7813934035669807E-2</c:v>
                </c:pt>
                <c:pt idx="4">
                  <c:v>2.0571010504757258E-2</c:v>
                </c:pt>
                <c:pt idx="5">
                  <c:v>2.3582521817438341E-2</c:v>
                </c:pt>
                <c:pt idx="6">
                  <c:v>2.7770677782269479E-2</c:v>
                </c:pt>
                <c:pt idx="7">
                  <c:v>3.3390845238608392E-2</c:v>
                </c:pt>
                <c:pt idx="8">
                  <c:v>4.0987076713736338E-2</c:v>
                </c:pt>
                <c:pt idx="9">
                  <c:v>5.0472230603711907E-2</c:v>
                </c:pt>
                <c:pt idx="10">
                  <c:v>6.158767808400311E-2</c:v>
                </c:pt>
                <c:pt idx="11">
                  <c:v>7.4953429336663671E-2</c:v>
                </c:pt>
                <c:pt idx="12">
                  <c:v>8.9770064995054591E-2</c:v>
                </c:pt>
                <c:pt idx="13">
                  <c:v>9.9518507688382551E-2</c:v>
                </c:pt>
                <c:pt idx="14">
                  <c:v>8.904124430754462E-2</c:v>
                </c:pt>
                <c:pt idx="15">
                  <c:v>6.1574630143305997E-2</c:v>
                </c:pt>
                <c:pt idx="16">
                  <c:v>3.8832069508244083E-2</c:v>
                </c:pt>
                <c:pt idx="17">
                  <c:v>2.6055106579540598E-2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3-48AF-A747-FC38BA7818A5}"/>
            </c:ext>
          </c:extLst>
        </c:ser>
        <c:ser>
          <c:idx val="1"/>
          <c:order val="1"/>
          <c:tx>
            <c:strRef>
              <c:f>'E-motor'!$F$9</c:f>
              <c:strCache>
                <c:ptCount val="1"/>
                <c:pt idx="0">
                  <c:v>Tiguan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'E-motor'!$A$10:$A$27</c:f>
              <c:strCache>
                <c:ptCount val="18"/>
                <c:pt idx="0">
                  <c:v>0~50</c:v>
                </c:pt>
                <c:pt idx="1">
                  <c:v>50~60</c:v>
                </c:pt>
                <c:pt idx="2">
                  <c:v>60~70</c:v>
                </c:pt>
                <c:pt idx="3">
                  <c:v>70~72</c:v>
                </c:pt>
                <c:pt idx="4">
                  <c:v>72~74</c:v>
                </c:pt>
                <c:pt idx="5">
                  <c:v>74~76</c:v>
                </c:pt>
                <c:pt idx="6">
                  <c:v>76~78</c:v>
                </c:pt>
                <c:pt idx="7">
                  <c:v>78~80</c:v>
                </c:pt>
                <c:pt idx="8">
                  <c:v>80~82</c:v>
                </c:pt>
                <c:pt idx="9">
                  <c:v>82~84</c:v>
                </c:pt>
                <c:pt idx="10">
                  <c:v>84~86</c:v>
                </c:pt>
                <c:pt idx="11">
                  <c:v>86~88</c:v>
                </c:pt>
                <c:pt idx="12">
                  <c:v>88~90</c:v>
                </c:pt>
                <c:pt idx="13">
                  <c:v>90~92</c:v>
                </c:pt>
                <c:pt idx="14">
                  <c:v>92~94</c:v>
                </c:pt>
                <c:pt idx="15">
                  <c:v>94~96</c:v>
                </c:pt>
                <c:pt idx="16">
                  <c:v>96~98</c:v>
                </c:pt>
                <c:pt idx="17">
                  <c:v>98~100</c:v>
                </c:pt>
              </c:strCache>
            </c:strRef>
          </c:cat>
          <c:val>
            <c:numRef>
              <c:f>'E-motor'!$F$10:$F$27</c:f>
              <c:numCache>
                <c:formatCode>0.00%</c:formatCode>
                <c:ptCount val="18"/>
                <c:pt idx="0">
                  <c:v>0.15545105490187791</c:v>
                </c:pt>
                <c:pt idx="1">
                  <c:v>0.10810204970413873</c:v>
                </c:pt>
                <c:pt idx="2">
                  <c:v>7.8707285415552941E-2</c:v>
                </c:pt>
                <c:pt idx="3">
                  <c:v>1.7696126681308152E-2</c:v>
                </c:pt>
                <c:pt idx="4">
                  <c:v>1.9401528382690894E-2</c:v>
                </c:pt>
                <c:pt idx="5">
                  <c:v>2.1834269416050916E-2</c:v>
                </c:pt>
                <c:pt idx="6">
                  <c:v>2.5312286456671398E-2</c:v>
                </c:pt>
                <c:pt idx="7">
                  <c:v>3.0345918105379205E-2</c:v>
                </c:pt>
                <c:pt idx="8">
                  <c:v>3.6922229778944507E-2</c:v>
                </c:pt>
                <c:pt idx="9">
                  <c:v>4.4823643309465561E-2</c:v>
                </c:pt>
                <c:pt idx="10">
                  <c:v>5.6551845678411386E-2</c:v>
                </c:pt>
                <c:pt idx="11">
                  <c:v>7.7830505452331042E-2</c:v>
                </c:pt>
                <c:pt idx="12">
                  <c:v>9.7408383018878608E-2</c:v>
                </c:pt>
                <c:pt idx="13">
                  <c:v>8.6473463258912128E-2</c:v>
                </c:pt>
                <c:pt idx="14">
                  <c:v>5.548312573904686E-2</c:v>
                </c:pt>
                <c:pt idx="15">
                  <c:v>3.7011732475400905E-2</c:v>
                </c:pt>
                <c:pt idx="16">
                  <c:v>2.8460933574332336E-2</c:v>
                </c:pt>
                <c:pt idx="17">
                  <c:v>2.2183618650606533E-2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3-48AF-A747-FC38BA7818A5}"/>
            </c:ext>
          </c:extLst>
        </c:ser>
        <c:ser>
          <c:idx val="2"/>
          <c:order val="2"/>
          <c:tx>
            <c:strRef>
              <c:f>'E-motor'!$G$9</c:f>
              <c:strCache>
                <c:ptCount val="1"/>
                <c:pt idx="0">
                  <c:v>Passat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'E-motor'!$A$10:$A$27</c:f>
              <c:strCache>
                <c:ptCount val="18"/>
                <c:pt idx="0">
                  <c:v>0~50</c:v>
                </c:pt>
                <c:pt idx="1">
                  <c:v>50~60</c:v>
                </c:pt>
                <c:pt idx="2">
                  <c:v>60~70</c:v>
                </c:pt>
                <c:pt idx="3">
                  <c:v>70~72</c:v>
                </c:pt>
                <c:pt idx="4">
                  <c:v>72~74</c:v>
                </c:pt>
                <c:pt idx="5">
                  <c:v>74~76</c:v>
                </c:pt>
                <c:pt idx="6">
                  <c:v>76~78</c:v>
                </c:pt>
                <c:pt idx="7">
                  <c:v>78~80</c:v>
                </c:pt>
                <c:pt idx="8">
                  <c:v>80~82</c:v>
                </c:pt>
                <c:pt idx="9">
                  <c:v>82~84</c:v>
                </c:pt>
                <c:pt idx="10">
                  <c:v>84~86</c:v>
                </c:pt>
                <c:pt idx="11">
                  <c:v>86~88</c:v>
                </c:pt>
                <c:pt idx="12">
                  <c:v>88~90</c:v>
                </c:pt>
                <c:pt idx="13">
                  <c:v>90~92</c:v>
                </c:pt>
                <c:pt idx="14">
                  <c:v>92~94</c:v>
                </c:pt>
                <c:pt idx="15">
                  <c:v>94~96</c:v>
                </c:pt>
                <c:pt idx="16">
                  <c:v>96~98</c:v>
                </c:pt>
                <c:pt idx="17">
                  <c:v>98~100</c:v>
                </c:pt>
              </c:strCache>
            </c:strRef>
          </c:cat>
          <c:val>
            <c:numRef>
              <c:f>'E-motor'!$G$10:$G$27</c:f>
              <c:numCache>
                <c:formatCode>0.00%</c:formatCode>
                <c:ptCount val="18"/>
                <c:pt idx="0">
                  <c:v>0.15662604699162408</c:v>
                </c:pt>
                <c:pt idx="1">
                  <c:v>0.10689176986584108</c:v>
                </c:pt>
                <c:pt idx="2">
                  <c:v>7.6751985984112134E-2</c:v>
                </c:pt>
                <c:pt idx="3">
                  <c:v>1.7281961744306046E-2</c:v>
                </c:pt>
                <c:pt idx="4">
                  <c:v>1.9078647370821034E-2</c:v>
                </c:pt>
                <c:pt idx="5">
                  <c:v>2.143032855737154E-2</c:v>
                </c:pt>
                <c:pt idx="6">
                  <c:v>2.4834026327789378E-2</c:v>
                </c:pt>
                <c:pt idx="7">
                  <c:v>2.9663987688098494E-2</c:v>
                </c:pt>
                <c:pt idx="8">
                  <c:v>3.6345234238126092E-2</c:v>
                </c:pt>
                <c:pt idx="9">
                  <c:v>4.4561643506851947E-2</c:v>
                </c:pt>
                <c:pt idx="10">
                  <c:v>5.6824420404636762E-2</c:v>
                </c:pt>
                <c:pt idx="11">
                  <c:v>7.7715953272373822E-2</c:v>
                </c:pt>
                <c:pt idx="12">
                  <c:v>9.863223594211247E-2</c:v>
                </c:pt>
                <c:pt idx="13">
                  <c:v>8.7134002927976573E-2</c:v>
                </c:pt>
                <c:pt idx="14">
                  <c:v>5.4392189862481101E-2</c:v>
                </c:pt>
                <c:pt idx="15">
                  <c:v>3.8627465980272155E-2</c:v>
                </c:pt>
                <c:pt idx="16">
                  <c:v>3.0054659562723497E-2</c:v>
                </c:pt>
                <c:pt idx="17">
                  <c:v>2.3153439772481819E-2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3-48AF-A747-FC38BA78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39488"/>
        <c:axId val="737930632"/>
      </c:barChart>
      <c:catAx>
        <c:axId val="73793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efficiency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30632"/>
        <c:crosses val="autoZero"/>
        <c:auto val="1"/>
        <c:lblAlgn val="ctr"/>
        <c:lblOffset val="100"/>
        <c:noMultiLvlLbl val="0"/>
      </c:catAx>
      <c:valAx>
        <c:axId val="73793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514349</xdr:colOff>
      <xdr:row>1</xdr:row>
      <xdr:rowOff>238125</xdr:rowOff>
    </xdr:from>
    <xdr:to>
      <xdr:col>36</xdr:col>
      <xdr:colOff>504825</xdr:colOff>
      <xdr:row>26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365872</xdr:colOff>
      <xdr:row>0</xdr:row>
      <xdr:rowOff>94690</xdr:rowOff>
    </xdr:from>
    <xdr:to>
      <xdr:col>21</xdr:col>
      <xdr:colOff>119062</xdr:colOff>
      <xdr:row>24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845344</xdr:colOff>
      <xdr:row>74</xdr:row>
      <xdr:rowOff>62051</xdr:rowOff>
    </xdr:from>
    <xdr:to>
      <xdr:col>17</xdr:col>
      <xdr:colOff>666749</xdr:colOff>
      <xdr:row>89</xdr:row>
      <xdr:rowOff>130968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136072</xdr:colOff>
      <xdr:row>37</xdr:row>
      <xdr:rowOff>353784</xdr:rowOff>
    </xdr:from>
    <xdr:to>
      <xdr:col>21</xdr:col>
      <xdr:colOff>142875</xdr:colOff>
      <xdr:row>68</xdr:row>
      <xdr:rowOff>23811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833438</xdr:colOff>
      <xdr:row>90</xdr:row>
      <xdr:rowOff>44123</xdr:rowOff>
    </xdr:from>
    <xdr:to>
      <xdr:col>23</xdr:col>
      <xdr:colOff>261938</xdr:colOff>
      <xdr:row>109</xdr:row>
      <xdr:rowOff>154781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278945</xdr:colOff>
      <xdr:row>0</xdr:row>
      <xdr:rowOff>72037</xdr:rowOff>
    </xdr:from>
    <xdr:to>
      <xdr:col>20</xdr:col>
      <xdr:colOff>336177</xdr:colOff>
      <xdr:row>19</xdr:row>
      <xdr:rowOff>100853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25</xdr:row>
      <xdr:rowOff>38100</xdr:rowOff>
    </xdr:from>
    <xdr:to>
      <xdr:col>16</xdr:col>
      <xdr:colOff>600075</xdr:colOff>
      <xdr:row>40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455519</xdr:colOff>
      <xdr:row>40</xdr:row>
      <xdr:rowOff>0</xdr:rowOff>
    </xdr:from>
    <xdr:to>
      <xdr:col>17</xdr:col>
      <xdr:colOff>193701</xdr:colOff>
      <xdr:row>56</xdr:row>
      <xdr:rowOff>161365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145792</xdr:colOff>
      <xdr:row>8</xdr:row>
      <xdr:rowOff>97194</xdr:rowOff>
    </xdr:from>
    <xdr:to>
      <xdr:col>21</xdr:col>
      <xdr:colOff>281863</xdr:colOff>
      <xdr:row>28</xdr:row>
      <xdr:rowOff>9720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425822</xdr:colOff>
      <xdr:row>39</xdr:row>
      <xdr:rowOff>85165</xdr:rowOff>
    </xdr:from>
    <xdr:to>
      <xdr:col>16</xdr:col>
      <xdr:colOff>257735</xdr:colOff>
      <xdr:row>54</xdr:row>
      <xdr:rowOff>127747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537882</xdr:colOff>
      <xdr:row>79</xdr:row>
      <xdr:rowOff>1</xdr:rowOff>
    </xdr:from>
    <xdr:to>
      <xdr:col>16</xdr:col>
      <xdr:colOff>369795</xdr:colOff>
      <xdr:row>94</xdr:row>
      <xdr:rowOff>53789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0</xdr:row>
      <xdr:rowOff>152400</xdr:rowOff>
    </xdr:from>
    <xdr:to>
      <xdr:col>21</xdr:col>
      <xdr:colOff>619125</xdr:colOff>
      <xdr:row>33</xdr:row>
      <xdr:rowOff>103233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152400"/>
          <a:ext cx="10334625" cy="68945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515473</xdr:colOff>
      <xdr:row>0</xdr:row>
      <xdr:rowOff>90206</xdr:rowOff>
    </xdr:from>
    <xdr:to>
      <xdr:col>17</xdr:col>
      <xdr:colOff>268941</xdr:colOff>
      <xdr:row>22</xdr:row>
      <xdr:rowOff>11206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544045</xdr:colOff>
      <xdr:row>23</xdr:row>
      <xdr:rowOff>1680</xdr:rowOff>
    </xdr:from>
    <xdr:to>
      <xdr:col>17</xdr:col>
      <xdr:colOff>324969</xdr:colOff>
      <xdr:row>46</xdr:row>
      <xdr:rowOff>56029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246529</xdr:colOff>
      <xdr:row>0</xdr:row>
      <xdr:rowOff>134469</xdr:rowOff>
    </xdr:from>
    <xdr:to>
      <xdr:col>16</xdr:col>
      <xdr:colOff>455083</xdr:colOff>
      <xdr:row>16</xdr:row>
      <xdr:rowOff>67234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361080</xdr:colOff>
      <xdr:row>30</xdr:row>
      <xdr:rowOff>66489</xdr:rowOff>
    </xdr:from>
    <xdr:to>
      <xdr:col>16</xdr:col>
      <xdr:colOff>549087</xdr:colOff>
      <xdr:row>44</xdr:row>
      <xdr:rowOff>110939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67236</xdr:colOff>
      <xdr:row>128</xdr:row>
      <xdr:rowOff>17930</xdr:rowOff>
    </xdr:from>
    <xdr:to>
      <xdr:col>21</xdr:col>
      <xdr:colOff>112059</xdr:colOff>
      <xdr:row>143</xdr:row>
      <xdr:rowOff>71718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33616</xdr:colOff>
      <xdr:row>159</xdr:row>
      <xdr:rowOff>201707</xdr:rowOff>
    </xdr:from>
    <xdr:to>
      <xdr:col>21</xdr:col>
      <xdr:colOff>313763</xdr:colOff>
      <xdr:row>177</xdr:row>
      <xdr:rowOff>15689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44823</xdr:colOff>
      <xdr:row>93</xdr:row>
      <xdr:rowOff>354108</xdr:rowOff>
    </xdr:from>
    <xdr:to>
      <xdr:col>19</xdr:col>
      <xdr:colOff>44823</xdr:colOff>
      <xdr:row>109</xdr:row>
      <xdr:rowOff>49308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67236</xdr:colOff>
      <xdr:row>61</xdr:row>
      <xdr:rowOff>309283</xdr:rowOff>
    </xdr:from>
    <xdr:to>
      <xdr:col>19</xdr:col>
      <xdr:colOff>44823</xdr:colOff>
      <xdr:row>77</xdr:row>
      <xdr:rowOff>4483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11204</xdr:colOff>
      <xdr:row>77</xdr:row>
      <xdr:rowOff>85165</xdr:rowOff>
    </xdr:from>
    <xdr:to>
      <xdr:col>18</xdr:col>
      <xdr:colOff>571499</xdr:colOff>
      <xdr:row>92</xdr:row>
      <xdr:rowOff>138953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11205</xdr:colOff>
      <xdr:row>144</xdr:row>
      <xdr:rowOff>17929</xdr:rowOff>
    </xdr:from>
    <xdr:to>
      <xdr:col>20</xdr:col>
      <xdr:colOff>403411</xdr:colOff>
      <xdr:row>159</xdr:row>
      <xdr:rowOff>71718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134470</xdr:colOff>
      <xdr:row>177</xdr:row>
      <xdr:rowOff>129988</xdr:rowOff>
    </xdr:from>
    <xdr:to>
      <xdr:col>20</xdr:col>
      <xdr:colOff>526676</xdr:colOff>
      <xdr:row>193</xdr:row>
      <xdr:rowOff>4483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49</xdr:row>
      <xdr:rowOff>133350</xdr:rowOff>
    </xdr:from>
    <xdr:to>
      <xdr:col>19</xdr:col>
      <xdr:colOff>392206</xdr:colOff>
      <xdr:row>63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683558</xdr:colOff>
      <xdr:row>0</xdr:row>
      <xdr:rowOff>129989</xdr:rowOff>
    </xdr:from>
    <xdr:to>
      <xdr:col>15</xdr:col>
      <xdr:colOff>11206</xdr:colOff>
      <xdr:row>16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683558</xdr:colOff>
      <xdr:row>22</xdr:row>
      <xdr:rowOff>174812</xdr:rowOff>
    </xdr:from>
    <xdr:to>
      <xdr:col>15</xdr:col>
      <xdr:colOff>44823</xdr:colOff>
      <xdr:row>38</xdr:row>
      <xdr:rowOff>49306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67234</xdr:colOff>
      <xdr:row>74</xdr:row>
      <xdr:rowOff>129988</xdr:rowOff>
    </xdr:from>
    <xdr:to>
      <xdr:col>20</xdr:col>
      <xdr:colOff>201705</xdr:colOff>
      <xdr:row>88</xdr:row>
      <xdr:rowOff>4482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100852</xdr:colOff>
      <xdr:row>88</xdr:row>
      <xdr:rowOff>129988</xdr:rowOff>
    </xdr:from>
    <xdr:to>
      <xdr:col>20</xdr:col>
      <xdr:colOff>224118</xdr:colOff>
      <xdr:row>104</xdr:row>
      <xdr:rowOff>4482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134470</xdr:colOff>
      <xdr:row>122</xdr:row>
      <xdr:rowOff>118781</xdr:rowOff>
    </xdr:from>
    <xdr:to>
      <xdr:col>19</xdr:col>
      <xdr:colOff>593911</xdr:colOff>
      <xdr:row>134</xdr:row>
      <xdr:rowOff>161364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22411</xdr:colOff>
      <xdr:row>135</xdr:row>
      <xdr:rowOff>73959</xdr:rowOff>
    </xdr:from>
    <xdr:to>
      <xdr:col>19</xdr:col>
      <xdr:colOff>493058</xdr:colOff>
      <xdr:row>148</xdr:row>
      <xdr:rowOff>127747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313763</xdr:colOff>
      <xdr:row>0</xdr:row>
      <xdr:rowOff>67235</xdr:rowOff>
    </xdr:from>
    <xdr:to>
      <xdr:col>21</xdr:col>
      <xdr:colOff>571500</xdr:colOff>
      <xdr:row>22</xdr:row>
      <xdr:rowOff>114299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44823</xdr:colOff>
      <xdr:row>62</xdr:row>
      <xdr:rowOff>40340</xdr:rowOff>
    </xdr:from>
    <xdr:to>
      <xdr:col>22</xdr:col>
      <xdr:colOff>246530</xdr:colOff>
      <xdr:row>85</xdr:row>
      <xdr:rowOff>100853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425822</xdr:colOff>
      <xdr:row>149</xdr:row>
      <xdr:rowOff>85163</xdr:rowOff>
    </xdr:from>
    <xdr:to>
      <xdr:col>24</xdr:col>
      <xdr:colOff>190500</xdr:colOff>
      <xdr:row>169</xdr:row>
      <xdr:rowOff>145677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2"/>
  <sheetViews>
    <sheetView showGridLines="0" zoomScaleNormal="100" workbookViewId="0">
      <selection activeCell="G7" sqref="G7"/>
    </sheetView>
  </sheetViews>
  <sheetFormatPr defaultRowHeight="14.25" x14ac:dyDescent="0.2"/>
  <cols>
    <col min="1" max="1" width="4.75" customWidth="1"/>
    <col min="2" max="2" width="18.375" style="1" customWidth="1"/>
    <col min="3" max="3" width="36" style="10" customWidth="1"/>
    <col min="4" max="4" width="43.5" style="10" customWidth="1"/>
    <col min="5" max="5" width="14.75" style="1" customWidth="1"/>
    <col min="6" max="11" width="14.125" customWidth="1"/>
  </cols>
  <sheetData>
    <row r="1" spans="2:6" ht="15" thickBot="1" x14ac:dyDescent="0.25"/>
    <row r="2" spans="2:6" ht="39" customHeight="1" x14ac:dyDescent="0.2">
      <c r="B2" s="32" t="s">
        <v>380</v>
      </c>
      <c r="C2" s="25" t="s">
        <v>313</v>
      </c>
      <c r="D2" s="25" t="s">
        <v>314</v>
      </c>
      <c r="E2" s="26" t="s">
        <v>320</v>
      </c>
    </row>
    <row r="3" spans="2:6" ht="39" customHeight="1" x14ac:dyDescent="0.2">
      <c r="B3" s="27" t="s">
        <v>382</v>
      </c>
      <c r="C3" s="24" t="s">
        <v>450</v>
      </c>
      <c r="D3" s="24" t="s">
        <v>451</v>
      </c>
      <c r="E3" s="28" t="s">
        <v>452</v>
      </c>
      <c r="F3" s="77" t="s">
        <v>495</v>
      </c>
    </row>
    <row r="4" spans="2:6" ht="39" customHeight="1" x14ac:dyDescent="0.2">
      <c r="B4" s="27" t="s">
        <v>453</v>
      </c>
      <c r="C4" s="24" t="s">
        <v>450</v>
      </c>
      <c r="D4" s="24" t="s">
        <v>456</v>
      </c>
      <c r="E4" s="28" t="s">
        <v>457</v>
      </c>
      <c r="F4" s="77" t="s">
        <v>496</v>
      </c>
    </row>
    <row r="5" spans="2:6" ht="39" customHeight="1" x14ac:dyDescent="0.2">
      <c r="B5" s="27" t="s">
        <v>459</v>
      </c>
      <c r="C5" s="24" t="s">
        <v>450</v>
      </c>
      <c r="D5" s="24" t="s">
        <v>458</v>
      </c>
      <c r="E5" s="28" t="s">
        <v>461</v>
      </c>
      <c r="F5" s="21" t="s">
        <v>498</v>
      </c>
    </row>
    <row r="6" spans="2:6" ht="39" customHeight="1" x14ac:dyDescent="0.2">
      <c r="B6" s="27" t="s">
        <v>454</v>
      </c>
      <c r="C6" s="24" t="s">
        <v>450</v>
      </c>
      <c r="D6" s="24" t="s">
        <v>462</v>
      </c>
      <c r="E6" s="28" t="s">
        <v>460</v>
      </c>
      <c r="F6" s="77" t="s">
        <v>497</v>
      </c>
    </row>
    <row r="7" spans="2:6" ht="39" customHeight="1" thickBot="1" x14ac:dyDescent="0.25">
      <c r="B7" s="29" t="s">
        <v>455</v>
      </c>
      <c r="C7" s="30" t="s">
        <v>450</v>
      </c>
      <c r="D7" s="30" t="s">
        <v>464</v>
      </c>
      <c r="E7" s="31" t="s">
        <v>463</v>
      </c>
      <c r="F7" s="21"/>
    </row>
    <row r="8" spans="2:6" ht="39" customHeight="1" x14ac:dyDescent="0.2">
      <c r="B8" s="74"/>
      <c r="C8" s="74"/>
      <c r="D8" s="74"/>
      <c r="E8" s="74"/>
    </row>
    <row r="9" spans="2:6" ht="15" thickBot="1" x14ac:dyDescent="0.25"/>
    <row r="10" spans="2:6" ht="33.75" customHeight="1" x14ac:dyDescent="0.2">
      <c r="B10" s="38" t="s">
        <v>406</v>
      </c>
      <c r="C10" s="39"/>
      <c r="D10" s="39"/>
      <c r="E10" s="40"/>
    </row>
    <row r="11" spans="2:6" ht="11.25" customHeight="1" x14ac:dyDescent="0.2">
      <c r="B11" s="54"/>
      <c r="C11" s="52"/>
      <c r="D11" s="52"/>
      <c r="E11" s="44"/>
    </row>
    <row r="12" spans="2:6" s="12" customFormat="1" ht="21.75" customHeight="1" x14ac:dyDescent="0.2">
      <c r="B12" s="55" t="s">
        <v>387</v>
      </c>
      <c r="C12" s="56" t="s">
        <v>383</v>
      </c>
      <c r="D12" s="47"/>
      <c r="E12" s="48"/>
    </row>
    <row r="13" spans="2:6" ht="21.75" customHeight="1" x14ac:dyDescent="0.2">
      <c r="B13" s="49"/>
      <c r="C13" s="46" t="s">
        <v>384</v>
      </c>
      <c r="D13" s="47"/>
      <c r="E13" s="50"/>
    </row>
    <row r="14" spans="2:6" ht="21.75" customHeight="1" x14ac:dyDescent="0.2">
      <c r="B14" s="51"/>
      <c r="C14" s="46" t="s">
        <v>385</v>
      </c>
      <c r="D14" s="47"/>
      <c r="E14" s="50"/>
    </row>
    <row r="15" spans="2:6" ht="21.75" customHeight="1" x14ac:dyDescent="0.2">
      <c r="B15" s="51"/>
      <c r="C15" s="46" t="s">
        <v>386</v>
      </c>
      <c r="D15" s="47"/>
      <c r="E15" s="50"/>
    </row>
    <row r="16" spans="2:6" ht="21.75" customHeight="1" x14ac:dyDescent="0.2">
      <c r="B16" s="55" t="s">
        <v>388</v>
      </c>
      <c r="C16" s="56" t="s">
        <v>390</v>
      </c>
      <c r="D16" s="47"/>
      <c r="E16" s="50"/>
    </row>
    <row r="17" spans="2:5" x14ac:dyDescent="0.2">
      <c r="B17" s="51"/>
      <c r="C17" s="46" t="s">
        <v>431</v>
      </c>
      <c r="D17" s="47"/>
      <c r="E17" s="50"/>
    </row>
    <row r="18" spans="2:5" x14ac:dyDescent="0.2">
      <c r="B18" s="51"/>
      <c r="C18" s="79" t="s">
        <v>548</v>
      </c>
      <c r="D18" s="47"/>
      <c r="E18" s="50"/>
    </row>
    <row r="19" spans="2:5" ht="21.75" customHeight="1" x14ac:dyDescent="0.2">
      <c r="B19" s="55" t="s">
        <v>391</v>
      </c>
      <c r="C19" s="56" t="s">
        <v>392</v>
      </c>
      <c r="D19" s="47"/>
      <c r="E19" s="50"/>
    </row>
    <row r="20" spans="2:5" ht="21.75" customHeight="1" x14ac:dyDescent="0.2">
      <c r="B20" s="51"/>
      <c r="C20" s="46" t="s">
        <v>393</v>
      </c>
      <c r="D20" s="47"/>
      <c r="E20" s="50"/>
    </row>
    <row r="21" spans="2:5" ht="21.75" customHeight="1" x14ac:dyDescent="0.2">
      <c r="B21" s="51"/>
      <c r="C21" s="46" t="s">
        <v>394</v>
      </c>
      <c r="D21" s="47"/>
      <c r="E21" s="50"/>
    </row>
    <row r="22" spans="2:5" ht="21.75" customHeight="1" x14ac:dyDescent="0.2">
      <c r="B22" s="51"/>
      <c r="C22" s="46" t="s">
        <v>397</v>
      </c>
      <c r="D22" s="47"/>
      <c r="E22" s="50"/>
    </row>
    <row r="23" spans="2:5" ht="21.75" customHeight="1" x14ac:dyDescent="0.2">
      <c r="B23" s="51"/>
      <c r="C23" s="46" t="s">
        <v>398</v>
      </c>
      <c r="D23" s="47"/>
      <c r="E23" s="50"/>
    </row>
    <row r="24" spans="2:5" ht="21.75" customHeight="1" x14ac:dyDescent="0.2">
      <c r="B24" s="51"/>
      <c r="C24" s="46" t="s">
        <v>399</v>
      </c>
      <c r="D24" s="47"/>
      <c r="E24" s="50"/>
    </row>
    <row r="25" spans="2:5" ht="21.75" customHeight="1" x14ac:dyDescent="0.2">
      <c r="B25" s="55" t="s">
        <v>395</v>
      </c>
      <c r="C25" s="56" t="s">
        <v>400</v>
      </c>
      <c r="D25" s="47"/>
      <c r="E25" s="50"/>
    </row>
    <row r="26" spans="2:5" ht="21.75" customHeight="1" x14ac:dyDescent="0.2">
      <c r="B26" s="51"/>
      <c r="C26" s="46" t="s">
        <v>401</v>
      </c>
      <c r="D26" s="47"/>
      <c r="E26" s="50"/>
    </row>
    <row r="27" spans="2:5" ht="21.75" customHeight="1" x14ac:dyDescent="0.2">
      <c r="B27" s="51"/>
      <c r="C27" s="46" t="s">
        <v>402</v>
      </c>
      <c r="D27" s="47"/>
      <c r="E27" s="50"/>
    </row>
    <row r="28" spans="2:5" ht="21.75" customHeight="1" x14ac:dyDescent="0.2">
      <c r="B28" s="51"/>
      <c r="C28" s="46" t="s">
        <v>403</v>
      </c>
      <c r="D28" s="47"/>
      <c r="E28" s="50"/>
    </row>
    <row r="29" spans="2:5" ht="21.75" customHeight="1" x14ac:dyDescent="0.2">
      <c r="B29" s="51"/>
      <c r="C29" s="46" t="s">
        <v>404</v>
      </c>
      <c r="D29" s="47"/>
      <c r="E29" s="50"/>
    </row>
    <row r="30" spans="2:5" ht="21.75" customHeight="1" x14ac:dyDescent="0.2">
      <c r="B30" s="51"/>
      <c r="C30" s="46" t="s">
        <v>405</v>
      </c>
      <c r="D30" s="47"/>
      <c r="E30" s="50"/>
    </row>
    <row r="31" spans="2:5" ht="21.75" customHeight="1" x14ac:dyDescent="0.2">
      <c r="B31" s="55" t="s">
        <v>396</v>
      </c>
      <c r="C31" s="56" t="s">
        <v>407</v>
      </c>
      <c r="D31" s="56" t="s">
        <v>410</v>
      </c>
      <c r="E31" s="50"/>
    </row>
    <row r="32" spans="2:5" ht="21.75" customHeight="1" x14ac:dyDescent="0.2">
      <c r="B32" s="51"/>
      <c r="C32" s="46"/>
      <c r="D32" s="46" t="s">
        <v>409</v>
      </c>
      <c r="E32" s="50"/>
    </row>
    <row r="33" spans="2:5" ht="21.75" customHeight="1" x14ac:dyDescent="0.2">
      <c r="B33" s="51"/>
      <c r="C33" s="56" t="s">
        <v>408</v>
      </c>
      <c r="D33" s="56" t="s">
        <v>411</v>
      </c>
      <c r="E33" s="50"/>
    </row>
    <row r="34" spans="2:5" ht="21.75" customHeight="1" x14ac:dyDescent="0.2">
      <c r="B34" s="51"/>
      <c r="C34" s="46"/>
      <c r="D34" s="46" t="s">
        <v>412</v>
      </c>
      <c r="E34" s="50"/>
    </row>
    <row r="35" spans="2:5" ht="21.75" customHeight="1" x14ac:dyDescent="0.2">
      <c r="B35" s="51"/>
      <c r="C35" s="46"/>
      <c r="D35" s="46" t="s">
        <v>413</v>
      </c>
      <c r="E35" s="50"/>
    </row>
    <row r="36" spans="2:5" ht="21.75" customHeight="1" x14ac:dyDescent="0.2">
      <c r="B36" s="51"/>
      <c r="C36" s="46"/>
      <c r="D36" s="46" t="s">
        <v>414</v>
      </c>
      <c r="E36" s="50"/>
    </row>
    <row r="37" spans="2:5" ht="21.75" customHeight="1" x14ac:dyDescent="0.2">
      <c r="B37" s="51"/>
      <c r="C37" s="46"/>
      <c r="D37" s="46" t="s">
        <v>415</v>
      </c>
      <c r="E37" s="50"/>
    </row>
    <row r="38" spans="2:5" ht="21.75" customHeight="1" x14ac:dyDescent="0.2">
      <c r="B38" s="51"/>
      <c r="C38" s="46"/>
      <c r="D38" s="46" t="s">
        <v>416</v>
      </c>
      <c r="E38" s="50"/>
    </row>
    <row r="39" spans="2:5" ht="21.75" customHeight="1" x14ac:dyDescent="0.2">
      <c r="B39" s="51"/>
      <c r="C39" s="46"/>
      <c r="D39" s="46" t="s">
        <v>417</v>
      </c>
      <c r="E39" s="50"/>
    </row>
    <row r="40" spans="2:5" ht="21.75" customHeight="1" x14ac:dyDescent="0.2">
      <c r="B40" s="51"/>
      <c r="C40" s="46"/>
      <c r="D40" s="46" t="s">
        <v>418</v>
      </c>
      <c r="E40" s="50"/>
    </row>
    <row r="41" spans="2:5" ht="21.75" customHeight="1" x14ac:dyDescent="0.2">
      <c r="B41" s="51"/>
      <c r="C41" s="56" t="s">
        <v>419</v>
      </c>
      <c r="D41" s="56" t="s">
        <v>420</v>
      </c>
      <c r="E41" s="50"/>
    </row>
    <row r="42" spans="2:5" ht="21.75" customHeight="1" x14ac:dyDescent="0.2">
      <c r="B42" s="51"/>
      <c r="C42" s="46"/>
      <c r="D42" s="46" t="s">
        <v>421</v>
      </c>
      <c r="E42" s="50"/>
    </row>
    <row r="43" spans="2:5" ht="21.75" customHeight="1" x14ac:dyDescent="0.2">
      <c r="B43" s="51"/>
      <c r="C43" s="46"/>
      <c r="D43" s="46" t="s">
        <v>422</v>
      </c>
      <c r="E43" s="50"/>
    </row>
    <row r="44" spans="2:5" ht="21.75" customHeight="1" x14ac:dyDescent="0.2">
      <c r="B44" s="51"/>
      <c r="C44" s="46"/>
      <c r="D44" s="46" t="s">
        <v>423</v>
      </c>
      <c r="E44" s="50"/>
    </row>
    <row r="45" spans="2:5" ht="21.75" customHeight="1" x14ac:dyDescent="0.2">
      <c r="B45" s="51"/>
      <c r="C45" s="46"/>
      <c r="D45" s="46" t="s">
        <v>424</v>
      </c>
      <c r="E45" s="50"/>
    </row>
    <row r="46" spans="2:5" ht="21.75" customHeight="1" x14ac:dyDescent="0.2">
      <c r="B46" s="51"/>
      <c r="C46" s="56" t="s">
        <v>427</v>
      </c>
      <c r="D46" s="56" t="s">
        <v>425</v>
      </c>
      <c r="E46" s="50"/>
    </row>
    <row r="47" spans="2:5" ht="21.75" customHeight="1" x14ac:dyDescent="0.2">
      <c r="B47" s="51"/>
      <c r="C47" s="47"/>
      <c r="D47" s="46" t="s">
        <v>426</v>
      </c>
      <c r="E47" s="50"/>
    </row>
    <row r="48" spans="2:5" ht="21.75" customHeight="1" x14ac:dyDescent="0.2">
      <c r="B48" s="51"/>
      <c r="C48" s="47"/>
      <c r="D48" s="46" t="s">
        <v>428</v>
      </c>
      <c r="E48" s="50"/>
    </row>
    <row r="49" spans="2:5" ht="21.75" customHeight="1" x14ac:dyDescent="0.2">
      <c r="B49" s="45"/>
      <c r="C49" s="52"/>
      <c r="D49" s="53" t="s">
        <v>429</v>
      </c>
      <c r="E49" s="50"/>
    </row>
    <row r="50" spans="2:5" ht="21.75" customHeight="1" x14ac:dyDescent="0.2">
      <c r="B50" s="45"/>
      <c r="C50" s="47"/>
      <c r="D50" s="46" t="s">
        <v>430</v>
      </c>
      <c r="E50" s="50"/>
    </row>
    <row r="51" spans="2:5" ht="21.75" customHeight="1" x14ac:dyDescent="0.2">
      <c r="B51" s="45" t="s">
        <v>549</v>
      </c>
      <c r="C51" s="79" t="s">
        <v>550</v>
      </c>
      <c r="D51" s="46"/>
      <c r="E51" s="50"/>
    </row>
    <row r="52" spans="2:5" ht="21.75" customHeight="1" thickBot="1" x14ac:dyDescent="0.25">
      <c r="B52" s="41"/>
      <c r="C52" s="42"/>
      <c r="D52" s="42"/>
      <c r="E52" s="43"/>
    </row>
  </sheetData>
  <phoneticPr fontId="1" type="noConversion"/>
  <hyperlinks>
    <hyperlink ref="B12" location="mileage!A1" display="1、里程信息" xr:uid="{00000000-0004-0000-0000-000000000000}"/>
    <hyperlink ref="B16" location="velocity!A1" display="2、行驶速度" xr:uid="{00000000-0004-0000-0000-000001000000}"/>
    <hyperlink ref="B19" location="'E-motor'!A1" display="3、电机工作情况" xr:uid="{00000000-0004-0000-0000-000002000000}"/>
    <hyperlink ref="B25" location="BMS!A1" display="4、电池工作情况" xr:uid="{00000000-0004-0000-0000-000003000000}"/>
    <hyperlink ref="C31" location="充电SOC!A1" display="5.1充电SOC分布" xr:uid="{00000000-0004-0000-0000-000004000000}"/>
    <hyperlink ref="C33" location="充电时间!A1" display="5.2充电时间" xr:uid="{00000000-0004-0000-0000-000005000000}"/>
    <hyperlink ref="C41" location="充电温度!A1" display="5.3充电温度分布" xr:uid="{00000000-0004-0000-0000-000006000000}"/>
    <hyperlink ref="C46" location="充电功率!A1" display="5.4 充电功率分布" xr:uid="{00000000-0004-0000-0000-000007000000}"/>
    <hyperlink ref="C15" location="mileage!E73:G96" display="1.4折算能耗（针对BEV）" xr:uid="{00000000-0004-0000-0000-000008000000}"/>
    <hyperlink ref="C12" location="mileage!A1:J25" display="1.1每日行驶里程" xr:uid="{00000000-0004-0000-0000-000009000000}"/>
    <hyperlink ref="C13" location="mileage!A37:J61" display="1.2每次充电行驶里程" xr:uid="{00000000-0004-0000-0000-00000A000000}"/>
    <hyperlink ref="C14" location="mileage!A73:C97" display="1.3折算满放里程（针对BEV）" xr:uid="{00000000-0004-0000-0000-00000B000000}"/>
    <hyperlink ref="C17" location="velocity!A28" display="2.2不同驾驶模式下的车速统计" xr:uid="{00000000-0004-0000-0000-00000C000000}"/>
    <hyperlink ref="C16" location="velocity!A1" display="2.1车速分布统计" xr:uid="{00000000-0004-0000-0000-00000D000000}"/>
    <hyperlink ref="C19" location="'E-motor'!A7" display="3.1电机工作效率" xr:uid="{00000000-0004-0000-0000-00000E000000}"/>
    <hyperlink ref="C20" location="'E-motor'!A34:G59" display="3.2电机定子温度分布" xr:uid="{00000000-0004-0000-0000-00000F000000}"/>
    <hyperlink ref="C21" location="'E-motor'!A73:G90" display="3.3LE温度分布" xr:uid="{00000000-0004-0000-0000-000010000000}"/>
    <hyperlink ref="C22" location="'E-motor'!A102:N136" display="3.4 Lavida电机工作点分布" xr:uid="{00000000-0004-0000-0000-000011000000}"/>
    <hyperlink ref="C23" location="'E-motor'!A140:N161" display="3.5 Tiguan 电机工作点分布" xr:uid="{00000000-0004-0000-0000-000012000000}"/>
    <hyperlink ref="C24" location="'E-motor'!A177:N198" display="3.6 Passat 电机工作点分布" xr:uid="{00000000-0004-0000-0000-000013000000}"/>
    <hyperlink ref="C30" location="BMS!A129:Q151" display="4.6 passat电池充电SOC-温度分布" xr:uid="{00000000-0004-0000-0000-000014000000}"/>
    <hyperlink ref="C29" location="BMS!A104" display="4.5 passat电池放电SOC-温度分布" xr:uid="{00000000-0004-0000-0000-000015000000}"/>
    <hyperlink ref="C28" location="BMS!A78" display="4.4 Tiguan电池充电SOC-温度分布" xr:uid="{00000000-0004-0000-0000-000016000000}"/>
    <hyperlink ref="C27" location="BMS!A53" display="4.3 Tiguan电池放电SOC-温度分布" xr:uid="{00000000-0004-0000-0000-000017000000}"/>
    <hyperlink ref="C26" location="BMS!A27" display="4.2 lavida电池充电SOC-温度分布" xr:uid="{00000000-0004-0000-0000-000018000000}"/>
    <hyperlink ref="C25" location="BMS!A1" display="4.1lavida电池放电SOC-温度分布" xr:uid="{00000000-0004-0000-0000-000019000000}"/>
    <hyperlink ref="D31" location="充电SOC!A1" display="5.1.1 充电开始SOC分布" xr:uid="{00000000-0004-0000-0000-00001A000000}"/>
    <hyperlink ref="D32" location="充电SOC!A20" display="5.1.2 充电结束SOC 分布" xr:uid="{00000000-0004-0000-0000-00001B000000}"/>
    <hyperlink ref="D35" location="充电时间!B62" display="5.2.3 lavida 不同充电模式的充电时间" xr:uid="{00000000-0004-0000-0000-00001C000000}"/>
    <hyperlink ref="B31" location="充电log!A1" display="5、充电信息" xr:uid="{00000000-0004-0000-0000-00001D000000}"/>
    <hyperlink ref="D33" location="充电时间!A1" display="5.2.1 充电开始时刻分布" xr:uid="{00000000-0004-0000-0000-00001E000000}"/>
    <hyperlink ref="D34" location="充电时间!A32" display="5.2.2 充电时长统计" xr:uid="{00000000-0004-0000-0000-00001F000000}"/>
    <hyperlink ref="D36" location="充电时间!B94" display="5.2.4 lavida 不同充电模式的折算满充充电时间" xr:uid="{00000000-0004-0000-0000-000020000000}"/>
    <hyperlink ref="D37" location="充电时间!B127" display="5.2.5Tiguan 不同充电模式的充电时间" xr:uid="{00000000-0004-0000-0000-000021000000}"/>
    <hyperlink ref="D40" location="充电时间!I159" display="5.2.8 Passat 不同充电模式的折算满充充电时间" xr:uid="{00000000-0004-0000-0000-000022000000}"/>
    <hyperlink ref="D39" location="充电时间!B159" display="5.2.7 Passat不同充电模式的充电时间" xr:uid="{00000000-0004-0000-0000-000023000000}"/>
    <hyperlink ref="D38" location="充电时间!I127" display="5.2.6Tiguan 不同充电模式的折算满充充电时间" xr:uid="{00000000-0004-0000-0000-000024000000}"/>
    <hyperlink ref="D42" location="充电温度!A24" display="5.3.2充电温升统计" xr:uid="{00000000-0004-0000-0000-000025000000}"/>
    <hyperlink ref="D41" location="充电温度!A1" display="5.3.1 充电过程中平均温度分布" xr:uid="{00000000-0004-0000-0000-000026000000}"/>
    <hyperlink ref="D43" location="充电温度!A47" display="5.3.3 lavida 不同充电模式下的平均温度分布" xr:uid="{00000000-0004-0000-0000-000027000000}"/>
    <hyperlink ref="D44" location="充电温度!A73" display="5.3.4 Tiguan 不同充电模式下的平均温度分布" xr:uid="{00000000-0004-0000-0000-000028000000}"/>
    <hyperlink ref="D45" location="充电温度!G73" display="5.3.5 Passat不同充电模式下的平均温度分布" xr:uid="{00000000-0004-0000-0000-000029000000}"/>
    <hyperlink ref="D46" location="充电功率!A1" display="5.4.1 充电过程中的平均功率分布" xr:uid="{00000000-0004-0000-0000-00002A000000}"/>
    <hyperlink ref="D47" location="充电功率!A63" display="5.4.2 充电过程中最大功率分布" xr:uid="{00000000-0004-0000-0000-00002B000000}"/>
    <hyperlink ref="D49" location="充电功率!A128" display="5.4.4 Tiguan不同充电模式下的充电功率" xr:uid="{00000000-0004-0000-0000-00002C000000}"/>
    <hyperlink ref="D50" location="充电功率!G128" display="5.4.5 Passat 不同充电模式下的充电功率" xr:uid="{00000000-0004-0000-0000-00002D000000}"/>
    <hyperlink ref="D48" location="充电功率!A145" display="5.4.3 lavida 不同充电模式下的充电功率" xr:uid="{00000000-0004-0000-0000-00002E000000}"/>
    <hyperlink ref="C18" location="'24Hour'!A1" display="2.3 一天24小时中行驶情况" xr:uid="{00000000-0004-0000-0000-00002F000000}"/>
    <hyperlink ref="C51" location="报警统计!A1" display="6.1 不同车型报警信息统计" xr:uid="{00000000-0004-0000-0000-000030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119"/>
  <sheetViews>
    <sheetView tabSelected="1" topLeftCell="A37" zoomScaleNormal="100" workbookViewId="0">
      <selection activeCell="C15" sqref="C15:D16"/>
    </sheetView>
  </sheetViews>
  <sheetFormatPr defaultRowHeight="14.25" x14ac:dyDescent="0.2"/>
  <cols>
    <col min="1" max="1" width="18.5" style="1" customWidth="1"/>
    <col min="2" max="2" width="12.75" style="1" bestFit="1" customWidth="1"/>
    <col min="3" max="3" width="10.875" style="1" bestFit="1" customWidth="1"/>
    <col min="4" max="4" width="12.75" style="1" bestFit="1" customWidth="1"/>
    <col min="5" max="5" width="10" style="1" bestFit="1" customWidth="1"/>
    <col min="6" max="7" width="10" style="1" customWidth="1"/>
    <col min="9" max="9" width="9" customWidth="1"/>
    <col min="15" max="15" width="5.75" bestFit="1" customWidth="1"/>
    <col min="16" max="23" width="6.75" bestFit="1" customWidth="1"/>
    <col min="24" max="24" width="7.75" bestFit="1" customWidth="1"/>
    <col min="25" max="25" width="8.75" bestFit="1" customWidth="1"/>
  </cols>
  <sheetData>
    <row r="1" spans="1:19" x14ac:dyDescent="0.2">
      <c r="A1" s="4" t="s">
        <v>1</v>
      </c>
      <c r="B1" s="1" t="s">
        <v>0</v>
      </c>
      <c r="C1" s="1" t="s">
        <v>16</v>
      </c>
      <c r="D1" s="1" t="s">
        <v>15</v>
      </c>
      <c r="E1" s="1" t="s">
        <v>43</v>
      </c>
      <c r="F1" s="1" t="s">
        <v>45</v>
      </c>
      <c r="G1" s="1" t="s">
        <v>44</v>
      </c>
      <c r="H1" s="1"/>
      <c r="I1" s="1"/>
      <c r="J1" s="1"/>
      <c r="K1" s="1"/>
      <c r="O1" s="1"/>
      <c r="P1" s="1"/>
      <c r="Q1" s="1"/>
      <c r="R1" s="1"/>
      <c r="S1" s="1"/>
    </row>
    <row r="2" spans="1:19" x14ac:dyDescent="0.2">
      <c r="A2" s="1" t="s">
        <v>46</v>
      </c>
      <c r="B2" s="21">
        <v>3480</v>
      </c>
      <c r="C2" s="21">
        <v>41373</v>
      </c>
      <c r="D2" s="21">
        <v>65594</v>
      </c>
      <c r="E2" s="3">
        <f>B2/SUM(B$2:B$12)</f>
        <v>4.6642541214314437E-2</v>
      </c>
      <c r="F2" s="3">
        <f>C2/SUM(C$2:C$12)</f>
        <v>0.46337092745864461</v>
      </c>
      <c r="G2" s="3">
        <f>D2/SUM(D$2:D$12)</f>
        <v>0.46864908119230658</v>
      </c>
      <c r="I2" s="2"/>
      <c r="K2" s="2"/>
      <c r="O2" s="2"/>
      <c r="Q2" s="2"/>
      <c r="S2" s="2"/>
    </row>
    <row r="3" spans="1:19" x14ac:dyDescent="0.2">
      <c r="A3" s="1" t="s">
        <v>47</v>
      </c>
      <c r="B3" s="21">
        <v>7210</v>
      </c>
      <c r="C3" s="21">
        <v>10266</v>
      </c>
      <c r="D3" s="21">
        <v>18581</v>
      </c>
      <c r="E3" s="3">
        <f t="shared" ref="E3:E12" si="0">B3/SUM(B$2:B$12)</f>
        <v>9.6635839699772144E-2</v>
      </c>
      <c r="F3" s="3">
        <f t="shared" ref="F3:F12" si="1">C3/SUM(C$2:C$12)</f>
        <v>0.11497754432336174</v>
      </c>
      <c r="G3" s="3">
        <f t="shared" ref="G3:G12" si="2">D3/SUM(D$2:D$12)</f>
        <v>0.13275556571689864</v>
      </c>
      <c r="I3" s="2"/>
      <c r="K3" s="2"/>
      <c r="O3" s="2"/>
      <c r="Q3" s="2"/>
      <c r="S3" s="2"/>
    </row>
    <row r="4" spans="1:19" x14ac:dyDescent="0.2">
      <c r="A4" s="1" t="s">
        <v>48</v>
      </c>
      <c r="B4" s="21">
        <v>11593</v>
      </c>
      <c r="C4" s="21">
        <v>8536</v>
      </c>
      <c r="D4" s="21">
        <v>13630</v>
      </c>
      <c r="E4" s="3">
        <f t="shared" si="0"/>
        <v>0.1553813161774561</v>
      </c>
      <c r="F4" s="3">
        <f t="shared" si="1"/>
        <v>9.5601823333743993E-2</v>
      </c>
      <c r="G4" s="3">
        <f t="shared" si="2"/>
        <v>9.7382183990168902E-2</v>
      </c>
      <c r="I4" s="2"/>
      <c r="K4" s="2"/>
      <c r="O4" s="2"/>
      <c r="Q4" s="2"/>
      <c r="S4" s="2"/>
    </row>
    <row r="5" spans="1:19" x14ac:dyDescent="0.2">
      <c r="A5" s="1" t="s">
        <v>49</v>
      </c>
      <c r="B5" s="21">
        <v>12582</v>
      </c>
      <c r="C5" s="21">
        <v>7419</v>
      </c>
      <c r="D5" s="21">
        <v>11222</v>
      </c>
      <c r="E5" s="3">
        <f t="shared" si="0"/>
        <v>0.16863691194209893</v>
      </c>
      <c r="F5" s="3">
        <f t="shared" si="1"/>
        <v>8.3091603480909881E-2</v>
      </c>
      <c r="G5" s="3">
        <f t="shared" si="2"/>
        <v>8.0177759995427395E-2</v>
      </c>
      <c r="I5" s="2"/>
      <c r="K5" s="2"/>
      <c r="O5" s="2"/>
      <c r="Q5" s="2"/>
      <c r="S5" s="2"/>
    </row>
    <row r="6" spans="1:19" x14ac:dyDescent="0.2">
      <c r="A6" s="1" t="s">
        <v>50</v>
      </c>
      <c r="B6" s="21">
        <v>11482</v>
      </c>
      <c r="C6" s="21">
        <v>5731</v>
      </c>
      <c r="D6" s="21">
        <v>8666</v>
      </c>
      <c r="E6" s="3">
        <f t="shared" si="0"/>
        <v>0.15389357994906849</v>
      </c>
      <c r="F6" s="3">
        <f t="shared" si="1"/>
        <v>6.4186275717629665E-2</v>
      </c>
      <c r="G6" s="3">
        <f t="shared" si="2"/>
        <v>6.1915921236889486E-2</v>
      </c>
      <c r="I6" s="2"/>
      <c r="K6" s="2"/>
      <c r="O6" s="2"/>
      <c r="Q6" s="2"/>
      <c r="S6" s="2"/>
    </row>
    <row r="7" spans="1:19" x14ac:dyDescent="0.2">
      <c r="A7" s="1" t="s">
        <v>51</v>
      </c>
      <c r="B7" s="21">
        <v>10055</v>
      </c>
      <c r="C7" s="21">
        <v>5222</v>
      </c>
      <c r="D7" s="21">
        <v>7396</v>
      </c>
      <c r="E7" s="3">
        <f t="shared" si="0"/>
        <v>0.13476745744538265</v>
      </c>
      <c r="F7" s="3">
        <f t="shared" si="1"/>
        <v>5.8485557807967568E-2</v>
      </c>
      <c r="G7" s="3">
        <f t="shared" si="2"/>
        <v>5.2842159412420334E-2</v>
      </c>
      <c r="I7" s="2"/>
      <c r="K7" s="2"/>
      <c r="O7" s="2"/>
      <c r="Q7" s="2"/>
      <c r="S7" s="2"/>
    </row>
    <row r="8" spans="1:19" x14ac:dyDescent="0.2">
      <c r="A8" s="1" t="s">
        <v>52</v>
      </c>
      <c r="B8" s="21">
        <v>8150</v>
      </c>
      <c r="C8" s="21">
        <v>4435</v>
      </c>
      <c r="D8" s="21">
        <v>6291</v>
      </c>
      <c r="E8" s="3">
        <f t="shared" si="0"/>
        <v>0.10923468703927088</v>
      </c>
      <c r="F8" s="3">
        <f t="shared" si="1"/>
        <v>4.967128473349984E-2</v>
      </c>
      <c r="G8" s="3">
        <f t="shared" si="2"/>
        <v>4.4947272155697181E-2</v>
      </c>
      <c r="I8" s="2"/>
      <c r="K8" s="2"/>
      <c r="O8" s="2"/>
      <c r="Q8" s="2"/>
      <c r="S8" s="2"/>
    </row>
    <row r="9" spans="1:19" x14ac:dyDescent="0.2">
      <c r="A9" s="1" t="s">
        <v>53</v>
      </c>
      <c r="B9" s="21">
        <v>5506</v>
      </c>
      <c r="C9" s="21">
        <v>3170</v>
      </c>
      <c r="D9" s="21">
        <v>4502</v>
      </c>
      <c r="E9" s="3">
        <f t="shared" si="0"/>
        <v>7.3797078139659564E-2</v>
      </c>
      <c r="F9" s="3">
        <f t="shared" si="1"/>
        <v>3.5503488749762002E-2</v>
      </c>
      <c r="G9" s="3">
        <f t="shared" si="2"/>
        <v>3.2165413963590635E-2</v>
      </c>
      <c r="I9" s="2"/>
      <c r="K9" s="2"/>
    </row>
    <row r="10" spans="1:19" x14ac:dyDescent="0.2">
      <c r="A10" s="1" t="s">
        <v>54</v>
      </c>
      <c r="B10" s="21">
        <v>3160</v>
      </c>
      <c r="C10" s="21">
        <v>2113</v>
      </c>
      <c r="D10" s="21">
        <v>2828</v>
      </c>
      <c r="E10" s="3">
        <f t="shared" si="0"/>
        <v>4.2353571907251038E-2</v>
      </c>
      <c r="F10" s="3">
        <f t="shared" si="1"/>
        <v>2.3665259220267229E-2</v>
      </c>
      <c r="G10" s="3">
        <f t="shared" si="2"/>
        <v>2.0205195621731304E-2</v>
      </c>
      <c r="I10" s="2"/>
      <c r="K10" s="2"/>
    </row>
    <row r="11" spans="1:19" x14ac:dyDescent="0.2">
      <c r="A11" s="1" t="s">
        <v>55</v>
      </c>
      <c r="B11" s="21">
        <v>1343</v>
      </c>
      <c r="C11" s="21">
        <v>891</v>
      </c>
      <c r="D11" s="21">
        <v>1168</v>
      </c>
      <c r="E11" s="3">
        <f t="shared" si="0"/>
        <v>1.8000268060581692E-2</v>
      </c>
      <c r="F11" s="3">
        <f t="shared" si="1"/>
        <v>9.9790563015892571E-3</v>
      </c>
      <c r="G11" s="3">
        <f t="shared" si="2"/>
        <v>8.3450030007716277E-3</v>
      </c>
      <c r="I11" s="2"/>
      <c r="K11" s="2"/>
    </row>
    <row r="12" spans="1:19" x14ac:dyDescent="0.2">
      <c r="A12" s="5">
        <v>1</v>
      </c>
      <c r="B12" s="21">
        <v>49</v>
      </c>
      <c r="C12" s="21">
        <v>131</v>
      </c>
      <c r="D12" s="21">
        <v>86</v>
      </c>
      <c r="E12" s="3">
        <f t="shared" si="0"/>
        <v>6.5674842514408256E-4</v>
      </c>
      <c r="F12" s="3">
        <f t="shared" si="1"/>
        <v>1.4671788726242341E-3</v>
      </c>
      <c r="G12" s="3">
        <f t="shared" si="2"/>
        <v>6.144437140979109E-4</v>
      </c>
    </row>
    <row r="14" spans="1:19" x14ac:dyDescent="0.2">
      <c r="A14" s="21" t="s">
        <v>148</v>
      </c>
      <c r="B14" s="64">
        <v>0</v>
      </c>
      <c r="C14" s="64">
        <v>0</v>
      </c>
      <c r="D14" s="64">
        <v>0</v>
      </c>
    </row>
    <row r="15" spans="1:19" x14ac:dyDescent="0.2">
      <c r="A15" s="21" t="s">
        <v>338</v>
      </c>
      <c r="B15" s="64">
        <v>4</v>
      </c>
      <c r="C15" s="64">
        <v>1</v>
      </c>
      <c r="D15" s="64">
        <v>1</v>
      </c>
    </row>
    <row r="16" spans="1:19" x14ac:dyDescent="0.2">
      <c r="A16" s="21" t="s">
        <v>291</v>
      </c>
      <c r="B16" s="64">
        <v>27</v>
      </c>
      <c r="C16" s="64">
        <v>1</v>
      </c>
      <c r="D16" s="64">
        <v>1</v>
      </c>
    </row>
    <row r="17" spans="1:9" x14ac:dyDescent="0.2">
      <c r="A17" s="21" t="s">
        <v>292</v>
      </c>
      <c r="B17" s="64">
        <v>42</v>
      </c>
      <c r="C17" s="64">
        <v>13</v>
      </c>
      <c r="D17" s="64">
        <v>11</v>
      </c>
    </row>
    <row r="18" spans="1:9" x14ac:dyDescent="0.2">
      <c r="A18" s="21" t="s">
        <v>293</v>
      </c>
      <c r="B18" s="64">
        <v>59</v>
      </c>
      <c r="C18" s="64">
        <v>39</v>
      </c>
      <c r="D18" s="64">
        <v>35</v>
      </c>
    </row>
    <row r="19" spans="1:9" x14ac:dyDescent="0.2">
      <c r="A19" s="21" t="s">
        <v>339</v>
      </c>
      <c r="B19" s="64">
        <v>93</v>
      </c>
      <c r="C19" s="64">
        <v>91</v>
      </c>
      <c r="D19" s="64">
        <v>89</v>
      </c>
    </row>
    <row r="20" spans="1:9" x14ac:dyDescent="0.2">
      <c r="A20" s="21" t="s">
        <v>147</v>
      </c>
      <c r="B20" s="64">
        <v>100</v>
      </c>
      <c r="C20" s="64">
        <v>100</v>
      </c>
      <c r="D20" s="64">
        <v>100</v>
      </c>
      <c r="I20" s="1"/>
    </row>
    <row r="21" spans="1:9" x14ac:dyDescent="0.2">
      <c r="A21" s="21" t="s">
        <v>68</v>
      </c>
      <c r="B21" s="64">
        <v>43.305200375284812</v>
      </c>
      <c r="C21" s="64">
        <v>22.585996819495151</v>
      </c>
      <c r="D21" s="64">
        <v>21.385203443718069</v>
      </c>
      <c r="I21" s="1"/>
    </row>
    <row r="22" spans="1:9" x14ac:dyDescent="0.2">
      <c r="A22" s="1" t="s">
        <v>14</v>
      </c>
      <c r="B22" s="1">
        <v>27</v>
      </c>
      <c r="C22" s="1">
        <v>1</v>
      </c>
      <c r="D22" s="1">
        <v>1</v>
      </c>
      <c r="I22" s="1"/>
    </row>
    <row r="24" spans="1:9" x14ac:dyDescent="0.2">
      <c r="A24" s="4" t="s">
        <v>13</v>
      </c>
      <c r="B24" s="1" t="s">
        <v>0</v>
      </c>
      <c r="C24" s="1" t="s">
        <v>16</v>
      </c>
      <c r="D24" s="1" t="s">
        <v>15</v>
      </c>
      <c r="E24" s="1" t="s">
        <v>43</v>
      </c>
      <c r="F24" s="1" t="s">
        <v>45</v>
      </c>
      <c r="G24" s="1" t="s">
        <v>44</v>
      </c>
    </row>
    <row r="25" spans="1:9" x14ac:dyDescent="0.2">
      <c r="A25" s="1" t="s">
        <v>46</v>
      </c>
      <c r="B25" s="21">
        <v>97</v>
      </c>
      <c r="C25">
        <v>1078</v>
      </c>
      <c r="D25" s="21">
        <v>1004</v>
      </c>
      <c r="E25" s="3">
        <f>B25/SUM(B$25:B$35)</f>
        <v>1.3000938212035921E-3</v>
      </c>
      <c r="F25" s="3">
        <f t="shared" ref="F25:G35" si="3">C25/SUM(C$25:C$35)</f>
        <v>1.2072479673886263E-2</v>
      </c>
      <c r="G25" s="3">
        <f t="shared" si="3"/>
        <v>7.1732218768977962E-3</v>
      </c>
    </row>
    <row r="26" spans="1:9" x14ac:dyDescent="0.2">
      <c r="A26" s="1" t="s">
        <v>47</v>
      </c>
      <c r="B26" s="21">
        <v>288</v>
      </c>
      <c r="C26">
        <v>1149</v>
      </c>
      <c r="D26" s="21">
        <v>1600</v>
      </c>
      <c r="E26" s="3">
        <f t="shared" ref="E26:E35" si="4">B26/SUM(B$25:B$35)</f>
        <v>3.8600723763570566E-3</v>
      </c>
      <c r="F26" s="3">
        <f t="shared" si="3"/>
        <v>1.2867605886173764E-2</v>
      </c>
      <c r="G26" s="3">
        <f t="shared" si="3"/>
        <v>1.1431429285892901E-2</v>
      </c>
    </row>
    <row r="27" spans="1:9" x14ac:dyDescent="0.2">
      <c r="A27" s="1" t="s">
        <v>48</v>
      </c>
      <c r="B27" s="21">
        <v>768</v>
      </c>
      <c r="C27">
        <v>1444</v>
      </c>
      <c r="D27" s="21">
        <v>2139</v>
      </c>
      <c r="E27" s="3">
        <f t="shared" si="4"/>
        <v>1.0293526336952151E-2</v>
      </c>
      <c r="F27" s="3">
        <f t="shared" si="3"/>
        <v>1.6171299303424643E-2</v>
      </c>
      <c r="G27" s="3">
        <f t="shared" si="3"/>
        <v>1.5282392026578074E-2</v>
      </c>
    </row>
    <row r="28" spans="1:9" x14ac:dyDescent="0.2">
      <c r="A28" s="1" t="s">
        <v>49</v>
      </c>
      <c r="B28" s="21">
        <v>1455</v>
      </c>
      <c r="C28">
        <v>2124</v>
      </c>
      <c r="D28" s="21">
        <v>2881</v>
      </c>
      <c r="E28" s="3">
        <f t="shared" si="4"/>
        <v>1.950140731805388E-2</v>
      </c>
      <c r="F28" s="3">
        <f t="shared" si="3"/>
        <v>2.378659260420633E-2</v>
      </c>
      <c r="G28" s="3">
        <f t="shared" si="3"/>
        <v>2.0583717357910907E-2</v>
      </c>
    </row>
    <row r="29" spans="1:9" x14ac:dyDescent="0.2">
      <c r="A29" s="1" t="s">
        <v>50</v>
      </c>
      <c r="B29" s="21">
        <v>1926</v>
      </c>
      <c r="C29">
        <v>1964</v>
      </c>
      <c r="D29" s="21">
        <v>2914</v>
      </c>
      <c r="E29" s="3">
        <f t="shared" si="4"/>
        <v>2.5814234016887816E-2</v>
      </c>
      <c r="F29" s="3">
        <f t="shared" si="3"/>
        <v>2.1994758886375344E-2</v>
      </c>
      <c r="G29" s="3">
        <f t="shared" si="3"/>
        <v>2.0819490586932447E-2</v>
      </c>
    </row>
    <row r="30" spans="1:9" x14ac:dyDescent="0.2">
      <c r="A30" s="1" t="s">
        <v>51</v>
      </c>
      <c r="B30" s="21">
        <v>2771</v>
      </c>
      <c r="C30">
        <v>2100</v>
      </c>
      <c r="D30" s="21">
        <v>3384</v>
      </c>
      <c r="E30" s="3">
        <f t="shared" si="4"/>
        <v>3.7139793593352101E-2</v>
      </c>
      <c r="F30" s="3">
        <f t="shared" si="3"/>
        <v>2.3517817546531681E-2</v>
      </c>
      <c r="G30" s="3">
        <f t="shared" si="3"/>
        <v>2.4177472939663488E-2</v>
      </c>
    </row>
    <row r="31" spans="1:9" x14ac:dyDescent="0.2">
      <c r="A31" s="1" t="s">
        <v>52</v>
      </c>
      <c r="B31" s="21">
        <v>3720</v>
      </c>
      <c r="C31">
        <v>2665</v>
      </c>
      <c r="D31" s="21">
        <v>3868</v>
      </c>
      <c r="E31" s="3">
        <f t="shared" si="4"/>
        <v>4.9859268194611985E-2</v>
      </c>
      <c r="F31" s="3">
        <f t="shared" si="3"/>
        <v>2.9845230362622349E-2</v>
      </c>
      <c r="G31" s="3">
        <f t="shared" si="3"/>
        <v>2.7635480298646091E-2</v>
      </c>
    </row>
    <row r="32" spans="1:9" x14ac:dyDescent="0.2">
      <c r="A32" s="1" t="s">
        <v>53</v>
      </c>
      <c r="B32" s="21">
        <v>4810</v>
      </c>
      <c r="C32">
        <v>2853</v>
      </c>
      <c r="D32" s="21">
        <v>4289</v>
      </c>
      <c r="E32" s="3">
        <f t="shared" si="4"/>
        <v>6.4468569896796682E-2</v>
      </c>
      <c r="F32" s="3">
        <f t="shared" si="3"/>
        <v>3.1950634981073756E-2</v>
      </c>
      <c r="G32" s="3">
        <f t="shared" si="3"/>
        <v>3.064337512949666E-2</v>
      </c>
    </row>
    <row r="33" spans="1:7" x14ac:dyDescent="0.2">
      <c r="A33" s="1" t="s">
        <v>54</v>
      </c>
      <c r="B33" s="21">
        <v>6628</v>
      </c>
      <c r="C33">
        <v>3234</v>
      </c>
      <c r="D33" s="21">
        <v>4725</v>
      </c>
      <c r="E33" s="3">
        <f t="shared" si="4"/>
        <v>8.8835276772550598E-2</v>
      </c>
      <c r="F33" s="3">
        <f t="shared" si="3"/>
        <v>3.621743902165879E-2</v>
      </c>
      <c r="G33" s="3">
        <f t="shared" si="3"/>
        <v>3.3758439609902477E-2</v>
      </c>
    </row>
    <row r="34" spans="1:7" x14ac:dyDescent="0.2">
      <c r="A34" s="1" t="s">
        <v>55</v>
      </c>
      <c r="B34" s="21">
        <v>16949</v>
      </c>
      <c r="C34">
        <v>24747</v>
      </c>
      <c r="D34" s="21">
        <v>41388</v>
      </c>
      <c r="E34" s="3">
        <f t="shared" si="4"/>
        <v>0.22716793995442969</v>
      </c>
      <c r="F34" s="3">
        <f t="shared" si="3"/>
        <v>0.27714068134477121</v>
      </c>
      <c r="G34" s="3">
        <f t="shared" si="3"/>
        <v>0.29570249705283463</v>
      </c>
    </row>
    <row r="35" spans="1:7" x14ac:dyDescent="0.2">
      <c r="A35" s="5">
        <v>1</v>
      </c>
      <c r="B35" s="21">
        <v>35198</v>
      </c>
      <c r="C35">
        <v>45936</v>
      </c>
      <c r="D35" s="21">
        <v>71773</v>
      </c>
      <c r="E35" s="3">
        <f t="shared" si="4"/>
        <v>0.47175981771880443</v>
      </c>
      <c r="F35" s="3">
        <f t="shared" si="3"/>
        <v>0.5144354603892759</v>
      </c>
      <c r="G35" s="3">
        <f t="shared" si="3"/>
        <v>0.51279248383524456</v>
      </c>
    </row>
    <row r="36" spans="1:7" x14ac:dyDescent="0.2">
      <c r="A36" s="5"/>
      <c r="B36" s="21"/>
      <c r="C36" s="21"/>
      <c r="D36" s="21"/>
      <c r="E36" s="3"/>
      <c r="F36" s="3"/>
      <c r="G36" s="3"/>
    </row>
    <row r="37" spans="1:7" x14ac:dyDescent="0.2">
      <c r="A37" s="5"/>
      <c r="B37" s="21"/>
      <c r="C37" s="21"/>
      <c r="D37" s="21"/>
      <c r="E37" s="3"/>
      <c r="F37" s="3"/>
      <c r="G37" s="3"/>
    </row>
    <row r="38" spans="1:7" x14ac:dyDescent="0.2">
      <c r="A38" s="5"/>
      <c r="B38" s="21"/>
      <c r="C38" s="21"/>
      <c r="D38" s="21"/>
      <c r="E38" s="3"/>
      <c r="F38" s="3"/>
      <c r="G38" s="3"/>
    </row>
    <row r="39" spans="1:7" x14ac:dyDescent="0.2">
      <c r="A39" t="s">
        <v>148</v>
      </c>
      <c r="B39" s="21">
        <v>0</v>
      </c>
      <c r="C39">
        <v>1</v>
      </c>
      <c r="D39" s="21">
        <v>1</v>
      </c>
      <c r="E39" s="3"/>
      <c r="F39" s="3"/>
      <c r="G39" s="3"/>
    </row>
    <row r="40" spans="1:7" x14ac:dyDescent="0.2">
      <c r="A40" t="s">
        <v>338</v>
      </c>
      <c r="B40" s="21">
        <v>25</v>
      </c>
      <c r="C40">
        <v>6</v>
      </c>
      <c r="D40" s="21">
        <v>12</v>
      </c>
      <c r="E40" s="3"/>
      <c r="F40" s="3"/>
      <c r="G40" s="3"/>
    </row>
    <row r="41" spans="1:7" x14ac:dyDescent="0.2">
      <c r="A41" t="s">
        <v>291</v>
      </c>
      <c r="B41" s="21">
        <v>84</v>
      </c>
      <c r="C41">
        <v>97</v>
      </c>
      <c r="D41" s="21">
        <v>98</v>
      </c>
      <c r="E41" s="3"/>
      <c r="F41" s="3"/>
      <c r="G41" s="3"/>
    </row>
    <row r="42" spans="1:7" x14ac:dyDescent="0.2">
      <c r="A42" t="s">
        <v>292</v>
      </c>
      <c r="B42" s="21">
        <v>99</v>
      </c>
      <c r="C42">
        <v>100</v>
      </c>
      <c r="D42" s="21">
        <v>100</v>
      </c>
      <c r="E42" s="3"/>
      <c r="G42" s="3"/>
    </row>
    <row r="43" spans="1:7" x14ac:dyDescent="0.2">
      <c r="A43" t="s">
        <v>293</v>
      </c>
      <c r="B43" s="21">
        <v>100</v>
      </c>
      <c r="C43">
        <v>100</v>
      </c>
      <c r="D43" s="21">
        <v>100</v>
      </c>
      <c r="E43"/>
      <c r="G43"/>
    </row>
    <row r="44" spans="1:7" x14ac:dyDescent="0.2">
      <c r="A44" t="s">
        <v>339</v>
      </c>
      <c r="B44" s="21">
        <v>100</v>
      </c>
      <c r="C44">
        <v>100</v>
      </c>
      <c r="D44" s="21">
        <v>100</v>
      </c>
      <c r="E44"/>
      <c r="F44"/>
      <c r="G44"/>
    </row>
    <row r="45" spans="1:7" x14ac:dyDescent="0.2">
      <c r="A45" t="s">
        <v>147</v>
      </c>
      <c r="B45" s="21">
        <v>100</v>
      </c>
      <c r="C45">
        <v>100</v>
      </c>
      <c r="D45" s="21">
        <v>100</v>
      </c>
      <c r="E45"/>
      <c r="G45"/>
    </row>
    <row r="46" spans="1:7" x14ac:dyDescent="0.2">
      <c r="A46" t="s">
        <v>68</v>
      </c>
      <c r="B46" s="64">
        <v>88.778287092882991</v>
      </c>
      <c r="C46" s="15">
        <v>89.678265057002704</v>
      </c>
      <c r="D46" s="64">
        <v>90.737034258564634</v>
      </c>
      <c r="E46"/>
      <c r="F46"/>
      <c r="G46"/>
    </row>
    <row r="47" spans="1:7" x14ac:dyDescent="0.2">
      <c r="A47" s="1" t="s">
        <v>14</v>
      </c>
      <c r="B47" s="21">
        <v>100</v>
      </c>
      <c r="C47" s="21">
        <v>100</v>
      </c>
      <c r="D47" s="21">
        <v>100</v>
      </c>
      <c r="E47"/>
      <c r="G47"/>
    </row>
    <row r="48" spans="1:7" x14ac:dyDescent="0.2">
      <c r="B48" s="21"/>
      <c r="C48" s="21"/>
      <c r="D48" s="21"/>
      <c r="E48"/>
      <c r="F48"/>
      <c r="G48"/>
    </row>
    <row r="49" spans="1:38" x14ac:dyDescent="0.2">
      <c r="G49"/>
    </row>
    <row r="50" spans="1:38" x14ac:dyDescent="0.2">
      <c r="G50"/>
    </row>
    <row r="51" spans="1:38" hidden="1" x14ac:dyDescent="0.2">
      <c r="A51" s="1" t="s">
        <v>166</v>
      </c>
      <c r="B51" s="21" t="s">
        <v>155</v>
      </c>
      <c r="C51" s="21" t="s">
        <v>156</v>
      </c>
      <c r="D51" s="21" t="s">
        <v>157</v>
      </c>
      <c r="E51" t="s">
        <v>158</v>
      </c>
      <c r="F51" t="s">
        <v>159</v>
      </c>
      <c r="G51" t="s">
        <v>160</v>
      </c>
      <c r="H51" t="s">
        <v>161</v>
      </c>
      <c r="I51" t="s">
        <v>162</v>
      </c>
      <c r="J51" t="s">
        <v>163</v>
      </c>
      <c r="K51" t="s">
        <v>164</v>
      </c>
      <c r="L51" t="s">
        <v>165</v>
      </c>
      <c r="N51" t="s">
        <v>60</v>
      </c>
      <c r="O51" t="s">
        <v>155</v>
      </c>
      <c r="P51" t="s">
        <v>156</v>
      </c>
      <c r="Q51" t="s">
        <v>157</v>
      </c>
      <c r="R51" t="s">
        <v>158</v>
      </c>
      <c r="S51" t="s">
        <v>159</v>
      </c>
      <c r="T51" t="s">
        <v>160</v>
      </c>
      <c r="U51" t="s">
        <v>161</v>
      </c>
      <c r="V51" t="s">
        <v>162</v>
      </c>
      <c r="W51" t="s">
        <v>163</v>
      </c>
      <c r="X51" t="s">
        <v>164</v>
      </c>
      <c r="Y51" t="s">
        <v>165</v>
      </c>
      <c r="AA51" t="s">
        <v>170</v>
      </c>
      <c r="AB51" t="s">
        <v>155</v>
      </c>
      <c r="AC51" t="s">
        <v>156</v>
      </c>
      <c r="AD51" t="s">
        <v>157</v>
      </c>
      <c r="AE51" t="s">
        <v>158</v>
      </c>
      <c r="AF51" t="s">
        <v>159</v>
      </c>
      <c r="AG51" t="s">
        <v>160</v>
      </c>
      <c r="AH51" t="s">
        <v>161</v>
      </c>
      <c r="AI51" t="s">
        <v>162</v>
      </c>
      <c r="AJ51" t="s">
        <v>163</v>
      </c>
      <c r="AK51" t="s">
        <v>164</v>
      </c>
      <c r="AL51" t="s">
        <v>165</v>
      </c>
    </row>
    <row r="52" spans="1:38" hidden="1" x14ac:dyDescent="0.2">
      <c r="A52" s="1" t="s">
        <v>155</v>
      </c>
      <c r="B52" s="21">
        <v>12</v>
      </c>
      <c r="C52" s="21">
        <v>13</v>
      </c>
      <c r="D52" s="21">
        <v>22</v>
      </c>
      <c r="E52">
        <v>38</v>
      </c>
      <c r="F52">
        <v>24</v>
      </c>
      <c r="G52">
        <v>33</v>
      </c>
      <c r="H52">
        <v>35</v>
      </c>
      <c r="I52">
        <v>35</v>
      </c>
      <c r="J52">
        <v>31</v>
      </c>
      <c r="K52">
        <v>53</v>
      </c>
      <c r="L52">
        <v>221</v>
      </c>
      <c r="N52" t="s">
        <v>155</v>
      </c>
      <c r="O52">
        <v>1072</v>
      </c>
      <c r="P52">
        <v>1210</v>
      </c>
      <c r="Q52">
        <v>1115</v>
      </c>
      <c r="R52">
        <v>1336</v>
      </c>
      <c r="S52">
        <v>1105</v>
      </c>
      <c r="T52">
        <v>1115</v>
      </c>
      <c r="U52">
        <v>1111</v>
      </c>
      <c r="V52">
        <v>1156</v>
      </c>
      <c r="W52">
        <v>1145</v>
      </c>
      <c r="X52">
        <v>2015</v>
      </c>
      <c r="Y52">
        <v>23134</v>
      </c>
      <c r="AA52" t="s">
        <v>155</v>
      </c>
      <c r="AB52">
        <v>3947</v>
      </c>
      <c r="AC52">
        <v>2491</v>
      </c>
      <c r="AD52">
        <v>1647</v>
      </c>
      <c r="AE52">
        <v>1550</v>
      </c>
      <c r="AF52">
        <v>1354</v>
      </c>
      <c r="AG52">
        <v>1286</v>
      </c>
      <c r="AH52">
        <v>1147</v>
      </c>
      <c r="AI52">
        <v>1115</v>
      </c>
      <c r="AJ52">
        <v>1075</v>
      </c>
      <c r="AK52">
        <v>2278</v>
      </c>
      <c r="AL52">
        <v>6146</v>
      </c>
    </row>
    <row r="53" spans="1:38" hidden="1" x14ac:dyDescent="0.2">
      <c r="A53" s="1" t="s">
        <v>156</v>
      </c>
      <c r="B53" s="21">
        <v>0</v>
      </c>
      <c r="C53" s="21">
        <v>11</v>
      </c>
      <c r="D53" s="21">
        <v>35</v>
      </c>
      <c r="E53">
        <v>59</v>
      </c>
      <c r="F53">
        <v>57</v>
      </c>
      <c r="G53">
        <v>43</v>
      </c>
      <c r="H53">
        <v>39</v>
      </c>
      <c r="I53">
        <v>60</v>
      </c>
      <c r="J53">
        <v>78</v>
      </c>
      <c r="K53">
        <v>114</v>
      </c>
      <c r="L53">
        <v>513</v>
      </c>
      <c r="N53" t="s">
        <v>156</v>
      </c>
      <c r="O53">
        <v>0</v>
      </c>
      <c r="P53">
        <v>238</v>
      </c>
      <c r="Q53">
        <v>386</v>
      </c>
      <c r="R53">
        <v>334</v>
      </c>
      <c r="S53">
        <v>354</v>
      </c>
      <c r="T53">
        <v>359</v>
      </c>
      <c r="U53">
        <v>361</v>
      </c>
      <c r="V53">
        <v>373</v>
      </c>
      <c r="W53">
        <v>427</v>
      </c>
      <c r="X53">
        <v>668</v>
      </c>
      <c r="Y53">
        <v>7850</v>
      </c>
      <c r="AA53" t="s">
        <v>156</v>
      </c>
      <c r="AB53">
        <v>0</v>
      </c>
      <c r="AC53">
        <v>690</v>
      </c>
      <c r="AD53">
        <v>826</v>
      </c>
      <c r="AE53">
        <v>528</v>
      </c>
      <c r="AF53">
        <v>410</v>
      </c>
      <c r="AG53">
        <v>365</v>
      </c>
      <c r="AH53">
        <v>379</v>
      </c>
      <c r="AI53">
        <v>292</v>
      </c>
      <c r="AJ53">
        <v>318</v>
      </c>
      <c r="AK53">
        <v>667</v>
      </c>
      <c r="AL53">
        <v>2080</v>
      </c>
    </row>
    <row r="54" spans="1:38" hidden="1" x14ac:dyDescent="0.2">
      <c r="A54" s="1" t="s">
        <v>157</v>
      </c>
      <c r="B54" s="21">
        <v>0</v>
      </c>
      <c r="C54" s="21">
        <v>0</v>
      </c>
      <c r="D54" s="21">
        <v>40</v>
      </c>
      <c r="E54">
        <v>98</v>
      </c>
      <c r="F54">
        <v>78</v>
      </c>
      <c r="G54">
        <v>65</v>
      </c>
      <c r="H54">
        <v>73</v>
      </c>
      <c r="I54">
        <v>103</v>
      </c>
      <c r="J54">
        <v>112</v>
      </c>
      <c r="K54">
        <v>171</v>
      </c>
      <c r="L54">
        <v>839</v>
      </c>
      <c r="N54" t="s">
        <v>157</v>
      </c>
      <c r="O54">
        <v>0</v>
      </c>
      <c r="P54">
        <v>0</v>
      </c>
      <c r="Q54">
        <v>178</v>
      </c>
      <c r="R54">
        <v>317</v>
      </c>
      <c r="S54">
        <v>275</v>
      </c>
      <c r="T54">
        <v>256</v>
      </c>
      <c r="U54">
        <v>278</v>
      </c>
      <c r="V54">
        <v>328</v>
      </c>
      <c r="W54">
        <v>293</v>
      </c>
      <c r="X54">
        <v>531</v>
      </c>
      <c r="Y54">
        <v>5827</v>
      </c>
      <c r="AA54" t="s">
        <v>157</v>
      </c>
      <c r="AB54">
        <v>0</v>
      </c>
      <c r="AC54">
        <v>0</v>
      </c>
      <c r="AD54">
        <v>522</v>
      </c>
      <c r="AE54">
        <v>668</v>
      </c>
      <c r="AF54">
        <v>361</v>
      </c>
      <c r="AG54">
        <v>321</v>
      </c>
      <c r="AH54">
        <v>313</v>
      </c>
      <c r="AI54">
        <v>301</v>
      </c>
      <c r="AJ54">
        <v>269</v>
      </c>
      <c r="AK54">
        <v>547</v>
      </c>
      <c r="AL54">
        <v>1684</v>
      </c>
    </row>
    <row r="55" spans="1:38" hidden="1" x14ac:dyDescent="0.2">
      <c r="A55" s="1" t="s">
        <v>158</v>
      </c>
      <c r="B55" s="21">
        <v>0</v>
      </c>
      <c r="C55" s="21">
        <v>0</v>
      </c>
      <c r="D55" s="21">
        <v>0</v>
      </c>
      <c r="E55">
        <v>46</v>
      </c>
      <c r="F55">
        <v>73</v>
      </c>
      <c r="G55">
        <v>65</v>
      </c>
      <c r="H55">
        <v>68</v>
      </c>
      <c r="I55">
        <v>92</v>
      </c>
      <c r="J55">
        <v>116</v>
      </c>
      <c r="K55">
        <v>182</v>
      </c>
      <c r="L55">
        <v>839</v>
      </c>
      <c r="N55" t="s">
        <v>158</v>
      </c>
      <c r="O55">
        <v>0</v>
      </c>
      <c r="P55">
        <v>0</v>
      </c>
      <c r="Q55">
        <v>0</v>
      </c>
      <c r="R55">
        <v>156</v>
      </c>
      <c r="S55">
        <v>253</v>
      </c>
      <c r="T55">
        <v>212</v>
      </c>
      <c r="U55">
        <v>253</v>
      </c>
      <c r="V55">
        <v>271</v>
      </c>
      <c r="W55">
        <v>300</v>
      </c>
      <c r="X55">
        <v>473</v>
      </c>
      <c r="Y55">
        <v>5037</v>
      </c>
      <c r="AA55" t="s">
        <v>158</v>
      </c>
      <c r="AB55">
        <v>0</v>
      </c>
      <c r="AC55">
        <v>0</v>
      </c>
      <c r="AD55">
        <v>0</v>
      </c>
      <c r="AE55">
        <v>503</v>
      </c>
      <c r="AF55">
        <v>524</v>
      </c>
      <c r="AG55">
        <v>308</v>
      </c>
      <c r="AH55">
        <v>260</v>
      </c>
      <c r="AI55">
        <v>234</v>
      </c>
      <c r="AJ55">
        <v>216</v>
      </c>
      <c r="AK55">
        <v>445</v>
      </c>
      <c r="AL55">
        <v>1448</v>
      </c>
    </row>
    <row r="56" spans="1:38" hidden="1" x14ac:dyDescent="0.2">
      <c r="A56" s="1" t="s">
        <v>159</v>
      </c>
      <c r="B56" s="21">
        <v>0</v>
      </c>
      <c r="C56" s="21">
        <v>0</v>
      </c>
      <c r="D56" s="21">
        <v>0</v>
      </c>
      <c r="E56">
        <v>0</v>
      </c>
      <c r="F56">
        <v>47</v>
      </c>
      <c r="G56">
        <v>82</v>
      </c>
      <c r="H56">
        <v>58</v>
      </c>
      <c r="I56">
        <v>78</v>
      </c>
      <c r="J56">
        <v>98</v>
      </c>
      <c r="K56">
        <v>150</v>
      </c>
      <c r="L56">
        <v>747</v>
      </c>
      <c r="N56" t="s">
        <v>159</v>
      </c>
      <c r="O56">
        <v>0</v>
      </c>
      <c r="P56">
        <v>0</v>
      </c>
      <c r="Q56">
        <v>0</v>
      </c>
      <c r="R56">
        <v>0</v>
      </c>
      <c r="S56">
        <v>134</v>
      </c>
      <c r="T56">
        <v>235</v>
      </c>
      <c r="U56">
        <v>232</v>
      </c>
      <c r="V56">
        <v>196</v>
      </c>
      <c r="W56">
        <v>223</v>
      </c>
      <c r="X56">
        <v>477</v>
      </c>
      <c r="Y56">
        <v>3970</v>
      </c>
      <c r="AA56" t="s">
        <v>159</v>
      </c>
      <c r="AB56">
        <v>0</v>
      </c>
      <c r="AC56">
        <v>0</v>
      </c>
      <c r="AD56">
        <v>0</v>
      </c>
      <c r="AE56">
        <v>2</v>
      </c>
      <c r="AF56">
        <v>423</v>
      </c>
      <c r="AG56">
        <v>417</v>
      </c>
      <c r="AH56">
        <v>238</v>
      </c>
      <c r="AI56">
        <v>245</v>
      </c>
      <c r="AJ56">
        <v>200</v>
      </c>
      <c r="AK56">
        <v>389</v>
      </c>
      <c r="AL56">
        <v>1162</v>
      </c>
    </row>
    <row r="57" spans="1:38" hidden="1" x14ac:dyDescent="0.2">
      <c r="A57" s="1" t="s">
        <v>160</v>
      </c>
      <c r="B57" s="21">
        <v>0</v>
      </c>
      <c r="C57" s="21">
        <v>0</v>
      </c>
      <c r="D57" s="21">
        <v>0</v>
      </c>
      <c r="E57">
        <v>0</v>
      </c>
      <c r="F57">
        <v>1</v>
      </c>
      <c r="G57">
        <v>56</v>
      </c>
      <c r="H57">
        <v>63</v>
      </c>
      <c r="I57">
        <v>87</v>
      </c>
      <c r="J57">
        <v>109</v>
      </c>
      <c r="K57">
        <v>173</v>
      </c>
      <c r="L57">
        <v>785</v>
      </c>
      <c r="N57" t="s">
        <v>160</v>
      </c>
      <c r="O57">
        <v>0</v>
      </c>
      <c r="P57">
        <v>0</v>
      </c>
      <c r="Q57">
        <v>0</v>
      </c>
      <c r="R57">
        <v>0</v>
      </c>
      <c r="S57">
        <v>0</v>
      </c>
      <c r="T57">
        <v>130</v>
      </c>
      <c r="U57">
        <v>209</v>
      </c>
      <c r="V57">
        <v>208</v>
      </c>
      <c r="W57">
        <v>212</v>
      </c>
      <c r="X57">
        <v>366</v>
      </c>
      <c r="Y57">
        <v>3551</v>
      </c>
      <c r="AA57" t="s">
        <v>160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390</v>
      </c>
      <c r="AH57">
        <v>398</v>
      </c>
      <c r="AI57">
        <v>239</v>
      </c>
      <c r="AJ57">
        <v>198</v>
      </c>
      <c r="AK57">
        <v>344</v>
      </c>
      <c r="AL57">
        <v>979</v>
      </c>
    </row>
    <row r="58" spans="1:38" hidden="1" x14ac:dyDescent="0.2">
      <c r="A58" s="1" t="s">
        <v>161</v>
      </c>
      <c r="B58" s="21">
        <v>0</v>
      </c>
      <c r="C58" s="21">
        <v>0</v>
      </c>
      <c r="D58" s="21">
        <v>0</v>
      </c>
      <c r="E58">
        <v>0</v>
      </c>
      <c r="F58">
        <v>0</v>
      </c>
      <c r="G58">
        <v>0</v>
      </c>
      <c r="H58">
        <v>51</v>
      </c>
      <c r="I58">
        <v>78</v>
      </c>
      <c r="J58">
        <v>71</v>
      </c>
      <c r="K58">
        <v>127</v>
      </c>
      <c r="L58">
        <v>635</v>
      </c>
      <c r="N58" t="s">
        <v>161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95</v>
      </c>
      <c r="V58">
        <v>177</v>
      </c>
      <c r="W58">
        <v>173</v>
      </c>
      <c r="X58">
        <v>338</v>
      </c>
      <c r="Y58">
        <v>2751</v>
      </c>
      <c r="AA58" t="s">
        <v>161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281</v>
      </c>
      <c r="AI58">
        <v>295</v>
      </c>
      <c r="AJ58">
        <v>192</v>
      </c>
      <c r="AK58">
        <v>317</v>
      </c>
      <c r="AL58">
        <v>887</v>
      </c>
    </row>
    <row r="59" spans="1:38" hidden="1" x14ac:dyDescent="0.2">
      <c r="A59" s="1" t="s">
        <v>162</v>
      </c>
      <c r="B59" s="21">
        <v>0</v>
      </c>
      <c r="C59" s="21">
        <v>0</v>
      </c>
      <c r="D59" s="21">
        <v>0</v>
      </c>
      <c r="E59">
        <v>0</v>
      </c>
      <c r="F59">
        <v>0</v>
      </c>
      <c r="G59">
        <v>0</v>
      </c>
      <c r="H59">
        <v>0</v>
      </c>
      <c r="I59">
        <v>40</v>
      </c>
      <c r="J59">
        <v>71</v>
      </c>
      <c r="K59">
        <v>82</v>
      </c>
      <c r="L59">
        <v>519</v>
      </c>
      <c r="N59" t="s">
        <v>162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54</v>
      </c>
      <c r="W59">
        <v>133</v>
      </c>
      <c r="X59">
        <v>258</v>
      </c>
      <c r="Y59">
        <v>2027</v>
      </c>
      <c r="AA59" t="s">
        <v>162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196</v>
      </c>
      <c r="AJ59">
        <v>197</v>
      </c>
      <c r="AK59">
        <v>238</v>
      </c>
      <c r="AL59">
        <v>630</v>
      </c>
    </row>
    <row r="60" spans="1:38" hidden="1" x14ac:dyDescent="0.2">
      <c r="A60" s="1" t="s">
        <v>163</v>
      </c>
      <c r="B60" s="21">
        <v>0</v>
      </c>
      <c r="C60" s="21">
        <v>0</v>
      </c>
      <c r="D60" s="21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30</v>
      </c>
      <c r="K60">
        <v>84</v>
      </c>
      <c r="L60">
        <v>364</v>
      </c>
      <c r="N60" t="s">
        <v>163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49</v>
      </c>
      <c r="X60">
        <v>177</v>
      </c>
      <c r="Y60">
        <v>1282</v>
      </c>
      <c r="AA60" t="s">
        <v>163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140</v>
      </c>
      <c r="AK60">
        <v>187</v>
      </c>
      <c r="AL60">
        <v>414</v>
      </c>
    </row>
    <row r="61" spans="1:38" hidden="1" x14ac:dyDescent="0.2">
      <c r="A61" s="1" t="s">
        <v>164</v>
      </c>
      <c r="B61" s="21">
        <v>0</v>
      </c>
      <c r="C61" s="21">
        <v>0</v>
      </c>
      <c r="D61" s="2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21</v>
      </c>
      <c r="L61">
        <v>201</v>
      </c>
      <c r="N61" t="s">
        <v>164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71</v>
      </c>
      <c r="Y61">
        <v>569</v>
      </c>
      <c r="AA61" t="s">
        <v>164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86</v>
      </c>
      <c r="AL61">
        <v>192</v>
      </c>
    </row>
    <row r="62" spans="1:38" hidden="1" x14ac:dyDescent="0.2">
      <c r="A62" s="1" t="s">
        <v>165</v>
      </c>
      <c r="B62" s="21">
        <v>0</v>
      </c>
      <c r="C62" s="21">
        <v>0</v>
      </c>
      <c r="D62" s="21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N62" t="s">
        <v>165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 t="s">
        <v>165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hidden="1" x14ac:dyDescent="0.2"/>
    <row r="64" spans="1:38" hidden="1" x14ac:dyDescent="0.2"/>
    <row r="65" spans="1:38" hidden="1" x14ac:dyDescent="0.2">
      <c r="A65" s="1" t="s">
        <v>166</v>
      </c>
      <c r="B65" s="21" t="s">
        <v>155</v>
      </c>
      <c r="C65" s="21" t="s">
        <v>156</v>
      </c>
      <c r="D65" s="21" t="s">
        <v>157</v>
      </c>
      <c r="E65" t="s">
        <v>158</v>
      </c>
      <c r="F65" t="s">
        <v>159</v>
      </c>
      <c r="G65" t="s">
        <v>160</v>
      </c>
      <c r="H65" t="s">
        <v>161</v>
      </c>
      <c r="I65" t="s">
        <v>162</v>
      </c>
      <c r="J65" t="s">
        <v>163</v>
      </c>
      <c r="K65" t="s">
        <v>164</v>
      </c>
      <c r="L65">
        <v>100</v>
      </c>
      <c r="N65" t="s">
        <v>60</v>
      </c>
      <c r="O65" t="s">
        <v>155</v>
      </c>
      <c r="P65" t="s">
        <v>156</v>
      </c>
      <c r="Q65" t="s">
        <v>157</v>
      </c>
      <c r="R65" t="s">
        <v>158</v>
      </c>
      <c r="S65" t="s">
        <v>159</v>
      </c>
      <c r="T65" t="s">
        <v>160</v>
      </c>
      <c r="U65" t="s">
        <v>161</v>
      </c>
      <c r="V65" t="s">
        <v>162</v>
      </c>
      <c r="W65" t="s">
        <v>163</v>
      </c>
      <c r="X65" t="s">
        <v>164</v>
      </c>
      <c r="Y65">
        <v>100</v>
      </c>
      <c r="AA65" t="s">
        <v>170</v>
      </c>
      <c r="AB65" t="s">
        <v>155</v>
      </c>
      <c r="AC65" t="s">
        <v>156</v>
      </c>
      <c r="AD65" t="s">
        <v>157</v>
      </c>
      <c r="AE65" t="s">
        <v>158</v>
      </c>
      <c r="AF65" t="s">
        <v>159</v>
      </c>
      <c r="AG65" t="s">
        <v>160</v>
      </c>
      <c r="AH65" t="s">
        <v>161</v>
      </c>
      <c r="AI65" t="s">
        <v>162</v>
      </c>
      <c r="AJ65" t="s">
        <v>163</v>
      </c>
      <c r="AK65" t="s">
        <v>164</v>
      </c>
      <c r="AL65" t="s">
        <v>165</v>
      </c>
    </row>
    <row r="66" spans="1:38" hidden="1" x14ac:dyDescent="0.2">
      <c r="A66" s="1" t="s">
        <v>155</v>
      </c>
      <c r="B66" s="66">
        <f>B52/SUM($B$52:$L$62)</f>
        <v>1.2639561828523278E-3</v>
      </c>
      <c r="C66" s="66">
        <f t="shared" ref="C66:L66" si="5">C52/SUM($B$52:$L$62)</f>
        <v>1.3692858647566884E-3</v>
      </c>
      <c r="D66" s="66">
        <f t="shared" si="5"/>
        <v>2.3172530018959344E-3</v>
      </c>
      <c r="E66" s="11">
        <f t="shared" si="5"/>
        <v>4.0025279123657043E-3</v>
      </c>
      <c r="F66" s="11">
        <f t="shared" si="5"/>
        <v>2.5279123657046556E-3</v>
      </c>
      <c r="G66" s="11">
        <f t="shared" si="5"/>
        <v>3.4758795028439014E-3</v>
      </c>
      <c r="H66" s="11">
        <f t="shared" si="5"/>
        <v>3.6865388666526226E-3</v>
      </c>
      <c r="I66" s="11">
        <f t="shared" si="5"/>
        <v>3.6865388666526226E-3</v>
      </c>
      <c r="J66" s="11">
        <f t="shared" si="5"/>
        <v>3.2652201390351802E-3</v>
      </c>
      <c r="K66" s="11">
        <f t="shared" si="5"/>
        <v>5.5824731409311141E-3</v>
      </c>
      <c r="L66" s="11">
        <f t="shared" si="5"/>
        <v>2.3277859700863702E-2</v>
      </c>
      <c r="N66" t="s">
        <v>155</v>
      </c>
      <c r="O66" s="2">
        <f>O52/SUM($O$52:$Y$62)</f>
        <v>1.3332835839458726E-2</v>
      </c>
      <c r="P66" s="2">
        <f t="shared" ref="P66:Y66" si="6">P52/SUM($O$52:$Y$62)</f>
        <v>1.5049189706851734E-2</v>
      </c>
      <c r="Q66" s="2">
        <f t="shared" si="6"/>
        <v>1.3867641754660896E-2</v>
      </c>
      <c r="R66" s="2">
        <f t="shared" si="6"/>
        <v>1.6616295411862742E-2</v>
      </c>
      <c r="S66" s="2">
        <f t="shared" si="6"/>
        <v>1.3743268286009228E-2</v>
      </c>
      <c r="T66" s="2">
        <f t="shared" si="6"/>
        <v>1.3867641754660896E-2</v>
      </c>
      <c r="U66" s="2">
        <f t="shared" si="6"/>
        <v>1.3817892367200229E-2</v>
      </c>
      <c r="V66" s="2">
        <f t="shared" si="6"/>
        <v>1.4377572976132732E-2</v>
      </c>
      <c r="W66" s="2">
        <f t="shared" si="6"/>
        <v>1.4240762160615898E-2</v>
      </c>
      <c r="X66" s="2">
        <f t="shared" si="6"/>
        <v>2.5061253933310945E-2</v>
      </c>
      <c r="Y66" s="2">
        <f t="shared" si="6"/>
        <v>0.28772558237876694</v>
      </c>
      <c r="AA66" t="s">
        <v>155</v>
      </c>
      <c r="AB66" s="2">
        <f>AB52/SUM($AB$52:$AL$62)</f>
        <v>7.9911726595400065E-2</v>
      </c>
      <c r="AC66" s="2">
        <f t="shared" ref="AC66:AL66" si="7">AC52/SUM($AB$52:$AL$62)</f>
        <v>5.0433268545513443E-2</v>
      </c>
      <c r="AD66" s="2">
        <f t="shared" si="7"/>
        <v>3.3345481049562684E-2</v>
      </c>
      <c r="AE66" s="2">
        <f t="shared" si="7"/>
        <v>3.1381600259151279E-2</v>
      </c>
      <c r="AF66" s="2">
        <f t="shared" si="7"/>
        <v>2.7413346290897311E-2</v>
      </c>
      <c r="AG66" s="2">
        <f t="shared" si="7"/>
        <v>2.6036605118237771E-2</v>
      </c>
      <c r="AH66" s="2">
        <f t="shared" si="7"/>
        <v>2.3222384191771948E-2</v>
      </c>
      <c r="AI66" s="2">
        <f t="shared" si="7"/>
        <v>2.2574505992873341E-2</v>
      </c>
      <c r="AJ66" s="2">
        <f t="shared" si="7"/>
        <v>2.1764658244250081E-2</v>
      </c>
      <c r="AK66" s="2">
        <f t="shared" si="7"/>
        <v>4.612082928409459E-2</v>
      </c>
      <c r="AL66" s="2">
        <f t="shared" si="7"/>
        <v>0.12443310657596372</v>
      </c>
    </row>
    <row r="67" spans="1:38" hidden="1" x14ac:dyDescent="0.2">
      <c r="A67" s="1" t="s">
        <v>156</v>
      </c>
      <c r="B67" s="66">
        <f t="shared" ref="B67:L67" si="8">B53/SUM($B$52:$L$62)</f>
        <v>0</v>
      </c>
      <c r="C67" s="66">
        <f t="shared" si="8"/>
        <v>1.1586265009479672E-3</v>
      </c>
      <c r="D67" s="66">
        <f t="shared" si="8"/>
        <v>3.6865388666526226E-3</v>
      </c>
      <c r="E67" s="11">
        <f t="shared" si="8"/>
        <v>6.2144512323572786E-3</v>
      </c>
      <c r="F67" s="11">
        <f t="shared" si="8"/>
        <v>6.0037918685485574E-3</v>
      </c>
      <c r="G67" s="11">
        <f t="shared" si="8"/>
        <v>4.5291763218875082E-3</v>
      </c>
      <c r="H67" s="11">
        <f t="shared" si="8"/>
        <v>4.1078575942700649E-3</v>
      </c>
      <c r="I67" s="11">
        <f t="shared" si="8"/>
        <v>6.3197809142616392E-3</v>
      </c>
      <c r="J67" s="11">
        <f t="shared" si="8"/>
        <v>8.2157151885401299E-3</v>
      </c>
      <c r="K67" s="11">
        <f t="shared" si="8"/>
        <v>1.2007583737097115E-2</v>
      </c>
      <c r="L67" s="11">
        <f t="shared" si="8"/>
        <v>5.4034126816937013E-2</v>
      </c>
      <c r="N67" t="s">
        <v>156</v>
      </c>
      <c r="O67" s="2">
        <f t="shared" ref="O67:Y67" si="9">O53/SUM($O$52:$Y$62)</f>
        <v>0</v>
      </c>
      <c r="P67" s="2">
        <f t="shared" si="9"/>
        <v>2.9600885539096799E-3</v>
      </c>
      <c r="Q67" s="2">
        <f t="shared" si="9"/>
        <v>4.8008158899543549E-3</v>
      </c>
      <c r="R67" s="2">
        <f t="shared" si="9"/>
        <v>4.1540738529656854E-3</v>
      </c>
      <c r="S67" s="2">
        <f t="shared" si="9"/>
        <v>4.4028207902690195E-3</v>
      </c>
      <c r="T67" s="2">
        <f t="shared" si="9"/>
        <v>4.4650075245948537E-3</v>
      </c>
      <c r="U67" s="2">
        <f t="shared" si="9"/>
        <v>4.4898822183251866E-3</v>
      </c>
      <c r="V67" s="2">
        <f t="shared" si="9"/>
        <v>4.6391303807071871E-3</v>
      </c>
      <c r="W67" s="2">
        <f t="shared" si="9"/>
        <v>5.3107471114261905E-3</v>
      </c>
      <c r="X67" s="2">
        <f t="shared" si="9"/>
        <v>8.3081477059313708E-3</v>
      </c>
      <c r="Y67" s="2">
        <f t="shared" si="9"/>
        <v>9.7633172891558775E-2</v>
      </c>
      <c r="AA67" t="s">
        <v>156</v>
      </c>
      <c r="AB67" s="2">
        <f t="shared" ref="AB67:AL67" si="10">AB53/SUM($AB$52:$AL$62)</f>
        <v>0</v>
      </c>
      <c r="AC67" s="2">
        <f t="shared" si="10"/>
        <v>1.3969873663751214E-2</v>
      </c>
      <c r="AD67" s="2">
        <f t="shared" si="10"/>
        <v>1.6723356009070295E-2</v>
      </c>
      <c r="AE67" s="2">
        <f t="shared" si="10"/>
        <v>1.0689990281827016E-2</v>
      </c>
      <c r="AF67" s="2">
        <f t="shared" si="10"/>
        <v>8.3009394233884027E-3</v>
      </c>
      <c r="AG67" s="2">
        <f t="shared" si="10"/>
        <v>7.389860706187237E-3</v>
      </c>
      <c r="AH67" s="2">
        <f t="shared" si="10"/>
        <v>7.6733074182053773E-3</v>
      </c>
      <c r="AI67" s="2">
        <f t="shared" si="10"/>
        <v>5.9118885649497898E-3</v>
      </c>
      <c r="AJ67" s="2">
        <f t="shared" si="10"/>
        <v>6.4382896015549073E-3</v>
      </c>
      <c r="AK67" s="2">
        <f t="shared" si="10"/>
        <v>1.3504211208292842E-2</v>
      </c>
      <c r="AL67" s="2">
        <f t="shared" si="10"/>
        <v>4.2112082928409462E-2</v>
      </c>
    </row>
    <row r="68" spans="1:38" hidden="1" x14ac:dyDescent="0.2">
      <c r="A68" s="1" t="s">
        <v>157</v>
      </c>
      <c r="B68" s="66">
        <f t="shared" ref="B68:L68" si="11">B54/SUM($B$52:$L$62)</f>
        <v>0</v>
      </c>
      <c r="C68" s="66">
        <f t="shared" si="11"/>
        <v>0</v>
      </c>
      <c r="D68" s="66">
        <f t="shared" si="11"/>
        <v>4.2131872761744255E-3</v>
      </c>
      <c r="E68" s="11">
        <f t="shared" si="11"/>
        <v>1.0322308826627343E-2</v>
      </c>
      <c r="F68" s="11">
        <f t="shared" si="11"/>
        <v>8.2157151885401299E-3</v>
      </c>
      <c r="G68" s="11">
        <f t="shared" si="11"/>
        <v>6.8464293237834421E-3</v>
      </c>
      <c r="H68" s="11">
        <f t="shared" si="11"/>
        <v>7.6890667790183278E-3</v>
      </c>
      <c r="I68" s="11">
        <f t="shared" si="11"/>
        <v>1.0848957236149146E-2</v>
      </c>
      <c r="J68" s="11">
        <f t="shared" si="11"/>
        <v>1.1796924373288392E-2</v>
      </c>
      <c r="K68" s="11">
        <f t="shared" si="11"/>
        <v>1.8011375605645672E-2</v>
      </c>
      <c r="L68" s="11">
        <f t="shared" si="11"/>
        <v>8.8371603117758588E-2</v>
      </c>
      <c r="N68" t="s">
        <v>157</v>
      </c>
      <c r="O68" s="2">
        <f t="shared" ref="O68:Y68" si="12">O54/SUM($O$52:$Y$62)</f>
        <v>0</v>
      </c>
      <c r="P68" s="2">
        <f t="shared" si="12"/>
        <v>0</v>
      </c>
      <c r="Q68" s="2">
        <f t="shared" si="12"/>
        <v>2.2138477419996767E-3</v>
      </c>
      <c r="R68" s="2">
        <f t="shared" si="12"/>
        <v>3.9426389562578507E-3</v>
      </c>
      <c r="S68" s="2">
        <f t="shared" si="12"/>
        <v>3.4202703879208486E-3</v>
      </c>
      <c r="T68" s="2">
        <f t="shared" si="12"/>
        <v>3.183960797482681E-3</v>
      </c>
      <c r="U68" s="2">
        <f t="shared" si="12"/>
        <v>3.457582428516349E-3</v>
      </c>
      <c r="V68" s="2">
        <f t="shared" si="12"/>
        <v>4.0794497717746847E-3</v>
      </c>
      <c r="W68" s="2">
        <f t="shared" si="12"/>
        <v>3.6441426314938498E-3</v>
      </c>
      <c r="X68" s="2">
        <f t="shared" si="12"/>
        <v>6.6042311854035297E-3</v>
      </c>
      <c r="Y68" s="2">
        <f t="shared" si="12"/>
        <v>7.2472420183326489E-2</v>
      </c>
      <c r="AA68" t="s">
        <v>157</v>
      </c>
      <c r="AB68" s="2">
        <f t="shared" ref="AB68:AL68" si="13">AB54/SUM($AB$52:$AL$62)</f>
        <v>0</v>
      </c>
      <c r="AC68" s="2">
        <f t="shared" si="13"/>
        <v>0</v>
      </c>
      <c r="AD68" s="2">
        <f t="shared" si="13"/>
        <v>1.0568513119533527E-2</v>
      </c>
      <c r="AE68" s="2">
        <f t="shared" si="13"/>
        <v>1.3524457402008423E-2</v>
      </c>
      <c r="AF68" s="2">
        <f t="shared" si="13"/>
        <v>7.3088759313249107E-3</v>
      </c>
      <c r="AG68" s="2">
        <f t="shared" si="13"/>
        <v>6.499028182701652E-3</v>
      </c>
      <c r="AH68" s="2">
        <f t="shared" si="13"/>
        <v>6.3370586329770003E-3</v>
      </c>
      <c r="AI68" s="2">
        <f t="shared" si="13"/>
        <v>6.0941043083900231E-3</v>
      </c>
      <c r="AJ68" s="2">
        <f t="shared" si="13"/>
        <v>5.4462261094914153E-3</v>
      </c>
      <c r="AK68" s="2">
        <f t="shared" si="13"/>
        <v>1.1074667962423065E-2</v>
      </c>
      <c r="AL68" s="2">
        <f t="shared" si="13"/>
        <v>3.4094590217039193E-2</v>
      </c>
    </row>
    <row r="69" spans="1:38" hidden="1" x14ac:dyDescent="0.2">
      <c r="A69" s="1" t="s">
        <v>158</v>
      </c>
      <c r="B69" s="66">
        <f t="shared" ref="B69:L69" si="14">B55/SUM($B$52:$L$62)</f>
        <v>0</v>
      </c>
      <c r="C69" s="66">
        <f t="shared" si="14"/>
        <v>0</v>
      </c>
      <c r="D69" s="66">
        <f t="shared" si="14"/>
        <v>0</v>
      </c>
      <c r="E69" s="11">
        <f t="shared" si="14"/>
        <v>4.84516536760059E-3</v>
      </c>
      <c r="F69" s="11">
        <f t="shared" si="14"/>
        <v>7.6890667790183278E-3</v>
      </c>
      <c r="G69" s="11">
        <f t="shared" si="14"/>
        <v>6.8464293237834421E-3</v>
      </c>
      <c r="H69" s="11">
        <f t="shared" si="14"/>
        <v>7.1624183694965239E-3</v>
      </c>
      <c r="I69" s="11">
        <f t="shared" si="14"/>
        <v>9.6903307352011799E-3</v>
      </c>
      <c r="J69" s="11">
        <f t="shared" si="14"/>
        <v>1.2218243100905836E-2</v>
      </c>
      <c r="K69" s="11">
        <f t="shared" si="14"/>
        <v>1.9170002106593639E-2</v>
      </c>
      <c r="L69" s="11">
        <f t="shared" si="14"/>
        <v>8.8371603117758588E-2</v>
      </c>
      <c r="N69" t="s">
        <v>158</v>
      </c>
      <c r="O69" s="2">
        <f t="shared" ref="O69:Y69" si="15">O55/SUM($O$52:$Y$62)</f>
        <v>0</v>
      </c>
      <c r="P69" s="2">
        <f t="shared" si="15"/>
        <v>0</v>
      </c>
      <c r="Q69" s="2">
        <f t="shared" si="15"/>
        <v>0</v>
      </c>
      <c r="R69" s="2">
        <f t="shared" si="15"/>
        <v>1.9402261109660087E-3</v>
      </c>
      <c r="S69" s="2">
        <f t="shared" si="15"/>
        <v>3.1466487568871807E-3</v>
      </c>
      <c r="T69" s="2">
        <f t="shared" si="15"/>
        <v>2.6367175354153451E-3</v>
      </c>
      <c r="U69" s="2">
        <f t="shared" si="15"/>
        <v>3.1466487568871807E-3</v>
      </c>
      <c r="V69" s="2">
        <f t="shared" si="15"/>
        <v>3.3705210004601818E-3</v>
      </c>
      <c r="W69" s="2">
        <f t="shared" si="15"/>
        <v>3.7312040595500169E-3</v>
      </c>
      <c r="X69" s="2">
        <f t="shared" si="15"/>
        <v>5.8828650672238594E-3</v>
      </c>
      <c r="Y69" s="2">
        <f t="shared" si="15"/>
        <v>6.2646916159844787E-2</v>
      </c>
      <c r="AA69" t="s">
        <v>158</v>
      </c>
      <c r="AB69" s="2">
        <f t="shared" ref="AB69:AL69" si="16">AB55/SUM($AB$52:$AL$62)</f>
        <v>0</v>
      </c>
      <c r="AC69" s="2">
        <f t="shared" si="16"/>
        <v>0</v>
      </c>
      <c r="AD69" s="2">
        <f t="shared" si="16"/>
        <v>0</v>
      </c>
      <c r="AE69" s="2">
        <f t="shared" si="16"/>
        <v>1.0183835438937481E-2</v>
      </c>
      <c r="AF69" s="2">
        <f t="shared" si="16"/>
        <v>1.060900550696469E-2</v>
      </c>
      <c r="AG69" s="2">
        <f t="shared" si="16"/>
        <v>6.2358276643990932E-3</v>
      </c>
      <c r="AH69" s="2">
        <f t="shared" si="16"/>
        <v>5.2640103660511828E-3</v>
      </c>
      <c r="AI69" s="2">
        <f t="shared" si="16"/>
        <v>4.7376093294460644E-3</v>
      </c>
      <c r="AJ69" s="2">
        <f t="shared" si="16"/>
        <v>4.3731778425655978E-3</v>
      </c>
      <c r="AK69" s="2">
        <f t="shared" si="16"/>
        <v>9.0095562034337544E-3</v>
      </c>
      <c r="AL69" s="2">
        <f t="shared" si="16"/>
        <v>2.9316488500161969E-2</v>
      </c>
    </row>
    <row r="70" spans="1:38" hidden="1" x14ac:dyDescent="0.2">
      <c r="A70" s="1" t="s">
        <v>159</v>
      </c>
      <c r="B70" s="66">
        <f t="shared" ref="B70:L70" si="17">B56/SUM($B$52:$L$62)</f>
        <v>0</v>
      </c>
      <c r="C70" s="66">
        <f t="shared" si="17"/>
        <v>0</v>
      </c>
      <c r="D70" s="66">
        <f t="shared" si="17"/>
        <v>0</v>
      </c>
      <c r="E70" s="11">
        <f t="shared" si="17"/>
        <v>0</v>
      </c>
      <c r="F70" s="11">
        <f t="shared" si="17"/>
        <v>4.9504950495049506E-3</v>
      </c>
      <c r="G70" s="11">
        <f t="shared" si="17"/>
        <v>8.637033916157574E-3</v>
      </c>
      <c r="H70" s="11">
        <f t="shared" si="17"/>
        <v>6.109121550452918E-3</v>
      </c>
      <c r="I70" s="11">
        <f t="shared" si="17"/>
        <v>8.2157151885401299E-3</v>
      </c>
      <c r="J70" s="11">
        <f t="shared" si="17"/>
        <v>1.0322308826627343E-2</v>
      </c>
      <c r="K70" s="11">
        <f t="shared" si="17"/>
        <v>1.5799452285654096E-2</v>
      </c>
      <c r="L70" s="11">
        <f t="shared" si="17"/>
        <v>7.8681272382557399E-2</v>
      </c>
      <c r="N70" t="s">
        <v>159</v>
      </c>
      <c r="O70" s="2">
        <f t="shared" ref="O70:Y70" si="18">O56/SUM($O$52:$Y$62)</f>
        <v>0</v>
      </c>
      <c r="P70" s="2">
        <f t="shared" si="18"/>
        <v>0</v>
      </c>
      <c r="Q70" s="2">
        <f t="shared" si="18"/>
        <v>0</v>
      </c>
      <c r="R70" s="2">
        <f t="shared" si="18"/>
        <v>0</v>
      </c>
      <c r="S70" s="2">
        <f t="shared" si="18"/>
        <v>1.6666044799323407E-3</v>
      </c>
      <c r="T70" s="2">
        <f t="shared" si="18"/>
        <v>2.92277651331418E-3</v>
      </c>
      <c r="U70" s="2">
        <f t="shared" si="18"/>
        <v>2.8854644727186796E-3</v>
      </c>
      <c r="V70" s="2">
        <f t="shared" si="18"/>
        <v>2.4377199855726778E-3</v>
      </c>
      <c r="W70" s="2">
        <f t="shared" si="18"/>
        <v>2.7735283509321791E-3</v>
      </c>
      <c r="X70" s="2">
        <f t="shared" si="18"/>
        <v>5.9326144546845271E-3</v>
      </c>
      <c r="Y70" s="2">
        <f t="shared" si="18"/>
        <v>4.9376267054711889E-2</v>
      </c>
      <c r="AA70" t="s">
        <v>159</v>
      </c>
      <c r="AB70" s="2">
        <f t="shared" ref="AB70:AL70" si="19">AB56/SUM($AB$52:$AL$62)</f>
        <v>0</v>
      </c>
      <c r="AC70" s="2">
        <f t="shared" si="19"/>
        <v>0</v>
      </c>
      <c r="AD70" s="2">
        <f t="shared" si="19"/>
        <v>0</v>
      </c>
      <c r="AE70" s="2">
        <f t="shared" si="19"/>
        <v>4.0492387431162941E-5</v>
      </c>
      <c r="AF70" s="2">
        <f t="shared" si="19"/>
        <v>8.5641399416909614E-3</v>
      </c>
      <c r="AG70" s="2">
        <f t="shared" si="19"/>
        <v>8.4426627793974737E-3</v>
      </c>
      <c r="AH70" s="2">
        <f t="shared" si="19"/>
        <v>4.8185941043083899E-3</v>
      </c>
      <c r="AI70" s="2">
        <f t="shared" si="19"/>
        <v>4.96031746031746E-3</v>
      </c>
      <c r="AJ70" s="2">
        <f t="shared" si="19"/>
        <v>4.0492387431162943E-3</v>
      </c>
      <c r="AK70" s="2">
        <f t="shared" si="19"/>
        <v>7.8757693553611913E-3</v>
      </c>
      <c r="AL70" s="2">
        <f t="shared" si="19"/>
        <v>2.352607709750567E-2</v>
      </c>
    </row>
    <row r="71" spans="1:38" hidden="1" x14ac:dyDescent="0.2">
      <c r="A71" s="1" t="s">
        <v>160</v>
      </c>
      <c r="B71" s="66">
        <f t="shared" ref="B71:L71" si="20">B57/SUM($B$52:$L$62)</f>
        <v>0</v>
      </c>
      <c r="C71" s="66">
        <f t="shared" si="20"/>
        <v>0</v>
      </c>
      <c r="D71" s="66">
        <f t="shared" si="20"/>
        <v>0</v>
      </c>
      <c r="E71" s="11">
        <f t="shared" si="20"/>
        <v>0</v>
      </c>
      <c r="F71" s="11">
        <f t="shared" si="20"/>
        <v>1.0532968190436065E-4</v>
      </c>
      <c r="G71" s="11">
        <f t="shared" si="20"/>
        <v>5.8984621866441959E-3</v>
      </c>
      <c r="H71" s="11">
        <f t="shared" si="20"/>
        <v>6.6357699599747209E-3</v>
      </c>
      <c r="I71" s="11">
        <f t="shared" si="20"/>
        <v>9.1636823256793769E-3</v>
      </c>
      <c r="J71" s="11">
        <f t="shared" si="20"/>
        <v>1.148093532757531E-2</v>
      </c>
      <c r="K71" s="11">
        <f t="shared" si="20"/>
        <v>1.8222034969454393E-2</v>
      </c>
      <c r="L71" s="11">
        <f t="shared" si="20"/>
        <v>8.2683800294923115E-2</v>
      </c>
      <c r="N71" t="s">
        <v>160</v>
      </c>
      <c r="O71" s="2">
        <f t="shared" ref="O71:Y71" si="21">O57/SUM($O$52:$Y$62)</f>
        <v>0</v>
      </c>
      <c r="P71" s="2">
        <f t="shared" si="21"/>
        <v>0</v>
      </c>
      <c r="Q71" s="2">
        <f t="shared" si="21"/>
        <v>0</v>
      </c>
      <c r="R71" s="2">
        <f t="shared" si="21"/>
        <v>0</v>
      </c>
      <c r="S71" s="2">
        <f t="shared" si="21"/>
        <v>0</v>
      </c>
      <c r="T71" s="2">
        <f t="shared" si="21"/>
        <v>1.6168550924716739E-3</v>
      </c>
      <c r="U71" s="2">
        <f t="shared" si="21"/>
        <v>2.5994054948198452E-3</v>
      </c>
      <c r="V71" s="2">
        <f t="shared" si="21"/>
        <v>2.5869681479546783E-3</v>
      </c>
      <c r="W71" s="2">
        <f t="shared" si="21"/>
        <v>2.6367175354153451E-3</v>
      </c>
      <c r="X71" s="2">
        <f t="shared" si="21"/>
        <v>4.5520689526510208E-3</v>
      </c>
      <c r="Y71" s="2">
        <f t="shared" si="21"/>
        <v>4.4165018718207029E-2</v>
      </c>
      <c r="AA71" t="s">
        <v>160</v>
      </c>
      <c r="AB71" s="2">
        <f t="shared" ref="AB71:AL71" si="22">AB57/SUM($AB$52:$AL$62)</f>
        <v>0</v>
      </c>
      <c r="AC71" s="2">
        <f t="shared" si="22"/>
        <v>0</v>
      </c>
      <c r="AD71" s="2">
        <f t="shared" si="22"/>
        <v>0</v>
      </c>
      <c r="AE71" s="2">
        <f t="shared" si="22"/>
        <v>0</v>
      </c>
      <c r="AF71" s="2">
        <f t="shared" si="22"/>
        <v>0</v>
      </c>
      <c r="AG71" s="2">
        <f t="shared" si="22"/>
        <v>7.8960155490767729E-3</v>
      </c>
      <c r="AH71" s="2">
        <f t="shared" si="22"/>
        <v>8.0579850988014255E-3</v>
      </c>
      <c r="AI71" s="2">
        <f t="shared" si="22"/>
        <v>4.8388402980239715E-3</v>
      </c>
      <c r="AJ71" s="2">
        <f t="shared" si="22"/>
        <v>4.0087463556851312E-3</v>
      </c>
      <c r="AK71" s="2">
        <f t="shared" si="22"/>
        <v>6.9646906381600256E-3</v>
      </c>
      <c r="AL71" s="2">
        <f t="shared" si="22"/>
        <v>1.982102364755426E-2</v>
      </c>
    </row>
    <row r="72" spans="1:38" hidden="1" x14ac:dyDescent="0.2">
      <c r="A72" s="1" t="s">
        <v>161</v>
      </c>
      <c r="B72" s="66">
        <f t="shared" ref="B72:L72" si="23">B58/SUM($B$52:$L$62)</f>
        <v>0</v>
      </c>
      <c r="C72" s="66">
        <f t="shared" si="23"/>
        <v>0</v>
      </c>
      <c r="D72" s="66">
        <f t="shared" si="23"/>
        <v>0</v>
      </c>
      <c r="E72" s="11">
        <f t="shared" si="23"/>
        <v>0</v>
      </c>
      <c r="F72" s="11">
        <f t="shared" si="23"/>
        <v>0</v>
      </c>
      <c r="G72" s="11">
        <f t="shared" si="23"/>
        <v>0</v>
      </c>
      <c r="H72" s="11">
        <f t="shared" si="23"/>
        <v>5.3718137771223929E-3</v>
      </c>
      <c r="I72" s="11">
        <f t="shared" si="23"/>
        <v>8.2157151885401299E-3</v>
      </c>
      <c r="J72" s="11">
        <f t="shared" si="23"/>
        <v>7.4784074152096057E-3</v>
      </c>
      <c r="K72" s="11">
        <f t="shared" si="23"/>
        <v>1.3376869601853802E-2</v>
      </c>
      <c r="L72" s="11">
        <f t="shared" si="23"/>
        <v>6.6884348009269012E-2</v>
      </c>
      <c r="N72" t="s">
        <v>161</v>
      </c>
      <c r="O72" s="2">
        <f t="shared" ref="O72:Y72" si="24">O58/SUM($O$52:$Y$62)</f>
        <v>0</v>
      </c>
      <c r="P72" s="2">
        <f t="shared" si="24"/>
        <v>0</v>
      </c>
      <c r="Q72" s="2">
        <f t="shared" si="24"/>
        <v>0</v>
      </c>
      <c r="R72" s="2">
        <f t="shared" si="24"/>
        <v>0</v>
      </c>
      <c r="S72" s="2">
        <f t="shared" si="24"/>
        <v>0</v>
      </c>
      <c r="T72" s="2">
        <f t="shared" si="24"/>
        <v>0</v>
      </c>
      <c r="U72" s="2">
        <f t="shared" si="24"/>
        <v>1.1815479521908386E-3</v>
      </c>
      <c r="V72" s="2">
        <f t="shared" si="24"/>
        <v>2.2014103951345097E-3</v>
      </c>
      <c r="W72" s="2">
        <f t="shared" si="24"/>
        <v>2.1516610076738429E-3</v>
      </c>
      <c r="X72" s="2">
        <f t="shared" si="24"/>
        <v>4.2038232404263522E-3</v>
      </c>
      <c r="Y72" s="2">
        <f t="shared" si="24"/>
        <v>3.4215141226073657E-2</v>
      </c>
      <c r="AA72" t="s">
        <v>161</v>
      </c>
      <c r="AB72" s="2">
        <f t="shared" ref="AB72:AL72" si="25">AB58/SUM($AB$52:$AL$62)</f>
        <v>0</v>
      </c>
      <c r="AC72" s="2">
        <f t="shared" si="25"/>
        <v>0</v>
      </c>
      <c r="AD72" s="2">
        <f t="shared" si="25"/>
        <v>0</v>
      </c>
      <c r="AE72" s="2">
        <f t="shared" si="25"/>
        <v>0</v>
      </c>
      <c r="AF72" s="2">
        <f t="shared" si="25"/>
        <v>0</v>
      </c>
      <c r="AG72" s="2">
        <f t="shared" si="25"/>
        <v>0</v>
      </c>
      <c r="AH72" s="2">
        <f t="shared" si="25"/>
        <v>5.6891804340783933E-3</v>
      </c>
      <c r="AI72" s="2">
        <f t="shared" si="25"/>
        <v>5.9726271460965336E-3</v>
      </c>
      <c r="AJ72" s="2">
        <f t="shared" si="25"/>
        <v>3.8872691933916422E-3</v>
      </c>
      <c r="AK72" s="2">
        <f t="shared" si="25"/>
        <v>6.4180434078393266E-3</v>
      </c>
      <c r="AL72" s="2">
        <f t="shared" si="25"/>
        <v>1.7958373825720766E-2</v>
      </c>
    </row>
    <row r="73" spans="1:38" hidden="1" x14ac:dyDescent="0.2">
      <c r="A73" s="1" t="s">
        <v>162</v>
      </c>
      <c r="B73" s="66">
        <f t="shared" ref="B73:L73" si="26">B59/SUM($B$52:$L$62)</f>
        <v>0</v>
      </c>
      <c r="C73" s="66">
        <f t="shared" si="26"/>
        <v>0</v>
      </c>
      <c r="D73" s="66">
        <f t="shared" si="26"/>
        <v>0</v>
      </c>
      <c r="E73" s="11">
        <f t="shared" si="26"/>
        <v>0</v>
      </c>
      <c r="F73" s="11">
        <f t="shared" si="26"/>
        <v>0</v>
      </c>
      <c r="G73" s="11">
        <f t="shared" si="26"/>
        <v>0</v>
      </c>
      <c r="H73" s="11">
        <f t="shared" si="26"/>
        <v>0</v>
      </c>
      <c r="I73" s="11">
        <f t="shared" si="26"/>
        <v>4.2131872761744255E-3</v>
      </c>
      <c r="J73" s="11">
        <f t="shared" si="26"/>
        <v>7.4784074152096057E-3</v>
      </c>
      <c r="K73" s="11">
        <f t="shared" si="26"/>
        <v>8.637033916157574E-3</v>
      </c>
      <c r="L73" s="11">
        <f t="shared" si="26"/>
        <v>5.4666104908363176E-2</v>
      </c>
      <c r="N73" t="s">
        <v>162</v>
      </c>
      <c r="O73" s="2">
        <f t="shared" ref="O73:Y73" si="27">O59/SUM($O$52:$Y$62)</f>
        <v>0</v>
      </c>
      <c r="P73" s="2">
        <f t="shared" si="27"/>
        <v>0</v>
      </c>
      <c r="Q73" s="2">
        <f t="shared" si="27"/>
        <v>0</v>
      </c>
      <c r="R73" s="2">
        <f t="shared" si="27"/>
        <v>0</v>
      </c>
      <c r="S73" s="2">
        <f t="shared" si="27"/>
        <v>0</v>
      </c>
      <c r="T73" s="2">
        <f t="shared" si="27"/>
        <v>0</v>
      </c>
      <c r="U73" s="2">
        <f t="shared" si="27"/>
        <v>0</v>
      </c>
      <c r="V73" s="2">
        <f t="shared" si="27"/>
        <v>6.7161673071900298E-4</v>
      </c>
      <c r="W73" s="2">
        <f t="shared" si="27"/>
        <v>1.654167133067174E-3</v>
      </c>
      <c r="X73" s="2">
        <f t="shared" si="27"/>
        <v>3.2088354912130144E-3</v>
      </c>
      <c r="Y73" s="2">
        <f t="shared" si="27"/>
        <v>2.5210502095692946E-2</v>
      </c>
      <c r="AA73" t="s">
        <v>162</v>
      </c>
      <c r="AB73" s="2">
        <f t="shared" ref="AB73:AL73" si="28">AB59/SUM($AB$52:$AL$62)</f>
        <v>0</v>
      </c>
      <c r="AC73" s="2">
        <f t="shared" si="28"/>
        <v>0</v>
      </c>
      <c r="AD73" s="2">
        <f t="shared" si="28"/>
        <v>0</v>
      </c>
      <c r="AE73" s="2">
        <f t="shared" si="28"/>
        <v>0</v>
      </c>
      <c r="AF73" s="2">
        <f t="shared" si="28"/>
        <v>0</v>
      </c>
      <c r="AG73" s="2">
        <f t="shared" si="28"/>
        <v>0</v>
      </c>
      <c r="AH73" s="2">
        <f t="shared" si="28"/>
        <v>0</v>
      </c>
      <c r="AI73" s="2">
        <f t="shared" si="28"/>
        <v>3.968253968253968E-3</v>
      </c>
      <c r="AJ73" s="2">
        <f t="shared" si="28"/>
        <v>3.9885001619695496E-3</v>
      </c>
      <c r="AK73" s="2">
        <f t="shared" si="28"/>
        <v>4.8185941043083899E-3</v>
      </c>
      <c r="AL73" s="2">
        <f t="shared" si="28"/>
        <v>1.2755102040816327E-2</v>
      </c>
    </row>
    <row r="74" spans="1:38" hidden="1" x14ac:dyDescent="0.2">
      <c r="A74" s="1" t="s">
        <v>163</v>
      </c>
      <c r="B74" s="66">
        <f t="shared" ref="B74:L74" si="29">B60/SUM($B$52:$L$62)</f>
        <v>0</v>
      </c>
      <c r="C74" s="66">
        <f t="shared" si="29"/>
        <v>0</v>
      </c>
      <c r="D74" s="66">
        <f t="shared" si="29"/>
        <v>0</v>
      </c>
      <c r="E74" s="11">
        <f t="shared" si="29"/>
        <v>0</v>
      </c>
      <c r="F74" s="11">
        <f t="shared" si="29"/>
        <v>0</v>
      </c>
      <c r="G74" s="11">
        <f t="shared" si="29"/>
        <v>0</v>
      </c>
      <c r="H74" s="11">
        <f t="shared" si="29"/>
        <v>0</v>
      </c>
      <c r="I74" s="11">
        <f t="shared" si="29"/>
        <v>0</v>
      </c>
      <c r="J74" s="11">
        <f t="shared" si="29"/>
        <v>3.1598904571308196E-3</v>
      </c>
      <c r="K74" s="11">
        <f t="shared" si="29"/>
        <v>8.8476932799662952E-3</v>
      </c>
      <c r="L74" s="11">
        <f t="shared" si="29"/>
        <v>3.8340004213187277E-2</v>
      </c>
      <c r="N74" t="s">
        <v>163</v>
      </c>
      <c r="O74" s="2">
        <f t="shared" ref="O74:Y74" si="30">O60/SUM($O$52:$Y$62)</f>
        <v>0</v>
      </c>
      <c r="P74" s="2">
        <f t="shared" si="30"/>
        <v>0</v>
      </c>
      <c r="Q74" s="2">
        <f t="shared" si="30"/>
        <v>0</v>
      </c>
      <c r="R74" s="2">
        <f t="shared" si="30"/>
        <v>0</v>
      </c>
      <c r="S74" s="2">
        <f t="shared" si="30"/>
        <v>0</v>
      </c>
      <c r="T74" s="2">
        <f t="shared" si="30"/>
        <v>1.2437346865166723E-5</v>
      </c>
      <c r="U74" s="2">
        <f t="shared" si="30"/>
        <v>0</v>
      </c>
      <c r="V74" s="2">
        <f t="shared" si="30"/>
        <v>0</v>
      </c>
      <c r="W74" s="2">
        <f t="shared" si="30"/>
        <v>6.0942999639316945E-4</v>
      </c>
      <c r="X74" s="2">
        <f t="shared" si="30"/>
        <v>2.2014103951345097E-3</v>
      </c>
      <c r="Y74" s="2">
        <f t="shared" si="30"/>
        <v>1.5944678681143739E-2</v>
      </c>
      <c r="AA74" t="s">
        <v>163</v>
      </c>
      <c r="AB74" s="2">
        <f t="shared" ref="AB74:AL74" si="31">AB60/SUM($AB$52:$AL$62)</f>
        <v>0</v>
      </c>
      <c r="AC74" s="2">
        <f t="shared" si="31"/>
        <v>0</v>
      </c>
      <c r="AD74" s="2">
        <f t="shared" si="31"/>
        <v>0</v>
      </c>
      <c r="AE74" s="2">
        <f t="shared" si="31"/>
        <v>0</v>
      </c>
      <c r="AF74" s="2">
        <f t="shared" si="31"/>
        <v>0</v>
      </c>
      <c r="AG74" s="2">
        <f t="shared" si="31"/>
        <v>0</v>
      </c>
      <c r="AH74" s="2">
        <f t="shared" si="31"/>
        <v>0</v>
      </c>
      <c r="AI74" s="2">
        <f t="shared" si="31"/>
        <v>2.0246193715581471E-5</v>
      </c>
      <c r="AJ74" s="2">
        <f t="shared" si="31"/>
        <v>2.8344671201814059E-3</v>
      </c>
      <c r="AK74" s="2">
        <f t="shared" si="31"/>
        <v>3.7860382248137352E-3</v>
      </c>
      <c r="AL74" s="2">
        <f t="shared" si="31"/>
        <v>8.381924198250729E-3</v>
      </c>
    </row>
    <row r="75" spans="1:38" hidden="1" x14ac:dyDescent="0.2">
      <c r="A75" s="1" t="s">
        <v>164</v>
      </c>
      <c r="B75" s="66">
        <f t="shared" ref="B75:L75" si="32">B61/SUM($B$52:$L$62)</f>
        <v>0</v>
      </c>
      <c r="C75" s="66">
        <f t="shared" si="32"/>
        <v>0</v>
      </c>
      <c r="D75" s="66">
        <f t="shared" si="32"/>
        <v>0</v>
      </c>
      <c r="E75" s="11">
        <f t="shared" si="32"/>
        <v>0</v>
      </c>
      <c r="F75" s="11">
        <f t="shared" si="32"/>
        <v>0</v>
      </c>
      <c r="G75" s="11">
        <f t="shared" si="32"/>
        <v>0</v>
      </c>
      <c r="H75" s="11">
        <f t="shared" si="32"/>
        <v>0</v>
      </c>
      <c r="I75" s="11">
        <f t="shared" si="32"/>
        <v>0</v>
      </c>
      <c r="J75" s="11">
        <f t="shared" si="32"/>
        <v>0</v>
      </c>
      <c r="K75" s="11">
        <f t="shared" si="32"/>
        <v>2.2119233199915738E-3</v>
      </c>
      <c r="L75" s="11">
        <f t="shared" si="32"/>
        <v>2.117126606277649E-2</v>
      </c>
      <c r="N75" t="s">
        <v>164</v>
      </c>
      <c r="O75" s="2">
        <f t="shared" ref="O75:Y75" si="33">O61/SUM($O$52:$Y$62)</f>
        <v>0</v>
      </c>
      <c r="P75" s="2">
        <f t="shared" si="33"/>
        <v>0</v>
      </c>
      <c r="Q75" s="2">
        <f t="shared" si="33"/>
        <v>0</v>
      </c>
      <c r="R75" s="2">
        <f t="shared" si="33"/>
        <v>0</v>
      </c>
      <c r="S75" s="2">
        <f t="shared" si="33"/>
        <v>0</v>
      </c>
      <c r="T75" s="2">
        <f t="shared" si="33"/>
        <v>0</v>
      </c>
      <c r="U75" s="2">
        <f t="shared" si="33"/>
        <v>0</v>
      </c>
      <c r="V75" s="2">
        <f t="shared" si="33"/>
        <v>0</v>
      </c>
      <c r="W75" s="2">
        <f t="shared" si="33"/>
        <v>0</v>
      </c>
      <c r="X75" s="2">
        <f t="shared" si="33"/>
        <v>8.830516274268373E-4</v>
      </c>
      <c r="Y75" s="2">
        <f t="shared" si="33"/>
        <v>7.0768503662798649E-3</v>
      </c>
      <c r="AA75" t="s">
        <v>164</v>
      </c>
      <c r="AB75" s="2">
        <f t="shared" ref="AB75:AL75" si="34">AB61/SUM($AB$52:$AL$62)</f>
        <v>0</v>
      </c>
      <c r="AC75" s="2">
        <f t="shared" si="34"/>
        <v>0</v>
      </c>
      <c r="AD75" s="2">
        <f t="shared" si="34"/>
        <v>0</v>
      </c>
      <c r="AE75" s="2">
        <f t="shared" si="34"/>
        <v>0</v>
      </c>
      <c r="AF75" s="2">
        <f t="shared" si="34"/>
        <v>0</v>
      </c>
      <c r="AG75" s="2">
        <f t="shared" si="34"/>
        <v>0</v>
      </c>
      <c r="AH75" s="2">
        <f t="shared" si="34"/>
        <v>0</v>
      </c>
      <c r="AI75" s="2">
        <f t="shared" si="34"/>
        <v>0</v>
      </c>
      <c r="AJ75" s="2">
        <f t="shared" si="34"/>
        <v>0</v>
      </c>
      <c r="AK75" s="2">
        <f t="shared" si="34"/>
        <v>1.7411726595400064E-3</v>
      </c>
      <c r="AL75" s="2">
        <f t="shared" si="34"/>
        <v>3.8872691933916422E-3</v>
      </c>
    </row>
    <row r="76" spans="1:38" hidden="1" x14ac:dyDescent="0.2">
      <c r="A76" s="1">
        <v>100</v>
      </c>
      <c r="B76" s="66">
        <f t="shared" ref="B76:L76" si="35">B62/SUM($B$52:$L$62)</f>
        <v>0</v>
      </c>
      <c r="C76" s="66">
        <f t="shared" si="35"/>
        <v>0</v>
      </c>
      <c r="D76" s="66">
        <f t="shared" si="35"/>
        <v>0</v>
      </c>
      <c r="E76" s="11">
        <f t="shared" si="35"/>
        <v>0</v>
      </c>
      <c r="F76" s="11">
        <f t="shared" si="35"/>
        <v>0</v>
      </c>
      <c r="G76" s="11">
        <f t="shared" si="35"/>
        <v>0</v>
      </c>
      <c r="H76" s="11">
        <f t="shared" si="35"/>
        <v>0</v>
      </c>
      <c r="I76" s="11">
        <f t="shared" si="35"/>
        <v>0</v>
      </c>
      <c r="J76" s="11">
        <f t="shared" si="35"/>
        <v>0</v>
      </c>
      <c r="K76" s="11">
        <f t="shared" si="35"/>
        <v>0</v>
      </c>
      <c r="L76" s="11">
        <f t="shared" si="35"/>
        <v>0</v>
      </c>
      <c r="N76">
        <v>100</v>
      </c>
      <c r="O76" s="2">
        <f t="shared" ref="O76:Y76" si="36">O62/SUM($O$52:$Y$62)</f>
        <v>0</v>
      </c>
      <c r="P76" s="2">
        <f t="shared" si="36"/>
        <v>0</v>
      </c>
      <c r="Q76" s="2">
        <f t="shared" si="36"/>
        <v>0</v>
      </c>
      <c r="R76" s="2">
        <f t="shared" si="36"/>
        <v>0</v>
      </c>
      <c r="S76" s="2">
        <f t="shared" si="36"/>
        <v>0</v>
      </c>
      <c r="T76" s="2">
        <f t="shared" si="36"/>
        <v>0</v>
      </c>
      <c r="U76" s="2">
        <f t="shared" si="36"/>
        <v>0</v>
      </c>
      <c r="V76" s="2">
        <f t="shared" si="36"/>
        <v>0</v>
      </c>
      <c r="W76" s="2">
        <f t="shared" si="36"/>
        <v>0</v>
      </c>
      <c r="X76" s="2">
        <f t="shared" si="36"/>
        <v>0</v>
      </c>
      <c r="Y76" s="2">
        <f t="shared" si="36"/>
        <v>3.7312040595500165E-5</v>
      </c>
      <c r="AA76" t="s">
        <v>165</v>
      </c>
      <c r="AB76" s="2">
        <f t="shared" ref="AB76:AL76" si="37">AB62/SUM($AB$52:$AL$62)</f>
        <v>0</v>
      </c>
      <c r="AC76" s="2">
        <f t="shared" si="37"/>
        <v>0</v>
      </c>
      <c r="AD76" s="2">
        <f t="shared" si="37"/>
        <v>0</v>
      </c>
      <c r="AE76" s="2">
        <f t="shared" si="37"/>
        <v>0</v>
      </c>
      <c r="AF76" s="2">
        <f t="shared" si="37"/>
        <v>0</v>
      </c>
      <c r="AG76" s="2">
        <f t="shared" si="37"/>
        <v>0</v>
      </c>
      <c r="AH76" s="2">
        <f t="shared" si="37"/>
        <v>0</v>
      </c>
      <c r="AI76" s="2">
        <f t="shared" si="37"/>
        <v>0</v>
      </c>
      <c r="AJ76" s="2">
        <f t="shared" si="37"/>
        <v>0</v>
      </c>
      <c r="AK76" s="2">
        <f t="shared" si="37"/>
        <v>0</v>
      </c>
      <c r="AL76" s="2">
        <f t="shared" si="37"/>
        <v>0</v>
      </c>
    </row>
    <row r="78" spans="1:38" x14ac:dyDescent="0.2">
      <c r="A78" s="1" t="s">
        <v>302</v>
      </c>
    </row>
    <row r="79" spans="1:38" s="1" customFormat="1" ht="42.75" x14ac:dyDescent="0.2">
      <c r="A79" s="10" t="s">
        <v>301</v>
      </c>
      <c r="B79" s="1" t="s">
        <v>155</v>
      </c>
      <c r="C79" s="1" t="s">
        <v>156</v>
      </c>
      <c r="D79" s="1" t="s">
        <v>157</v>
      </c>
      <c r="E79" s="1" t="s">
        <v>158</v>
      </c>
      <c r="F79" s="1" t="s">
        <v>159</v>
      </c>
      <c r="G79" s="1" t="s">
        <v>160</v>
      </c>
      <c r="H79" s="1" t="s">
        <v>161</v>
      </c>
      <c r="I79" s="1" t="s">
        <v>162</v>
      </c>
      <c r="J79" s="1" t="s">
        <v>163</v>
      </c>
      <c r="K79" s="1" t="s">
        <v>164</v>
      </c>
    </row>
    <row r="80" spans="1:38" x14ac:dyDescent="0.2">
      <c r="A80" s="1" t="s">
        <v>155</v>
      </c>
      <c r="B80" s="21">
        <v>96</v>
      </c>
      <c r="C80" s="21">
        <v>1</v>
      </c>
      <c r="D80" s="21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1"/>
    </row>
    <row r="81" spans="1:12" x14ac:dyDescent="0.2">
      <c r="A81" s="1" t="s">
        <v>156</v>
      </c>
      <c r="B81" s="21">
        <v>111</v>
      </c>
      <c r="C81" s="21">
        <v>177</v>
      </c>
      <c r="D81" s="2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1"/>
    </row>
    <row r="82" spans="1:12" x14ac:dyDescent="0.2">
      <c r="A82" s="1" t="s">
        <v>157</v>
      </c>
      <c r="B82" s="21">
        <v>180</v>
      </c>
      <c r="C82" s="21">
        <v>192</v>
      </c>
      <c r="D82" s="21">
        <v>365</v>
      </c>
      <c r="E82">
        <v>31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1"/>
    </row>
    <row r="83" spans="1:12" x14ac:dyDescent="0.2">
      <c r="A83" s="1" t="s">
        <v>158</v>
      </c>
      <c r="B83" s="21">
        <v>180</v>
      </c>
      <c r="C83" s="21">
        <v>327</v>
      </c>
      <c r="D83" s="21">
        <v>471</v>
      </c>
      <c r="E83">
        <v>476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 s="1"/>
    </row>
    <row r="84" spans="1:12" x14ac:dyDescent="0.2">
      <c r="A84" s="1" t="s">
        <v>159</v>
      </c>
      <c r="B84" s="21">
        <v>199</v>
      </c>
      <c r="C84" s="21">
        <v>369</v>
      </c>
      <c r="D84" s="21">
        <v>484</v>
      </c>
      <c r="E84">
        <v>479</v>
      </c>
      <c r="F84">
        <v>394</v>
      </c>
      <c r="G84">
        <v>1</v>
      </c>
      <c r="H84">
        <v>0</v>
      </c>
      <c r="I84">
        <v>0</v>
      </c>
      <c r="J84">
        <v>0</v>
      </c>
      <c r="K84">
        <v>0</v>
      </c>
      <c r="L84" s="1"/>
    </row>
    <row r="85" spans="1:12" x14ac:dyDescent="0.2">
      <c r="A85" s="1" t="s">
        <v>160</v>
      </c>
      <c r="B85" s="21">
        <v>215</v>
      </c>
      <c r="C85" s="21">
        <v>429</v>
      </c>
      <c r="D85" s="21">
        <v>566</v>
      </c>
      <c r="E85">
        <v>532</v>
      </c>
      <c r="F85">
        <v>546</v>
      </c>
      <c r="G85">
        <v>481</v>
      </c>
      <c r="H85">
        <v>2</v>
      </c>
      <c r="I85">
        <v>0</v>
      </c>
      <c r="J85">
        <v>0</v>
      </c>
      <c r="K85">
        <v>0</v>
      </c>
      <c r="L85" s="1"/>
    </row>
    <row r="86" spans="1:12" x14ac:dyDescent="0.2">
      <c r="A86" s="1" t="s">
        <v>161</v>
      </c>
      <c r="B86" s="21">
        <v>237</v>
      </c>
      <c r="C86" s="21">
        <v>439</v>
      </c>
      <c r="D86" s="21">
        <v>713</v>
      </c>
      <c r="E86">
        <v>684</v>
      </c>
      <c r="F86">
        <v>576</v>
      </c>
      <c r="G86">
        <v>587</v>
      </c>
      <c r="H86">
        <v>484</v>
      </c>
      <c r="I86">
        <v>0</v>
      </c>
      <c r="J86">
        <v>0</v>
      </c>
      <c r="K86">
        <v>0</v>
      </c>
      <c r="L86" s="1"/>
    </row>
    <row r="87" spans="1:12" x14ac:dyDescent="0.2">
      <c r="A87" s="1" t="s">
        <v>162</v>
      </c>
      <c r="B87" s="21">
        <v>242</v>
      </c>
      <c r="C87" s="21">
        <v>494</v>
      </c>
      <c r="D87" s="21">
        <v>780</v>
      </c>
      <c r="E87">
        <v>909</v>
      </c>
      <c r="F87">
        <v>745</v>
      </c>
      <c r="G87">
        <v>658</v>
      </c>
      <c r="H87">
        <v>579</v>
      </c>
      <c r="I87">
        <v>403</v>
      </c>
      <c r="J87">
        <v>0</v>
      </c>
      <c r="K87">
        <v>0</v>
      </c>
      <c r="L87" s="1"/>
    </row>
    <row r="88" spans="1:12" x14ac:dyDescent="0.2">
      <c r="A88" s="1" t="s">
        <v>163</v>
      </c>
      <c r="B88" s="21">
        <v>264</v>
      </c>
      <c r="C88" s="21">
        <v>588</v>
      </c>
      <c r="D88" s="21">
        <v>992</v>
      </c>
      <c r="E88">
        <v>1149</v>
      </c>
      <c r="F88">
        <v>1076</v>
      </c>
      <c r="G88">
        <v>858</v>
      </c>
      <c r="H88">
        <v>706</v>
      </c>
      <c r="I88">
        <v>590</v>
      </c>
      <c r="J88">
        <v>405</v>
      </c>
      <c r="K88">
        <v>0</v>
      </c>
      <c r="L88" s="1"/>
    </row>
    <row r="89" spans="1:12" x14ac:dyDescent="0.2">
      <c r="A89" s="1" t="s">
        <v>164</v>
      </c>
      <c r="B89" s="21">
        <v>522</v>
      </c>
      <c r="C89" s="21">
        <v>1450</v>
      </c>
      <c r="D89" s="21">
        <v>2483</v>
      </c>
      <c r="E89">
        <v>2960</v>
      </c>
      <c r="F89">
        <v>2894</v>
      </c>
      <c r="G89">
        <v>2495</v>
      </c>
      <c r="H89">
        <v>1937</v>
      </c>
      <c r="I89">
        <v>1182</v>
      </c>
      <c r="J89">
        <v>658</v>
      </c>
      <c r="K89">
        <v>343</v>
      </c>
      <c r="L89" s="1"/>
    </row>
    <row r="90" spans="1:12" x14ac:dyDescent="0.2">
      <c r="A90" s="1">
        <v>100</v>
      </c>
      <c r="B90" s="21">
        <v>1234</v>
      </c>
      <c r="C90" s="21">
        <v>2744</v>
      </c>
      <c r="D90" s="21">
        <v>4739</v>
      </c>
      <c r="E90">
        <v>5362</v>
      </c>
      <c r="F90">
        <v>5251</v>
      </c>
      <c r="G90">
        <v>4975</v>
      </c>
      <c r="H90">
        <v>4442</v>
      </c>
      <c r="I90">
        <v>3330</v>
      </c>
      <c r="J90">
        <v>2097</v>
      </c>
      <c r="K90">
        <v>1000</v>
      </c>
      <c r="L90" s="1"/>
    </row>
    <row r="92" spans="1:12" x14ac:dyDescent="0.2">
      <c r="A92" s="1" t="s">
        <v>309</v>
      </c>
    </row>
    <row r="93" spans="1:12" ht="42.75" x14ac:dyDescent="0.2">
      <c r="A93" s="10" t="s">
        <v>301</v>
      </c>
      <c r="B93" s="21" t="s">
        <v>155</v>
      </c>
      <c r="C93" s="21" t="s">
        <v>156</v>
      </c>
      <c r="D93" s="21" t="s">
        <v>157</v>
      </c>
      <c r="E93" t="s">
        <v>158</v>
      </c>
      <c r="F93" t="s">
        <v>159</v>
      </c>
      <c r="G93" t="s">
        <v>160</v>
      </c>
      <c r="H93" t="s">
        <v>161</v>
      </c>
      <c r="I93" t="s">
        <v>162</v>
      </c>
      <c r="J93" t="s">
        <v>163</v>
      </c>
      <c r="K93" t="s">
        <v>164</v>
      </c>
    </row>
    <row r="94" spans="1:12" x14ac:dyDescent="0.2">
      <c r="A94" s="1" t="s">
        <v>155</v>
      </c>
      <c r="B94" s="21">
        <v>1001</v>
      </c>
      <c r="C94" s="21">
        <v>2</v>
      </c>
      <c r="D94" s="21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2" x14ac:dyDescent="0.2">
      <c r="A95" s="1" t="s">
        <v>156</v>
      </c>
      <c r="B95" s="21">
        <v>1297</v>
      </c>
      <c r="C95" s="21">
        <v>303</v>
      </c>
      <c r="D95" s="21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2" x14ac:dyDescent="0.2">
      <c r="A96" s="1" t="s">
        <v>157</v>
      </c>
      <c r="B96" s="21">
        <v>1570</v>
      </c>
      <c r="C96" s="21">
        <v>391</v>
      </c>
      <c r="D96" s="21">
        <v>175</v>
      </c>
      <c r="E96">
        <v>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s="1" t="s">
        <v>158</v>
      </c>
      <c r="B97" s="21">
        <v>1859</v>
      </c>
      <c r="C97" s="21">
        <v>490</v>
      </c>
      <c r="D97" s="21">
        <v>345</v>
      </c>
      <c r="E97">
        <v>186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s="1" t="s">
        <v>159</v>
      </c>
      <c r="B98" s="21">
        <v>1657</v>
      </c>
      <c r="C98" s="21">
        <v>502</v>
      </c>
      <c r="D98" s="21">
        <v>370</v>
      </c>
      <c r="E98">
        <v>259</v>
      </c>
      <c r="F98">
        <v>125</v>
      </c>
      <c r="G98">
        <v>1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s="1" t="s">
        <v>160</v>
      </c>
      <c r="B99" s="21">
        <v>1774</v>
      </c>
      <c r="C99" s="21">
        <v>539</v>
      </c>
      <c r="D99" s="21">
        <v>405</v>
      </c>
      <c r="E99">
        <v>352</v>
      </c>
      <c r="F99">
        <v>196</v>
      </c>
      <c r="G99">
        <v>118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s="1" t="s">
        <v>161</v>
      </c>
      <c r="B100" s="21">
        <v>1804</v>
      </c>
      <c r="C100" s="21">
        <v>555</v>
      </c>
      <c r="D100" s="21">
        <v>437</v>
      </c>
      <c r="E100">
        <v>399</v>
      </c>
      <c r="F100">
        <v>320</v>
      </c>
      <c r="G100">
        <v>250</v>
      </c>
      <c r="H100">
        <v>103</v>
      </c>
      <c r="I100">
        <v>0</v>
      </c>
      <c r="J100">
        <v>0</v>
      </c>
      <c r="K100">
        <v>0</v>
      </c>
    </row>
    <row r="101" spans="1:11" x14ac:dyDescent="0.2">
      <c r="A101" s="1" t="s">
        <v>162</v>
      </c>
      <c r="B101" s="21">
        <v>1818</v>
      </c>
      <c r="C101" s="21">
        <v>554</v>
      </c>
      <c r="D101" s="21">
        <v>441</v>
      </c>
      <c r="E101">
        <v>401</v>
      </c>
      <c r="F101">
        <v>376</v>
      </c>
      <c r="G101">
        <v>334</v>
      </c>
      <c r="H101">
        <v>255</v>
      </c>
      <c r="I101">
        <v>110</v>
      </c>
      <c r="J101">
        <v>0</v>
      </c>
      <c r="K101">
        <v>0</v>
      </c>
    </row>
    <row r="102" spans="1:11" x14ac:dyDescent="0.2">
      <c r="A102" s="1" t="s">
        <v>163</v>
      </c>
      <c r="B102" s="21">
        <v>1863</v>
      </c>
      <c r="C102" s="21">
        <v>557</v>
      </c>
      <c r="D102" s="21">
        <v>490</v>
      </c>
      <c r="E102">
        <v>417</v>
      </c>
      <c r="F102">
        <v>382</v>
      </c>
      <c r="G102">
        <v>339</v>
      </c>
      <c r="H102">
        <v>336</v>
      </c>
      <c r="I102">
        <v>243</v>
      </c>
      <c r="J102">
        <v>79</v>
      </c>
      <c r="K102">
        <v>19</v>
      </c>
    </row>
    <row r="103" spans="1:11" x14ac:dyDescent="0.2">
      <c r="A103" s="1" t="s">
        <v>164</v>
      </c>
      <c r="B103" s="21">
        <v>22352</v>
      </c>
      <c r="C103" s="21">
        <v>5503</v>
      </c>
      <c r="D103" s="21">
        <v>3734</v>
      </c>
      <c r="E103">
        <v>2937</v>
      </c>
      <c r="F103">
        <v>2055</v>
      </c>
      <c r="G103">
        <v>1661</v>
      </c>
      <c r="H103">
        <v>1362</v>
      </c>
      <c r="I103">
        <v>878</v>
      </c>
      <c r="J103">
        <v>549</v>
      </c>
      <c r="K103">
        <v>320</v>
      </c>
    </row>
    <row r="104" spans="1:11" x14ac:dyDescent="0.2">
      <c r="A104" s="1">
        <v>100</v>
      </c>
      <c r="B104" s="21">
        <v>28599</v>
      </c>
      <c r="C104" s="21">
        <v>9185</v>
      </c>
      <c r="D104" s="21">
        <v>7233</v>
      </c>
      <c r="E104">
        <v>6268</v>
      </c>
      <c r="F104">
        <v>5211</v>
      </c>
      <c r="G104">
        <v>4693</v>
      </c>
      <c r="H104">
        <v>4235</v>
      </c>
      <c r="I104">
        <v>3271</v>
      </c>
      <c r="J104">
        <v>2200</v>
      </c>
      <c r="K104">
        <v>829</v>
      </c>
    </row>
    <row r="107" spans="1:11" x14ac:dyDescent="0.2">
      <c r="A107" s="1" t="s">
        <v>310</v>
      </c>
    </row>
    <row r="108" spans="1:11" ht="42.75" x14ac:dyDescent="0.2">
      <c r="A108" s="10" t="s">
        <v>301</v>
      </c>
      <c r="B108" s="21" t="s">
        <v>155</v>
      </c>
      <c r="C108" s="21" t="s">
        <v>156</v>
      </c>
      <c r="D108" s="21" t="s">
        <v>157</v>
      </c>
      <c r="E108" t="s">
        <v>158</v>
      </c>
      <c r="F108" t="s">
        <v>159</v>
      </c>
      <c r="G108" t="s">
        <v>160</v>
      </c>
      <c r="H108" t="s">
        <v>161</v>
      </c>
      <c r="I108" t="s">
        <v>162</v>
      </c>
      <c r="J108" t="s">
        <v>163</v>
      </c>
      <c r="K108" t="s">
        <v>164</v>
      </c>
    </row>
    <row r="109" spans="1:11" x14ac:dyDescent="0.2">
      <c r="A109" s="21" t="s">
        <v>155</v>
      </c>
      <c r="B109">
        <v>1072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s="21" t="s">
        <v>156</v>
      </c>
      <c r="B110">
        <v>968</v>
      </c>
      <c r="C110">
        <v>179</v>
      </c>
      <c r="D110">
        <v>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s="21" t="s">
        <v>157</v>
      </c>
      <c r="B111">
        <v>1035</v>
      </c>
      <c r="C111">
        <v>249</v>
      </c>
      <c r="D111">
        <v>160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s="21" t="s">
        <v>158</v>
      </c>
      <c r="B112">
        <v>1412</v>
      </c>
      <c r="C112">
        <v>293</v>
      </c>
      <c r="D112">
        <v>270</v>
      </c>
      <c r="E112">
        <v>147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 s="21" t="s">
        <v>159</v>
      </c>
      <c r="B113">
        <v>1133</v>
      </c>
      <c r="C113">
        <v>273</v>
      </c>
      <c r="D113">
        <v>239</v>
      </c>
      <c r="E113">
        <v>188</v>
      </c>
      <c r="F113">
        <v>130</v>
      </c>
      <c r="G113">
        <v>1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 s="21" t="s">
        <v>160</v>
      </c>
      <c r="B114">
        <v>1082</v>
      </c>
      <c r="C114">
        <v>305</v>
      </c>
      <c r="D114">
        <v>269</v>
      </c>
      <c r="E114">
        <v>194</v>
      </c>
      <c r="F114">
        <v>142</v>
      </c>
      <c r="G114">
        <v>106</v>
      </c>
      <c r="H114">
        <v>2</v>
      </c>
      <c r="I114">
        <v>0</v>
      </c>
      <c r="J114">
        <v>0</v>
      </c>
      <c r="K114">
        <v>0</v>
      </c>
    </row>
    <row r="115" spans="1:11" x14ac:dyDescent="0.2">
      <c r="A115" s="21" t="s">
        <v>161</v>
      </c>
      <c r="B115">
        <v>1214</v>
      </c>
      <c r="C115">
        <v>327</v>
      </c>
      <c r="D115">
        <v>303</v>
      </c>
      <c r="E115">
        <v>277</v>
      </c>
      <c r="F115">
        <v>224</v>
      </c>
      <c r="G115">
        <v>202</v>
      </c>
      <c r="H115">
        <v>118</v>
      </c>
      <c r="I115">
        <v>0</v>
      </c>
      <c r="J115">
        <v>0</v>
      </c>
      <c r="K115">
        <v>0</v>
      </c>
    </row>
    <row r="116" spans="1:11" x14ac:dyDescent="0.2">
      <c r="A116" s="21" t="s">
        <v>162</v>
      </c>
      <c r="B116">
        <v>1170</v>
      </c>
      <c r="C116">
        <v>327</v>
      </c>
      <c r="D116">
        <v>296</v>
      </c>
      <c r="E116">
        <v>299</v>
      </c>
      <c r="F116">
        <v>246</v>
      </c>
      <c r="G116">
        <v>226</v>
      </c>
      <c r="H116">
        <v>184</v>
      </c>
      <c r="I116">
        <v>92</v>
      </c>
      <c r="J116">
        <v>13</v>
      </c>
      <c r="K116">
        <v>0</v>
      </c>
    </row>
    <row r="117" spans="1:11" x14ac:dyDescent="0.2">
      <c r="A117" s="21" t="s">
        <v>163</v>
      </c>
      <c r="B117">
        <v>1189</v>
      </c>
      <c r="C117">
        <v>343</v>
      </c>
      <c r="D117">
        <v>323</v>
      </c>
      <c r="E117">
        <v>304</v>
      </c>
      <c r="F117">
        <v>249</v>
      </c>
      <c r="G117">
        <v>274</v>
      </c>
      <c r="H117">
        <v>238</v>
      </c>
      <c r="I117">
        <v>195</v>
      </c>
      <c r="J117">
        <v>119</v>
      </c>
      <c r="K117">
        <v>0</v>
      </c>
    </row>
    <row r="118" spans="1:11" x14ac:dyDescent="0.2">
      <c r="A118" s="21" t="s">
        <v>164</v>
      </c>
      <c r="B118">
        <v>13136</v>
      </c>
      <c r="C118">
        <v>2868</v>
      </c>
      <c r="D118">
        <v>2275</v>
      </c>
      <c r="E118">
        <v>1900</v>
      </c>
      <c r="F118">
        <v>1262</v>
      </c>
      <c r="G118">
        <v>1096</v>
      </c>
      <c r="H118">
        <v>948</v>
      </c>
      <c r="I118">
        <v>578</v>
      </c>
      <c r="J118">
        <v>390</v>
      </c>
      <c r="K118">
        <v>256</v>
      </c>
    </row>
    <row r="119" spans="1:11" x14ac:dyDescent="0.2">
      <c r="A119" s="21">
        <v>100</v>
      </c>
      <c r="B119">
        <v>17962</v>
      </c>
      <c r="C119">
        <v>5102</v>
      </c>
      <c r="D119">
        <v>4399</v>
      </c>
      <c r="E119">
        <v>4110</v>
      </c>
      <c r="F119">
        <v>3476</v>
      </c>
      <c r="G119">
        <v>3317</v>
      </c>
      <c r="H119">
        <v>2945</v>
      </c>
      <c r="I119">
        <v>2305</v>
      </c>
      <c r="J119">
        <v>1591</v>
      </c>
      <c r="K119">
        <v>635</v>
      </c>
    </row>
  </sheetData>
  <phoneticPr fontId="1" type="noConversion"/>
  <conditionalFormatting sqref="B66:L76">
    <cfRule type="colorScale" priority="6">
      <colorScale>
        <cfvo type="min"/>
        <cfvo type="max"/>
        <color rgb="FFFCFCFF"/>
        <color rgb="FFF8696B"/>
      </colorScale>
    </cfRule>
  </conditionalFormatting>
  <conditionalFormatting sqref="O66:Y76">
    <cfRule type="colorScale" priority="5">
      <colorScale>
        <cfvo type="min"/>
        <cfvo type="max"/>
        <color rgb="FFFCFCFF"/>
        <color rgb="FFF8696B"/>
      </colorScale>
    </cfRule>
  </conditionalFormatting>
  <conditionalFormatting sqref="AB66:AL76">
    <cfRule type="colorScale" priority="4">
      <colorScale>
        <cfvo type="min"/>
        <cfvo type="max"/>
        <color rgb="FFFCFCFF"/>
        <color rgb="FFF8696B"/>
      </colorScale>
    </cfRule>
  </conditionalFormatting>
  <conditionalFormatting sqref="B80:K90">
    <cfRule type="colorScale" priority="3">
      <colorScale>
        <cfvo type="min"/>
        <cfvo type="max"/>
        <color rgb="FFFCFCFF"/>
        <color rgb="FFF8696B"/>
      </colorScale>
    </cfRule>
  </conditionalFormatting>
  <conditionalFormatting sqref="B109:K119">
    <cfRule type="colorScale" priority="2">
      <colorScale>
        <cfvo type="min"/>
        <cfvo type="max"/>
        <color rgb="FFFCFCFF"/>
        <color rgb="FFF8696B"/>
      </colorScale>
    </cfRule>
  </conditionalFormatting>
  <conditionalFormatting sqref="B94:K10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89"/>
  <sheetViews>
    <sheetView topLeftCell="A97" zoomScaleNormal="100" workbookViewId="0">
      <selection activeCell="B146" sqref="B146:D147"/>
    </sheetView>
  </sheetViews>
  <sheetFormatPr defaultRowHeight="14.25" x14ac:dyDescent="0.2"/>
  <cols>
    <col min="1" max="1" width="10.125" style="1" customWidth="1"/>
    <col min="2" max="2" width="10.5" style="1" bestFit="1" customWidth="1"/>
    <col min="3" max="7" width="8.75" style="1" customWidth="1"/>
    <col min="8" max="8" width="10" customWidth="1"/>
    <col min="9" max="9" width="9.375" style="1" customWidth="1"/>
    <col min="10" max="10" width="7.625" style="1" customWidth="1"/>
    <col min="11" max="11" width="7.5" style="1" customWidth="1"/>
    <col min="12" max="13" width="10" style="1" bestFit="1" customWidth="1"/>
    <col min="14" max="15" width="10" style="1" customWidth="1"/>
    <col min="17" max="17" width="9" customWidth="1"/>
  </cols>
  <sheetData>
    <row r="1" spans="1:31" s="12" customFormat="1" ht="28.5" x14ac:dyDescent="0.2">
      <c r="A1" s="4" t="s">
        <v>300</v>
      </c>
      <c r="B1" s="10" t="s">
        <v>0</v>
      </c>
      <c r="C1" s="10" t="s">
        <v>16</v>
      </c>
      <c r="D1" s="10" t="s">
        <v>15</v>
      </c>
      <c r="E1" s="10" t="s">
        <v>43</v>
      </c>
      <c r="F1" s="10" t="s">
        <v>45</v>
      </c>
      <c r="G1" s="10" t="s">
        <v>44</v>
      </c>
      <c r="K1" s="10"/>
      <c r="L1" s="10"/>
      <c r="M1" s="10"/>
      <c r="N1" s="10"/>
      <c r="O1" s="10"/>
      <c r="S1" s="10"/>
      <c r="T1" s="10"/>
      <c r="U1" s="10"/>
      <c r="V1" s="10"/>
      <c r="W1" s="10"/>
      <c r="AA1" s="10"/>
      <c r="AB1" s="10"/>
      <c r="AC1" s="10"/>
      <c r="AD1" s="10"/>
      <c r="AE1" s="10"/>
    </row>
    <row r="2" spans="1:31" x14ac:dyDescent="0.2">
      <c r="A2" s="1" t="s">
        <v>19</v>
      </c>
      <c r="B2">
        <v>3265</v>
      </c>
      <c r="C2">
        <v>2082</v>
      </c>
      <c r="D2">
        <v>3928</v>
      </c>
      <c r="E2" s="3">
        <f>B2/SUM(B$2:B$25)</f>
        <v>4.3760889961131214E-2</v>
      </c>
      <c r="F2" s="3">
        <f t="shared" ref="F2:G17" si="0">C2/SUM(C$2:C$25)</f>
        <v>2.3316236253275696E-2</v>
      </c>
      <c r="G2" s="3">
        <f t="shared" si="0"/>
        <v>2.8064158896867072E-2</v>
      </c>
      <c r="K2" s="3"/>
      <c r="M2" s="3"/>
      <c r="O2" s="3"/>
      <c r="S2" s="2"/>
      <c r="U2" s="2"/>
      <c r="W2" s="2"/>
      <c r="AA2" s="2"/>
      <c r="AC2" s="2"/>
      <c r="AE2" s="2"/>
    </row>
    <row r="3" spans="1:31" x14ac:dyDescent="0.2">
      <c r="A3" s="1" t="s">
        <v>20</v>
      </c>
      <c r="B3">
        <v>1826</v>
      </c>
      <c r="C3">
        <v>842</v>
      </c>
      <c r="D3">
        <v>1843</v>
      </c>
      <c r="E3" s="3">
        <f t="shared" ref="E3:E25" si="1">B3/SUM(B$2:B$25)</f>
        <v>2.4473931108430505E-2</v>
      </c>
      <c r="F3" s="3">
        <f t="shared" si="0"/>
        <v>9.4295249400855596E-3</v>
      </c>
      <c r="G3" s="3">
        <f t="shared" si="0"/>
        <v>1.3167577608687886E-2</v>
      </c>
      <c r="K3" s="3"/>
      <c r="M3" s="3"/>
      <c r="O3" s="3"/>
      <c r="S3" s="2"/>
      <c r="U3" s="2"/>
      <c r="W3" s="2"/>
      <c r="AA3" s="2"/>
      <c r="AC3" s="2"/>
      <c r="AE3" s="2"/>
    </row>
    <row r="4" spans="1:31" x14ac:dyDescent="0.2">
      <c r="A4" s="1" t="s">
        <v>21</v>
      </c>
      <c r="B4">
        <v>1137</v>
      </c>
      <c r="C4">
        <v>591</v>
      </c>
      <c r="D4">
        <v>1046</v>
      </c>
      <c r="E4" s="3">
        <f t="shared" si="1"/>
        <v>1.523924406915963E-2</v>
      </c>
      <c r="F4" s="3">
        <f t="shared" si="0"/>
        <v>6.6185857952382023E-3</v>
      </c>
      <c r="G4" s="3">
        <f t="shared" si="0"/>
        <v>7.4732968956524844E-3</v>
      </c>
      <c r="K4" s="3"/>
      <c r="M4" s="3"/>
      <c r="O4" s="3"/>
      <c r="S4" s="2"/>
      <c r="U4" s="2"/>
      <c r="W4" s="2"/>
      <c r="AA4" s="2"/>
      <c r="AC4" s="2"/>
      <c r="AE4" s="2"/>
    </row>
    <row r="5" spans="1:31" x14ac:dyDescent="0.2">
      <c r="A5" s="1" t="s">
        <v>22</v>
      </c>
      <c r="B5">
        <v>866</v>
      </c>
      <c r="C5">
        <v>546</v>
      </c>
      <c r="D5">
        <v>727</v>
      </c>
      <c r="E5" s="3">
        <f t="shared" si="1"/>
        <v>1.1607023187240316E-2</v>
      </c>
      <c r="F5" s="3">
        <f t="shared" si="0"/>
        <v>6.1146325620982369E-3</v>
      </c>
      <c r="G5" s="3">
        <f t="shared" si="0"/>
        <v>5.1941556817775873E-3</v>
      </c>
      <c r="K5" s="3"/>
      <c r="M5" s="3"/>
      <c r="O5" s="3"/>
      <c r="S5" s="2"/>
      <c r="U5" s="2"/>
      <c r="W5" s="2"/>
      <c r="AA5" s="2"/>
      <c r="AC5" s="2"/>
      <c r="AE5" s="2"/>
    </row>
    <row r="6" spans="1:31" x14ac:dyDescent="0.2">
      <c r="A6" s="1" t="s">
        <v>23</v>
      </c>
      <c r="B6">
        <v>795</v>
      </c>
      <c r="C6">
        <v>367</v>
      </c>
      <c r="D6">
        <v>514</v>
      </c>
      <c r="E6" s="3">
        <f t="shared" si="1"/>
        <v>1.0655408122235626E-2</v>
      </c>
      <c r="F6" s="3">
        <f t="shared" si="0"/>
        <v>4.1100185902748221E-3</v>
      </c>
      <c r="G6" s="3">
        <f t="shared" si="0"/>
        <v>3.6723466580930947E-3</v>
      </c>
      <c r="K6" s="3"/>
      <c r="M6" s="3"/>
      <c r="O6" s="3"/>
      <c r="S6" s="2"/>
      <c r="U6" s="2"/>
      <c r="W6" s="2"/>
      <c r="AA6" s="2"/>
      <c r="AC6" s="2"/>
      <c r="AE6" s="2"/>
    </row>
    <row r="7" spans="1:31" x14ac:dyDescent="0.2">
      <c r="A7" s="1" t="s">
        <v>24</v>
      </c>
      <c r="B7">
        <v>1058</v>
      </c>
      <c r="C7">
        <v>388</v>
      </c>
      <c r="D7">
        <v>645</v>
      </c>
      <c r="E7" s="3">
        <f t="shared" si="1"/>
        <v>1.4180404771478354E-2</v>
      </c>
      <c r="F7" s="3">
        <f t="shared" si="0"/>
        <v>4.3451967657401397E-3</v>
      </c>
      <c r="G7" s="3">
        <f t="shared" si="0"/>
        <v>4.608294930875576E-3</v>
      </c>
      <c r="K7" s="3"/>
      <c r="M7" s="3"/>
      <c r="O7" s="3"/>
      <c r="S7" s="2"/>
      <c r="U7" s="2"/>
      <c r="W7" s="2"/>
      <c r="AA7" s="2"/>
      <c r="AC7" s="2"/>
      <c r="AE7" s="2"/>
    </row>
    <row r="8" spans="1:31" x14ac:dyDescent="0.2">
      <c r="A8" s="1" t="s">
        <v>25</v>
      </c>
      <c r="B8">
        <v>1510</v>
      </c>
      <c r="C8">
        <v>838</v>
      </c>
      <c r="D8">
        <v>1520</v>
      </c>
      <c r="E8" s="3">
        <f t="shared" si="1"/>
        <v>2.0238573917705401E-2</v>
      </c>
      <c r="F8" s="3">
        <f t="shared" si="0"/>
        <v>9.3847290971397854E-3</v>
      </c>
      <c r="G8" s="3">
        <f t="shared" si="0"/>
        <v>1.0859857821598257E-2</v>
      </c>
      <c r="K8" s="3"/>
      <c r="M8" s="3"/>
      <c r="O8" s="3"/>
      <c r="S8" s="2"/>
      <c r="U8" s="2"/>
      <c r="W8" s="2"/>
      <c r="AA8" s="2"/>
      <c r="AC8" s="2"/>
      <c r="AE8" s="2"/>
    </row>
    <row r="9" spans="1:31" x14ac:dyDescent="0.2">
      <c r="A9" s="1" t="s">
        <v>26</v>
      </c>
      <c r="B9">
        <v>1820</v>
      </c>
      <c r="C9">
        <v>3731</v>
      </c>
      <c r="D9">
        <v>5723</v>
      </c>
      <c r="E9" s="3">
        <f t="shared" si="1"/>
        <v>2.4393512933923066E-2</v>
      </c>
      <c r="F9" s="3">
        <f t="shared" si="0"/>
        <v>4.1783322507671285E-2</v>
      </c>
      <c r="G9" s="3">
        <f t="shared" si="0"/>
        <v>4.088879362697817E-2</v>
      </c>
      <c r="K9" s="3"/>
      <c r="M9" s="3"/>
      <c r="O9" s="3"/>
      <c r="S9" s="2"/>
      <c r="U9" s="2"/>
      <c r="W9" s="2"/>
    </row>
    <row r="10" spans="1:31" x14ac:dyDescent="0.2">
      <c r="A10" s="1" t="s">
        <v>27</v>
      </c>
      <c r="B10">
        <v>2782</v>
      </c>
      <c r="C10">
        <v>5900</v>
      </c>
      <c r="D10">
        <v>9015</v>
      </c>
      <c r="E10" s="3">
        <f t="shared" si="1"/>
        <v>3.7287226913282401E-2</v>
      </c>
      <c r="F10" s="3">
        <f t="shared" si="0"/>
        <v>6.6073868345017578E-2</v>
      </c>
      <c r="G10" s="3">
        <f t="shared" si="0"/>
        <v>6.4408959382702816E-2</v>
      </c>
      <c r="K10" s="3"/>
      <c r="M10" s="3"/>
      <c r="O10" s="3"/>
      <c r="S10" s="2"/>
      <c r="U10" s="2"/>
      <c r="W10" s="2"/>
    </row>
    <row r="11" spans="1:31" x14ac:dyDescent="0.2">
      <c r="A11" s="1" t="s">
        <v>28</v>
      </c>
      <c r="B11">
        <v>3165</v>
      </c>
      <c r="C11">
        <v>4303</v>
      </c>
      <c r="D11">
        <v>6329</v>
      </c>
      <c r="E11" s="3">
        <f t="shared" si="1"/>
        <v>4.2420587052673903E-2</v>
      </c>
      <c r="F11" s="3">
        <f t="shared" si="0"/>
        <v>4.8189128048917063E-2</v>
      </c>
      <c r="G11" s="3">
        <f t="shared" si="0"/>
        <v>4.521844746901011E-2</v>
      </c>
      <c r="K11" s="3"/>
      <c r="M11" s="3"/>
      <c r="O11" s="3"/>
      <c r="S11" s="2"/>
      <c r="U11" s="2"/>
      <c r="W11" s="2"/>
    </row>
    <row r="12" spans="1:31" x14ac:dyDescent="0.2">
      <c r="A12" s="1" t="s">
        <v>29</v>
      </c>
      <c r="B12">
        <v>3423</v>
      </c>
      <c r="C12">
        <v>3547</v>
      </c>
      <c r="D12">
        <v>5562</v>
      </c>
      <c r="E12" s="3">
        <f t="shared" si="1"/>
        <v>4.5878568556493769E-2</v>
      </c>
      <c r="F12" s="3">
        <f t="shared" si="0"/>
        <v>3.9722713732165654E-2</v>
      </c>
      <c r="G12" s="3">
        <f t="shared" si="0"/>
        <v>3.97385060550852E-2</v>
      </c>
      <c r="I12" s="5"/>
      <c r="K12" s="3"/>
      <c r="M12" s="3"/>
      <c r="O12" s="3"/>
    </row>
    <row r="13" spans="1:31" x14ac:dyDescent="0.2">
      <c r="A13" s="1" t="s">
        <v>30</v>
      </c>
      <c r="B13">
        <v>4629</v>
      </c>
      <c r="C13">
        <v>4238</v>
      </c>
      <c r="D13">
        <v>6679</v>
      </c>
      <c r="E13" s="3">
        <f t="shared" si="1"/>
        <v>6.2042621632488942E-2</v>
      </c>
      <c r="F13" s="3">
        <f t="shared" si="0"/>
        <v>4.7461195601048223E-2</v>
      </c>
      <c r="G13" s="3">
        <f t="shared" si="0"/>
        <v>4.7719072625299182E-2</v>
      </c>
    </row>
    <row r="14" spans="1:31" x14ac:dyDescent="0.2">
      <c r="A14" s="1" t="s">
        <v>31</v>
      </c>
      <c r="B14">
        <v>4526</v>
      </c>
      <c r="C14">
        <v>4391</v>
      </c>
      <c r="D14">
        <v>6634</v>
      </c>
      <c r="E14" s="3">
        <f t="shared" si="1"/>
        <v>6.0662109636777914E-2</v>
      </c>
      <c r="F14" s="3">
        <f t="shared" si="0"/>
        <v>4.9174636593724105E-2</v>
      </c>
      <c r="G14" s="3">
        <f t="shared" si="0"/>
        <v>4.7397563676633447E-2</v>
      </c>
    </row>
    <row r="15" spans="1:31" x14ac:dyDescent="0.2">
      <c r="A15" s="1" t="s">
        <v>32</v>
      </c>
      <c r="B15">
        <v>3843</v>
      </c>
      <c r="C15">
        <v>3370</v>
      </c>
      <c r="D15">
        <v>5028</v>
      </c>
      <c r="E15" s="3">
        <f t="shared" si="1"/>
        <v>5.1507840772014472E-2</v>
      </c>
      <c r="F15" s="3">
        <f t="shared" si="0"/>
        <v>3.774049768181513E-2</v>
      </c>
      <c r="G15" s="3">
        <f t="shared" si="0"/>
        <v>3.5923266530918443E-2</v>
      </c>
      <c r="Q15" s="1"/>
    </row>
    <row r="16" spans="1:31" x14ac:dyDescent="0.2">
      <c r="A16" s="1" t="s">
        <v>33</v>
      </c>
      <c r="B16">
        <v>3964</v>
      </c>
      <c r="C16">
        <v>3166</v>
      </c>
      <c r="D16">
        <v>5077</v>
      </c>
      <c r="E16" s="3">
        <f t="shared" si="1"/>
        <v>5.312960729124782E-2</v>
      </c>
      <c r="F16" s="3">
        <f t="shared" si="0"/>
        <v>3.545590969158062E-2</v>
      </c>
      <c r="G16" s="3">
        <f t="shared" si="0"/>
        <v>3.6273354052798912E-2</v>
      </c>
      <c r="Q16" s="1"/>
    </row>
    <row r="17" spans="1:17" x14ac:dyDescent="0.2">
      <c r="A17" s="1" t="s">
        <v>34</v>
      </c>
      <c r="B17">
        <v>4540</v>
      </c>
      <c r="C17">
        <v>3300</v>
      </c>
      <c r="D17">
        <v>4919</v>
      </c>
      <c r="E17" s="3">
        <f t="shared" si="1"/>
        <v>6.0849752043961938E-2</v>
      </c>
      <c r="F17" s="3">
        <f t="shared" si="0"/>
        <v>3.6956570430264069E-2</v>
      </c>
      <c r="G17" s="3">
        <f t="shared" si="0"/>
        <v>3.5144500410816987E-2</v>
      </c>
      <c r="Q17" s="1"/>
    </row>
    <row r="18" spans="1:17" x14ac:dyDescent="0.2">
      <c r="A18" s="1" t="s">
        <v>35</v>
      </c>
      <c r="B18">
        <v>4722</v>
      </c>
      <c r="C18">
        <v>4057</v>
      </c>
      <c r="D18">
        <v>6152</v>
      </c>
      <c r="E18" s="3">
        <f t="shared" si="1"/>
        <v>6.3289103337354241E-2</v>
      </c>
      <c r="F18" s="3">
        <f t="shared" ref="F18:G25" si="2">C18/SUM(C$2:C$25)</f>
        <v>4.5434183707751923E-2</v>
      </c>
      <c r="G18" s="3">
        <f t="shared" si="2"/>
        <v>4.3953845604258204E-2</v>
      </c>
    </row>
    <row r="19" spans="1:17" x14ac:dyDescent="0.2">
      <c r="A19" s="1" t="s">
        <v>36</v>
      </c>
      <c r="B19">
        <v>3635</v>
      </c>
      <c r="C19">
        <v>6506</v>
      </c>
      <c r="D19">
        <v>8791</v>
      </c>
      <c r="E19" s="3">
        <f t="shared" si="1"/>
        <v>4.8720010722423268E-2</v>
      </c>
      <c r="F19" s="3">
        <f t="shared" si="2"/>
        <v>7.2860438551302434E-2</v>
      </c>
      <c r="G19" s="3">
        <f t="shared" si="2"/>
        <v>6.2808559282677812E-2</v>
      </c>
    </row>
    <row r="20" spans="1:17" x14ac:dyDescent="0.2">
      <c r="A20" s="1" t="s">
        <v>37</v>
      </c>
      <c r="B20">
        <v>3335</v>
      </c>
      <c r="C20">
        <v>7509</v>
      </c>
      <c r="D20">
        <v>11127</v>
      </c>
      <c r="E20" s="3">
        <f t="shared" si="1"/>
        <v>4.4699101997051335E-2</v>
      </c>
      <c r="F20" s="3">
        <f t="shared" si="2"/>
        <v>8.4092996169955428E-2</v>
      </c>
      <c r="G20" s="3">
        <f t="shared" si="2"/>
        <v>7.9498446040081452E-2</v>
      </c>
      <c r="K20" s="3"/>
      <c r="M20" s="3"/>
      <c r="O20" s="3"/>
    </row>
    <row r="21" spans="1:17" x14ac:dyDescent="0.2">
      <c r="A21" s="1" t="s">
        <v>38</v>
      </c>
      <c r="B21">
        <v>3651</v>
      </c>
      <c r="C21">
        <v>6805</v>
      </c>
      <c r="D21">
        <v>10063</v>
      </c>
      <c r="E21" s="3">
        <f t="shared" si="1"/>
        <v>4.893445918777644E-2</v>
      </c>
      <c r="F21" s="3">
        <f t="shared" si="2"/>
        <v>7.62089278114991E-2</v>
      </c>
      <c r="G21" s="3">
        <f t="shared" si="2"/>
        <v>7.1896545564962666E-2</v>
      </c>
      <c r="K21" s="3"/>
      <c r="M21" s="3"/>
      <c r="O21" s="3"/>
    </row>
    <row r="22" spans="1:17" x14ac:dyDescent="0.2">
      <c r="A22" s="1" t="s">
        <v>39</v>
      </c>
      <c r="B22">
        <v>3772</v>
      </c>
      <c r="C22">
        <v>6609</v>
      </c>
      <c r="D22">
        <v>10268</v>
      </c>
      <c r="E22" s="3">
        <f t="shared" si="1"/>
        <v>5.0556225707009787E-2</v>
      </c>
      <c r="F22" s="3">
        <f t="shared" si="2"/>
        <v>7.4013931507156142E-2</v>
      </c>
      <c r="G22" s="3">
        <f t="shared" si="2"/>
        <v>7.3361197442217696E-2</v>
      </c>
      <c r="K22" s="3"/>
      <c r="M22" s="3"/>
      <c r="O22" s="3"/>
    </row>
    <row r="23" spans="1:17" x14ac:dyDescent="0.2">
      <c r="A23" s="1" t="s">
        <v>40</v>
      </c>
      <c r="B23">
        <v>3611</v>
      </c>
      <c r="C23">
        <v>6862</v>
      </c>
      <c r="D23">
        <v>11166</v>
      </c>
      <c r="E23" s="3">
        <f t="shared" si="1"/>
        <v>4.8398338024393514E-2</v>
      </c>
      <c r="F23" s="3">
        <f t="shared" si="2"/>
        <v>7.6847268573476388E-2</v>
      </c>
      <c r="G23" s="3">
        <f t="shared" si="2"/>
        <v>7.9777087128925089E-2</v>
      </c>
      <c r="K23" s="3"/>
      <c r="M23" s="3"/>
      <c r="O23" s="3"/>
    </row>
    <row r="24" spans="1:17" x14ac:dyDescent="0.2">
      <c r="A24" s="1" t="s">
        <v>41</v>
      </c>
      <c r="B24">
        <v>3928</v>
      </c>
      <c r="C24">
        <v>5949</v>
      </c>
      <c r="D24">
        <v>10575</v>
      </c>
      <c r="E24" s="3">
        <f t="shared" si="1"/>
        <v>5.2647098244203189E-2</v>
      </c>
      <c r="F24" s="3">
        <f t="shared" si="2"/>
        <v>6.6622617421103328E-2</v>
      </c>
      <c r="G24" s="3">
        <f t="shared" si="2"/>
        <v>7.5554602936448403E-2</v>
      </c>
      <c r="K24" s="3"/>
      <c r="M24" s="3"/>
      <c r="O24" s="3"/>
    </row>
    <row r="25" spans="1:17" x14ac:dyDescent="0.2">
      <c r="A25" s="1" t="s">
        <v>42</v>
      </c>
      <c r="B25">
        <v>4807</v>
      </c>
      <c r="C25">
        <v>3397</v>
      </c>
      <c r="D25">
        <v>6634</v>
      </c>
      <c r="E25" s="3">
        <f t="shared" si="1"/>
        <v>6.4428360809542951E-2</v>
      </c>
      <c r="F25" s="3">
        <f t="shared" si="2"/>
        <v>3.8042869621699109E-2</v>
      </c>
      <c r="G25" s="3">
        <f t="shared" si="2"/>
        <v>4.7397563676633447E-2</v>
      </c>
      <c r="K25" s="3"/>
      <c r="M25" s="3"/>
      <c r="O25" s="3"/>
    </row>
    <row r="26" spans="1:17" x14ac:dyDescent="0.2">
      <c r="K26" s="3"/>
      <c r="M26" s="3"/>
      <c r="O26" s="3"/>
    </row>
    <row r="32" spans="1:17" s="12" customFormat="1" ht="28.5" x14ac:dyDescent="0.2">
      <c r="B32" s="4" t="s">
        <v>149</v>
      </c>
      <c r="C32" s="10" t="s">
        <v>0</v>
      </c>
      <c r="D32" s="10" t="s">
        <v>16</v>
      </c>
      <c r="E32" s="10" t="s">
        <v>15</v>
      </c>
      <c r="F32" s="10" t="s">
        <v>43</v>
      </c>
      <c r="G32" s="10" t="s">
        <v>45</v>
      </c>
      <c r="H32" s="10" t="s">
        <v>44</v>
      </c>
      <c r="J32" s="10"/>
      <c r="K32" s="10"/>
      <c r="L32" s="10"/>
      <c r="M32" s="10"/>
      <c r="N32" s="10"/>
      <c r="O32" s="10"/>
      <c r="P32" s="10"/>
    </row>
    <row r="33" spans="1:16" x14ac:dyDescent="0.2">
      <c r="A33" t="s">
        <v>321</v>
      </c>
      <c r="B33" t="s">
        <v>138</v>
      </c>
      <c r="C33">
        <v>13831</v>
      </c>
      <c r="D33">
        <v>3230</v>
      </c>
      <c r="E33">
        <v>4036</v>
      </c>
      <c r="F33" s="3">
        <f>C33/SUM(C$33:C$49)</f>
        <v>0.19858145845597208</v>
      </c>
      <c r="G33" s="3">
        <f>D33/SUM(D$33:D$49)</f>
        <v>3.8691902252036413E-2</v>
      </c>
      <c r="H33" s="3">
        <f>E33/SUM(E$33:E$49)</f>
        <v>3.0848957815808181E-2</v>
      </c>
      <c r="I33"/>
      <c r="P33" s="1"/>
    </row>
    <row r="34" spans="1:16" x14ac:dyDescent="0.2">
      <c r="A34" t="s">
        <v>322</v>
      </c>
      <c r="B34" t="s">
        <v>139</v>
      </c>
      <c r="C34">
        <v>22053</v>
      </c>
      <c r="D34">
        <v>5969</v>
      </c>
      <c r="E34">
        <v>8337</v>
      </c>
      <c r="F34" s="3">
        <f t="shared" ref="F34:F48" si="3">C34/SUM(C$33:C$49)</f>
        <v>0.31663053310169564</v>
      </c>
      <c r="G34" s="3">
        <f t="shared" ref="G34:G49" si="4">D34/SUM(D$33:D$49)</f>
        <v>7.1502156205079062E-2</v>
      </c>
      <c r="H34" s="3">
        <f t="shared" ref="H34:H49" si="5">E34/SUM(E$33:E$49)</f>
        <v>6.3723429462436268E-2</v>
      </c>
      <c r="I34"/>
      <c r="P34" s="1"/>
    </row>
    <row r="35" spans="1:16" x14ac:dyDescent="0.2">
      <c r="A35" t="s">
        <v>323</v>
      </c>
      <c r="B35" t="s">
        <v>140</v>
      </c>
      <c r="C35">
        <v>14724</v>
      </c>
      <c r="D35">
        <v>16826</v>
      </c>
      <c r="E35">
        <v>23617</v>
      </c>
      <c r="F35" s="3">
        <f t="shared" si="3"/>
        <v>0.21140289164237822</v>
      </c>
      <c r="G35" s="3">
        <f t="shared" si="4"/>
        <v>0.20155725922376616</v>
      </c>
      <c r="H35" s="3">
        <f t="shared" si="5"/>
        <v>0.18051532129235426</v>
      </c>
      <c r="I35"/>
      <c r="P35" s="1"/>
    </row>
    <row r="36" spans="1:16" x14ac:dyDescent="0.2">
      <c r="A36" t="s">
        <v>324</v>
      </c>
      <c r="B36" t="s">
        <v>141</v>
      </c>
      <c r="C36">
        <v>5181</v>
      </c>
      <c r="D36">
        <v>23297</v>
      </c>
      <c r="E36">
        <v>36052</v>
      </c>
      <c r="F36" s="3">
        <f t="shared" si="3"/>
        <v>7.4387284813852317E-2</v>
      </c>
      <c r="G36" s="3">
        <f t="shared" si="4"/>
        <v>0.27907283181600384</v>
      </c>
      <c r="H36" s="3">
        <f t="shared" si="5"/>
        <v>0.27556160237252642</v>
      </c>
      <c r="I36"/>
      <c r="P36" s="1"/>
    </row>
    <row r="37" spans="1:16" x14ac:dyDescent="0.2">
      <c r="A37" t="s">
        <v>325</v>
      </c>
      <c r="B37" t="s">
        <v>142</v>
      </c>
      <c r="C37">
        <v>4506</v>
      </c>
      <c r="D37">
        <v>22984</v>
      </c>
      <c r="E37">
        <v>36177</v>
      </c>
      <c r="F37" s="3">
        <f t="shared" si="3"/>
        <v>6.4695831957386318E-2</v>
      </c>
      <c r="G37" s="3">
        <f t="shared" si="4"/>
        <v>0.27532343076185911</v>
      </c>
      <c r="H37" s="3">
        <f t="shared" si="5"/>
        <v>0.27651703342479994</v>
      </c>
      <c r="I37"/>
      <c r="P37" s="1"/>
    </row>
    <row r="38" spans="1:16" x14ac:dyDescent="0.2">
      <c r="A38" t="s">
        <v>326</v>
      </c>
      <c r="B38" t="s">
        <v>143</v>
      </c>
      <c r="C38">
        <v>3714</v>
      </c>
      <c r="D38">
        <v>3306</v>
      </c>
      <c r="E38">
        <v>6450</v>
      </c>
      <c r="F38" s="3">
        <f t="shared" si="3"/>
        <v>5.3324527272466227E-2</v>
      </c>
      <c r="G38" s="3">
        <f t="shared" si="4"/>
        <v>3.9602299952084329E-2</v>
      </c>
      <c r="H38" s="3">
        <f t="shared" si="5"/>
        <v>4.9300242297314854E-2</v>
      </c>
      <c r="I38"/>
      <c r="P38" s="1"/>
    </row>
    <row r="39" spans="1:16" x14ac:dyDescent="0.2">
      <c r="A39" t="s">
        <v>327</v>
      </c>
      <c r="B39" t="s">
        <v>144</v>
      </c>
      <c r="C39">
        <v>1238</v>
      </c>
      <c r="D39">
        <v>3637</v>
      </c>
      <c r="E39">
        <v>8190</v>
      </c>
      <c r="F39" s="3">
        <f t="shared" si="3"/>
        <v>1.7774842424155408E-2</v>
      </c>
      <c r="G39" s="3">
        <f t="shared" si="4"/>
        <v>4.3567321514135122E-2</v>
      </c>
      <c r="H39" s="3">
        <f t="shared" si="5"/>
        <v>6.2599842544962592E-2</v>
      </c>
      <c r="I39"/>
      <c r="P39" s="1"/>
    </row>
    <row r="40" spans="1:16" x14ac:dyDescent="0.2">
      <c r="A40" t="s">
        <v>328</v>
      </c>
      <c r="B40" t="s">
        <v>145</v>
      </c>
      <c r="C40">
        <v>748</v>
      </c>
      <c r="D40">
        <v>2099</v>
      </c>
      <c r="E40">
        <v>4911</v>
      </c>
      <c r="F40" s="3">
        <f t="shared" si="3"/>
        <v>1.0739565535757872E-2</v>
      </c>
      <c r="G40" s="3">
        <f t="shared" si="4"/>
        <v>2.5143747005270722E-2</v>
      </c>
      <c r="H40" s="3">
        <f t="shared" si="5"/>
        <v>3.7536975181722984E-2</v>
      </c>
      <c r="I40"/>
      <c r="P40" s="1"/>
    </row>
    <row r="41" spans="1:16" x14ac:dyDescent="0.2">
      <c r="A41" t="s">
        <v>329</v>
      </c>
      <c r="B41" t="s">
        <v>146</v>
      </c>
      <c r="C41">
        <v>746</v>
      </c>
      <c r="D41">
        <v>419</v>
      </c>
      <c r="E41">
        <v>707</v>
      </c>
      <c r="F41" s="3">
        <f>C41/SUM(C$33:C$49)</f>
        <v>1.0710850119886862E-2</v>
      </c>
      <c r="G41" s="3">
        <f t="shared" si="4"/>
        <v>5.0191662673694298E-3</v>
      </c>
      <c r="H41" s="3">
        <f t="shared" si="5"/>
        <v>5.4039180316591637E-3</v>
      </c>
      <c r="I41"/>
      <c r="P41" s="1"/>
    </row>
    <row r="42" spans="1:16" x14ac:dyDescent="0.2">
      <c r="A42" t="s">
        <v>330</v>
      </c>
      <c r="B42" t="s">
        <v>210</v>
      </c>
      <c r="C42">
        <v>688</v>
      </c>
      <c r="D42">
        <v>305</v>
      </c>
      <c r="E42">
        <v>569</v>
      </c>
      <c r="F42" s="3">
        <f t="shared" si="3"/>
        <v>9.8781030596275608E-3</v>
      </c>
      <c r="G42" s="3">
        <f t="shared" si="4"/>
        <v>3.6535697172975562E-3</v>
      </c>
      <c r="H42" s="3">
        <f t="shared" si="5"/>
        <v>4.3491221499491707E-3</v>
      </c>
      <c r="I42"/>
      <c r="P42" s="1"/>
    </row>
    <row r="43" spans="1:16" x14ac:dyDescent="0.2">
      <c r="A43" t="s">
        <v>331</v>
      </c>
      <c r="B43" t="s">
        <v>211</v>
      </c>
      <c r="C43">
        <v>630</v>
      </c>
      <c r="D43">
        <v>304</v>
      </c>
      <c r="E43">
        <v>517</v>
      </c>
      <c r="F43" s="3">
        <f t="shared" si="3"/>
        <v>9.0453559993682615E-3</v>
      </c>
      <c r="G43" s="3">
        <f t="shared" si="4"/>
        <v>3.6415908001916626E-3</v>
      </c>
      <c r="H43" s="3">
        <f t="shared" si="5"/>
        <v>3.9516628322033773E-3</v>
      </c>
      <c r="I43"/>
      <c r="P43" s="1"/>
    </row>
    <row r="44" spans="1:16" x14ac:dyDescent="0.2">
      <c r="A44" t="s">
        <v>332</v>
      </c>
      <c r="B44" t="s">
        <v>212</v>
      </c>
      <c r="C44">
        <v>447</v>
      </c>
      <c r="D44">
        <v>377</v>
      </c>
      <c r="E44">
        <v>499</v>
      </c>
      <c r="F44" s="3">
        <f t="shared" si="3"/>
        <v>6.4178954471708132E-3</v>
      </c>
      <c r="G44" s="3">
        <f t="shared" si="4"/>
        <v>4.5160517489218977E-3</v>
      </c>
      <c r="H44" s="3">
        <f t="shared" si="5"/>
        <v>3.8140807606759867E-3</v>
      </c>
      <c r="I44"/>
      <c r="P44" s="1"/>
    </row>
    <row r="45" spans="1:16" x14ac:dyDescent="0.2">
      <c r="A45" t="s">
        <v>333</v>
      </c>
      <c r="B45" t="s">
        <v>213</v>
      </c>
      <c r="C45">
        <v>282</v>
      </c>
      <c r="D45">
        <v>291</v>
      </c>
      <c r="E45">
        <v>297</v>
      </c>
      <c r="F45" s="3">
        <f t="shared" si="3"/>
        <v>4.0488736378124597E-3</v>
      </c>
      <c r="G45" s="3">
        <f t="shared" si="4"/>
        <v>3.4858648778150455E-3</v>
      </c>
      <c r="H45" s="3">
        <f t="shared" si="5"/>
        <v>2.27010418020194E-3</v>
      </c>
      <c r="I45"/>
      <c r="P45" s="1"/>
    </row>
    <row r="46" spans="1:16" x14ac:dyDescent="0.2">
      <c r="A46" t="s">
        <v>334</v>
      </c>
      <c r="B46" t="s">
        <v>214</v>
      </c>
      <c r="C46">
        <v>245</v>
      </c>
      <c r="D46">
        <v>143</v>
      </c>
      <c r="E46">
        <v>124</v>
      </c>
      <c r="F46" s="3">
        <f t="shared" si="3"/>
        <v>3.5176384441987681E-3</v>
      </c>
      <c r="G46" s="3">
        <f t="shared" si="4"/>
        <v>1.7129851461427886E-3</v>
      </c>
      <c r="H46" s="3">
        <f t="shared" si="5"/>
        <v>9.4778760385535543E-4</v>
      </c>
      <c r="I46"/>
      <c r="P46" s="1"/>
    </row>
    <row r="47" spans="1:16" x14ac:dyDescent="0.2">
      <c r="A47" t="s">
        <v>335</v>
      </c>
      <c r="B47" t="s">
        <v>215</v>
      </c>
      <c r="C47">
        <v>159</v>
      </c>
      <c r="D47">
        <v>73</v>
      </c>
      <c r="E47">
        <v>113</v>
      </c>
      <c r="F47" s="3">
        <f>C47/SUM(C$33:C$49)</f>
        <v>2.2828755617453232E-3</v>
      </c>
      <c r="G47" s="3">
        <f t="shared" si="4"/>
        <v>8.7446094873023475E-4</v>
      </c>
      <c r="H47" s="3">
        <f t="shared" si="5"/>
        <v>8.637096712552835E-4</v>
      </c>
      <c r="I47"/>
      <c r="P47" s="1"/>
    </row>
    <row r="48" spans="1:16" x14ac:dyDescent="0.2">
      <c r="A48" t="s">
        <v>336</v>
      </c>
      <c r="B48" t="s">
        <v>216</v>
      </c>
      <c r="C48">
        <v>111</v>
      </c>
      <c r="D48">
        <v>68</v>
      </c>
      <c r="E48">
        <v>54</v>
      </c>
      <c r="F48" s="3">
        <f t="shared" si="3"/>
        <v>1.5937055808410746E-3</v>
      </c>
      <c r="G48" s="3">
        <f t="shared" si="4"/>
        <v>8.1456636320076663E-4</v>
      </c>
      <c r="H48" s="3">
        <f t="shared" si="5"/>
        <v>4.127462145821709E-4</v>
      </c>
      <c r="I48"/>
      <c r="P48" s="1"/>
    </row>
    <row r="49" spans="1:16" x14ac:dyDescent="0.2">
      <c r="A49" t="s">
        <v>337</v>
      </c>
      <c r="B49" t="s">
        <v>217</v>
      </c>
      <c r="C49">
        <v>346</v>
      </c>
      <c r="D49">
        <v>152</v>
      </c>
      <c r="E49">
        <v>181</v>
      </c>
      <c r="F49" s="3">
        <f>C49/SUM(C$33:C$49)</f>
        <v>4.9677669456847911E-3</v>
      </c>
      <c r="G49" s="3">
        <f t="shared" si="4"/>
        <v>1.8207954000958313E-3</v>
      </c>
      <c r="H49" s="3">
        <f t="shared" si="5"/>
        <v>1.3834641636920914E-3</v>
      </c>
      <c r="I49"/>
      <c r="P49" s="1"/>
    </row>
    <row r="50" spans="1:16" x14ac:dyDescent="0.2">
      <c r="A50"/>
      <c r="B50"/>
      <c r="C50"/>
      <c r="E50"/>
      <c r="H50" s="1"/>
      <c r="I50"/>
      <c r="P50" s="1"/>
    </row>
    <row r="51" spans="1:16" hidden="1" x14ac:dyDescent="0.2">
      <c r="A51"/>
      <c r="B51" t="s">
        <v>148</v>
      </c>
      <c r="C51" s="15">
        <v>0.1333333333333333</v>
      </c>
      <c r="D51">
        <v>0.1166666666666667</v>
      </c>
      <c r="E51">
        <v>0.1333333333333333</v>
      </c>
      <c r="H51" s="1"/>
      <c r="I51"/>
      <c r="P51" s="1"/>
    </row>
    <row r="52" spans="1:16" x14ac:dyDescent="0.2">
      <c r="A52"/>
      <c r="B52" t="s">
        <v>338</v>
      </c>
      <c r="C52" s="15">
        <v>4.666666666666667</v>
      </c>
      <c r="D52">
        <v>11.483333333333331</v>
      </c>
      <c r="E52">
        <v>14.46666666666667</v>
      </c>
      <c r="H52" s="1"/>
      <c r="I52"/>
      <c r="P52" s="1"/>
    </row>
    <row r="53" spans="1:16" x14ac:dyDescent="0.2">
      <c r="A53"/>
      <c r="B53" t="s">
        <v>291</v>
      </c>
      <c r="C53" s="15">
        <v>34.533333333333331</v>
      </c>
      <c r="D53">
        <v>103.51666666666669</v>
      </c>
      <c r="E53">
        <v>112.9166666666667</v>
      </c>
      <c r="H53" s="1"/>
      <c r="I53"/>
      <c r="P53" s="1"/>
    </row>
    <row r="54" spans="1:16" x14ac:dyDescent="0.2">
      <c r="A54"/>
      <c r="B54" t="s">
        <v>292</v>
      </c>
      <c r="C54" s="15">
        <v>58.18333333333333</v>
      </c>
      <c r="D54">
        <v>163.35</v>
      </c>
      <c r="E54">
        <v>172.56666666666669</v>
      </c>
      <c r="H54" s="1"/>
      <c r="I54"/>
      <c r="P54" s="1"/>
    </row>
    <row r="55" spans="1:16" x14ac:dyDescent="0.2">
      <c r="A55"/>
      <c r="B55" t="s">
        <v>293</v>
      </c>
      <c r="C55" s="15">
        <v>136.2833333333333</v>
      </c>
      <c r="D55">
        <v>192.2</v>
      </c>
      <c r="E55">
        <v>196.9</v>
      </c>
      <c r="H55" s="1"/>
      <c r="I55"/>
      <c r="P55" s="1"/>
    </row>
    <row r="56" spans="1:16" x14ac:dyDescent="0.2">
      <c r="A56"/>
      <c r="B56" t="s">
        <v>339</v>
      </c>
      <c r="C56" s="15">
        <v>757.63000000000102</v>
      </c>
      <c r="D56">
        <v>645.71133333333421</v>
      </c>
      <c r="E56">
        <v>595.78333333333285</v>
      </c>
      <c r="H56" s="1"/>
      <c r="I56"/>
      <c r="P56" s="1"/>
    </row>
    <row r="57" spans="1:16" hidden="1" x14ac:dyDescent="0.2">
      <c r="A57"/>
      <c r="B57" t="s">
        <v>147</v>
      </c>
      <c r="C57" s="15">
        <v>1430.4833333333329</v>
      </c>
      <c r="D57">
        <v>1438.7</v>
      </c>
      <c r="E57">
        <v>1428.95</v>
      </c>
      <c r="H57" s="1"/>
      <c r="I57"/>
      <c r="P57" s="1"/>
    </row>
    <row r="58" spans="1:16" x14ac:dyDescent="0.2">
      <c r="A58"/>
      <c r="B58" t="s">
        <v>68</v>
      </c>
      <c r="C58" s="15">
        <v>116.77347868119671</v>
      </c>
      <c r="D58">
        <v>169.11391071713791</v>
      </c>
      <c r="E58">
        <v>178.74065511996389</v>
      </c>
      <c r="H58" s="1"/>
      <c r="I58"/>
      <c r="P58" s="1"/>
    </row>
    <row r="59" spans="1:16" x14ac:dyDescent="0.2">
      <c r="A59"/>
      <c r="B59"/>
      <c r="C59"/>
      <c r="E59" s="13"/>
      <c r="H59" s="1"/>
      <c r="I59"/>
      <c r="P59" s="1"/>
    </row>
    <row r="60" spans="1:16" x14ac:dyDescent="0.2">
      <c r="A60"/>
      <c r="B60"/>
      <c r="C60" s="15"/>
      <c r="D60" s="15"/>
      <c r="E60" s="15"/>
      <c r="H60" s="1"/>
      <c r="I60"/>
      <c r="P60" s="1"/>
    </row>
    <row r="61" spans="1:16" x14ac:dyDescent="0.2">
      <c r="A61"/>
      <c r="B61" s="16" t="s">
        <v>278</v>
      </c>
      <c r="C61"/>
      <c r="H61" s="1"/>
      <c r="I61"/>
      <c r="P61" s="1"/>
    </row>
    <row r="62" spans="1:16" ht="28.5" x14ac:dyDescent="0.2">
      <c r="A62"/>
      <c r="B62" s="4" t="s">
        <v>154</v>
      </c>
      <c r="C62" s="10" t="s">
        <v>311</v>
      </c>
      <c r="D62" s="10" t="s">
        <v>153</v>
      </c>
      <c r="E62" s="10" t="s">
        <v>150</v>
      </c>
      <c r="F62" s="10" t="s">
        <v>152</v>
      </c>
      <c r="G62" s="10" t="s">
        <v>151</v>
      </c>
      <c r="H62" s="10" t="s">
        <v>153</v>
      </c>
      <c r="I62" s="10" t="s">
        <v>150</v>
      </c>
      <c r="J62" s="10" t="s">
        <v>152</v>
      </c>
      <c r="K62" s="12"/>
    </row>
    <row r="63" spans="1:16" x14ac:dyDescent="0.2">
      <c r="A63" t="s">
        <v>321</v>
      </c>
      <c r="B63" t="s">
        <v>138</v>
      </c>
      <c r="C63">
        <v>708</v>
      </c>
      <c r="D63">
        <v>1063</v>
      </c>
      <c r="E63">
        <v>2947</v>
      </c>
      <c r="F63">
        <v>7643</v>
      </c>
      <c r="G63" s="11">
        <f>C63/C$80</f>
        <v>9.5482130815913682E-2</v>
      </c>
      <c r="H63" s="11">
        <f t="shared" ref="H63:J63" si="6">D63/D$80</f>
        <v>0.15211791642816255</v>
      </c>
      <c r="I63" s="11">
        <f t="shared" si="6"/>
        <v>0.11890735958683021</v>
      </c>
      <c r="J63" s="11">
        <f t="shared" si="6"/>
        <v>0.29942019901277128</v>
      </c>
      <c r="K63"/>
    </row>
    <row r="64" spans="1:16" x14ac:dyDescent="0.2">
      <c r="A64" t="s">
        <v>322</v>
      </c>
      <c r="B64" t="s">
        <v>139</v>
      </c>
      <c r="C64">
        <v>1393</v>
      </c>
      <c r="D64">
        <v>1836</v>
      </c>
      <c r="E64">
        <v>5110</v>
      </c>
      <c r="F64">
        <v>11791</v>
      </c>
      <c r="G64" s="11">
        <f t="shared" ref="G64:G79" si="7">C64/C$80</f>
        <v>0.18786244099797708</v>
      </c>
      <c r="H64" s="11">
        <f t="shared" ref="H64:H79" si="8">D64/D$80</f>
        <v>0.26273611906124783</v>
      </c>
      <c r="I64" s="11">
        <f t="shared" ref="I64:I79" si="9">E64/E$80</f>
        <v>0.20618140735958684</v>
      </c>
      <c r="J64" s="11">
        <f t="shared" ref="J64:J79" si="10">F64/F$80</f>
        <v>0.46192117840633079</v>
      </c>
      <c r="K64"/>
    </row>
    <row r="65" spans="1:11" x14ac:dyDescent="0.2">
      <c r="A65" t="s">
        <v>20</v>
      </c>
      <c r="B65" t="s">
        <v>140</v>
      </c>
      <c r="C65">
        <v>1097</v>
      </c>
      <c r="D65">
        <v>1398</v>
      </c>
      <c r="E65">
        <v>5570</v>
      </c>
      <c r="F65">
        <v>5630</v>
      </c>
      <c r="G65" s="11">
        <f t="shared" si="7"/>
        <v>0.14794335805799055</v>
      </c>
      <c r="H65" s="11">
        <f t="shared" si="8"/>
        <v>0.20005724098454494</v>
      </c>
      <c r="I65" s="11">
        <f t="shared" si="9"/>
        <v>0.22474176888315042</v>
      </c>
      <c r="J65" s="11">
        <f t="shared" si="10"/>
        <v>0.22055942960119093</v>
      </c>
      <c r="K65"/>
    </row>
    <row r="66" spans="1:11" x14ac:dyDescent="0.2">
      <c r="A66" t="s">
        <v>21</v>
      </c>
      <c r="B66" t="s">
        <v>141</v>
      </c>
      <c r="C66">
        <v>434</v>
      </c>
      <c r="D66">
        <v>566</v>
      </c>
      <c r="E66">
        <v>3714</v>
      </c>
      <c r="F66">
        <v>305</v>
      </c>
      <c r="G66" s="11">
        <f t="shared" si="7"/>
        <v>5.8530006743088336E-2</v>
      </c>
      <c r="H66" s="11">
        <f t="shared" si="8"/>
        <v>8.0995993131081856E-2</v>
      </c>
      <c r="I66" s="11">
        <f t="shared" si="9"/>
        <v>0.14985474499677212</v>
      </c>
      <c r="J66" s="11">
        <f t="shared" si="10"/>
        <v>1.1948601425997022E-2</v>
      </c>
      <c r="K66"/>
    </row>
    <row r="67" spans="1:11" x14ac:dyDescent="0.2">
      <c r="A67" t="s">
        <v>22</v>
      </c>
      <c r="B67" t="s">
        <v>142</v>
      </c>
      <c r="C67">
        <v>372</v>
      </c>
      <c r="D67">
        <v>404</v>
      </c>
      <c r="E67">
        <v>3551</v>
      </c>
      <c r="F67">
        <v>77</v>
      </c>
      <c r="G67" s="11">
        <f t="shared" si="7"/>
        <v>5.0168577208361431E-2</v>
      </c>
      <c r="H67" s="11">
        <f t="shared" si="8"/>
        <v>5.7813394390383514E-2</v>
      </c>
      <c r="I67" s="11">
        <f t="shared" si="9"/>
        <v>0.14327792123950936</v>
      </c>
      <c r="J67" s="11">
        <f t="shared" si="10"/>
        <v>3.0165321632844942E-3</v>
      </c>
      <c r="K67"/>
    </row>
    <row r="68" spans="1:11" x14ac:dyDescent="0.2">
      <c r="A68" t="s">
        <v>23</v>
      </c>
      <c r="B68" t="s">
        <v>143</v>
      </c>
      <c r="C68">
        <v>309</v>
      </c>
      <c r="D68">
        <v>365</v>
      </c>
      <c r="E68">
        <v>2936</v>
      </c>
      <c r="F68">
        <v>25</v>
      </c>
      <c r="G68" s="11">
        <f t="shared" si="7"/>
        <v>4.1672285906945383E-2</v>
      </c>
      <c r="H68" s="11">
        <f t="shared" si="8"/>
        <v>5.2232398397252432E-2</v>
      </c>
      <c r="I68" s="11">
        <f t="shared" si="9"/>
        <v>0.118463524854745</v>
      </c>
      <c r="J68" s="11">
        <f t="shared" si="10"/>
        <v>9.7939355950795262E-4</v>
      </c>
      <c r="K68"/>
    </row>
    <row r="69" spans="1:11" x14ac:dyDescent="0.2">
      <c r="A69" t="s">
        <v>24</v>
      </c>
      <c r="B69" t="s">
        <v>144</v>
      </c>
      <c r="C69">
        <v>267</v>
      </c>
      <c r="D69">
        <v>325</v>
      </c>
      <c r="E69">
        <v>605</v>
      </c>
      <c r="F69">
        <v>10</v>
      </c>
      <c r="G69" s="11">
        <f t="shared" si="7"/>
        <v>3.6008091706001347E-2</v>
      </c>
      <c r="H69" s="11">
        <f t="shared" si="8"/>
        <v>4.6508299942759013E-2</v>
      </c>
      <c r="I69" s="11">
        <f t="shared" si="9"/>
        <v>2.4410910264686895E-2</v>
      </c>
      <c r="J69" s="11">
        <f t="shared" si="10"/>
        <v>3.9175742380318109E-4</v>
      </c>
      <c r="K69"/>
    </row>
    <row r="70" spans="1:11" x14ac:dyDescent="0.2">
      <c r="A70" t="s">
        <v>25</v>
      </c>
      <c r="B70" t="s">
        <v>145</v>
      </c>
      <c r="C70">
        <v>331</v>
      </c>
      <c r="D70">
        <v>306</v>
      </c>
      <c r="E70">
        <v>76</v>
      </c>
      <c r="F70">
        <v>13</v>
      </c>
      <c r="G70" s="11">
        <f t="shared" si="7"/>
        <v>4.4639244774106537E-2</v>
      </c>
      <c r="H70" s="11">
        <f t="shared" si="8"/>
        <v>4.3789353176874643E-2</v>
      </c>
      <c r="I70" s="11">
        <f t="shared" si="9"/>
        <v>3.0664945125887669E-3</v>
      </c>
      <c r="J70" s="11">
        <f t="shared" si="10"/>
        <v>5.0928465094413544E-4</v>
      </c>
      <c r="K70"/>
    </row>
    <row r="71" spans="1:11" x14ac:dyDescent="0.2">
      <c r="A71" t="s">
        <v>26</v>
      </c>
      <c r="B71" t="s">
        <v>146</v>
      </c>
      <c r="C71">
        <v>404</v>
      </c>
      <c r="D71">
        <v>261</v>
      </c>
      <c r="E71">
        <v>50</v>
      </c>
      <c r="F71">
        <v>8</v>
      </c>
      <c r="G71" s="11">
        <f t="shared" si="7"/>
        <v>5.4484153742414027E-2</v>
      </c>
      <c r="H71" s="11">
        <f t="shared" si="8"/>
        <v>3.7349742415569549E-2</v>
      </c>
      <c r="I71" s="11">
        <f t="shared" si="9"/>
        <v>2.0174306003873468E-3</v>
      </c>
      <c r="J71" s="11">
        <f t="shared" si="10"/>
        <v>3.1340593904254484E-4</v>
      </c>
      <c r="K71"/>
    </row>
    <row r="72" spans="1:11" x14ac:dyDescent="0.2">
      <c r="A72" t="s">
        <v>27</v>
      </c>
      <c r="B72" t="s">
        <v>210</v>
      </c>
      <c r="C72">
        <v>399</v>
      </c>
      <c r="D72">
        <v>222</v>
      </c>
      <c r="E72">
        <v>39</v>
      </c>
      <c r="F72">
        <v>6</v>
      </c>
      <c r="G72" s="11">
        <f t="shared" si="7"/>
        <v>5.3809844908968306E-2</v>
      </c>
      <c r="H72" s="11">
        <f t="shared" si="8"/>
        <v>3.1768746422438467E-2</v>
      </c>
      <c r="I72" s="11">
        <f t="shared" si="9"/>
        <v>1.5735958683021304E-3</v>
      </c>
      <c r="J72" s="11">
        <f t="shared" si="10"/>
        <v>2.3505445428190864E-4</v>
      </c>
      <c r="K72"/>
    </row>
    <row r="73" spans="1:11" x14ac:dyDescent="0.2">
      <c r="A73" t="s">
        <v>28</v>
      </c>
      <c r="B73" t="s">
        <v>211</v>
      </c>
      <c r="C73">
        <v>430</v>
      </c>
      <c r="D73">
        <v>150</v>
      </c>
      <c r="E73">
        <v>31</v>
      </c>
      <c r="F73">
        <v>5</v>
      </c>
      <c r="G73" s="11">
        <f t="shared" si="7"/>
        <v>5.7990559676331759E-2</v>
      </c>
      <c r="H73" s="11">
        <f t="shared" si="8"/>
        <v>2.1465369204350316E-2</v>
      </c>
      <c r="I73" s="11">
        <f t="shared" si="9"/>
        <v>1.2508069722401548E-3</v>
      </c>
      <c r="J73" s="11">
        <f t="shared" si="10"/>
        <v>1.9587871190159054E-4</v>
      </c>
      <c r="K73"/>
    </row>
    <row r="74" spans="1:11" x14ac:dyDescent="0.2">
      <c r="A74" t="s">
        <v>29</v>
      </c>
      <c r="B74" t="s">
        <v>212</v>
      </c>
      <c r="C74">
        <v>350</v>
      </c>
      <c r="D74">
        <v>53</v>
      </c>
      <c r="E74">
        <v>23</v>
      </c>
      <c r="F74">
        <v>7</v>
      </c>
      <c r="G74" s="11">
        <f t="shared" si="7"/>
        <v>4.720161834120027E-2</v>
      </c>
      <c r="H74" s="11">
        <f t="shared" si="8"/>
        <v>7.5844304522037775E-3</v>
      </c>
      <c r="I74" s="11">
        <f t="shared" si="9"/>
        <v>9.280180761781795E-4</v>
      </c>
      <c r="J74" s="11">
        <f t="shared" si="10"/>
        <v>2.7423019666222674E-4</v>
      </c>
      <c r="K74"/>
    </row>
    <row r="75" spans="1:11" x14ac:dyDescent="0.2">
      <c r="A75" t="s">
        <v>30</v>
      </c>
      <c r="B75" t="s">
        <v>213</v>
      </c>
      <c r="C75">
        <v>237</v>
      </c>
      <c r="D75">
        <v>15</v>
      </c>
      <c r="E75">
        <v>18</v>
      </c>
      <c r="F75">
        <v>2</v>
      </c>
      <c r="G75" s="11">
        <f t="shared" si="7"/>
        <v>3.1962238705327037E-2</v>
      </c>
      <c r="H75" s="11">
        <f t="shared" si="8"/>
        <v>2.1465369204350317E-3</v>
      </c>
      <c r="I75" s="11">
        <f t="shared" si="9"/>
        <v>7.2627501613944478E-4</v>
      </c>
      <c r="J75" s="11">
        <f t="shared" si="10"/>
        <v>7.835148476063621E-5</v>
      </c>
      <c r="K75"/>
    </row>
    <row r="76" spans="1:11" x14ac:dyDescent="0.2">
      <c r="A76" t="s">
        <v>31</v>
      </c>
      <c r="B76" t="s">
        <v>214</v>
      </c>
      <c r="C76">
        <v>210</v>
      </c>
      <c r="D76">
        <v>10</v>
      </c>
      <c r="E76">
        <v>17</v>
      </c>
      <c r="F76">
        <v>2</v>
      </c>
      <c r="G76" s="11">
        <f t="shared" si="7"/>
        <v>2.8320971004720162E-2</v>
      </c>
      <c r="H76" s="11">
        <f t="shared" si="8"/>
        <v>1.4310246136233543E-3</v>
      </c>
      <c r="I76" s="11">
        <f t="shared" si="9"/>
        <v>6.8592640413169784E-4</v>
      </c>
      <c r="J76" s="11">
        <f t="shared" si="10"/>
        <v>7.835148476063621E-5</v>
      </c>
      <c r="K76"/>
    </row>
    <row r="77" spans="1:11" x14ac:dyDescent="0.2">
      <c r="A77" t="s">
        <v>32</v>
      </c>
      <c r="B77" t="s">
        <v>215</v>
      </c>
      <c r="C77">
        <v>133</v>
      </c>
      <c r="D77">
        <v>1</v>
      </c>
      <c r="E77">
        <v>16</v>
      </c>
      <c r="F77">
        <v>0</v>
      </c>
      <c r="G77" s="11">
        <f t="shared" si="7"/>
        <v>1.7936614969656102E-2</v>
      </c>
      <c r="H77" s="11">
        <f t="shared" si="8"/>
        <v>1.4310246136233542E-4</v>
      </c>
      <c r="I77" s="11">
        <f t="shared" si="9"/>
        <v>6.4557779212395089E-4</v>
      </c>
      <c r="J77" s="11">
        <f t="shared" si="10"/>
        <v>0</v>
      </c>
      <c r="K77"/>
    </row>
    <row r="78" spans="1:11" x14ac:dyDescent="0.2">
      <c r="A78" t="s">
        <v>33</v>
      </c>
      <c r="B78" t="s">
        <v>216</v>
      </c>
      <c r="C78">
        <v>91</v>
      </c>
      <c r="D78">
        <v>2</v>
      </c>
      <c r="E78">
        <v>13</v>
      </c>
      <c r="F78">
        <v>0</v>
      </c>
      <c r="G78" s="11">
        <f t="shared" si="7"/>
        <v>1.2272420768712071E-2</v>
      </c>
      <c r="H78" s="11">
        <f t="shared" si="8"/>
        <v>2.8620492272467084E-4</v>
      </c>
      <c r="I78" s="11">
        <f t="shared" si="9"/>
        <v>5.2453195610071017E-4</v>
      </c>
      <c r="J78" s="11">
        <f t="shared" si="10"/>
        <v>0</v>
      </c>
      <c r="K78"/>
    </row>
    <row r="79" spans="1:11" x14ac:dyDescent="0.2">
      <c r="A79" t="s">
        <v>337</v>
      </c>
      <c r="B79" t="s">
        <v>217</v>
      </c>
      <c r="C79">
        <v>250</v>
      </c>
      <c r="D79">
        <v>11</v>
      </c>
      <c r="E79">
        <v>68</v>
      </c>
      <c r="F79">
        <v>2</v>
      </c>
      <c r="G79" s="11">
        <f t="shared" si="7"/>
        <v>3.3715441672285906E-2</v>
      </c>
      <c r="H79" s="11">
        <f t="shared" si="8"/>
        <v>1.5741270749856898E-3</v>
      </c>
      <c r="I79" s="11">
        <f t="shared" si="9"/>
        <v>2.7437056165267914E-3</v>
      </c>
      <c r="J79" s="11">
        <f t="shared" si="10"/>
        <v>7.835148476063621E-5</v>
      </c>
      <c r="K79"/>
    </row>
    <row r="80" spans="1:11" x14ac:dyDescent="0.2">
      <c r="A80"/>
      <c r="B80" t="s">
        <v>279</v>
      </c>
      <c r="C80">
        <f>SUM(C63:C79)</f>
        <v>7415</v>
      </c>
      <c r="D80">
        <f>SUM(D63:D79)</f>
        <v>6988</v>
      </c>
      <c r="E80">
        <f t="shared" ref="E80:F80" si="11">SUM(E63:E79)</f>
        <v>24784</v>
      </c>
      <c r="F80">
        <f t="shared" si="11"/>
        <v>25526</v>
      </c>
      <c r="G80" s="11"/>
      <c r="I80"/>
      <c r="J80"/>
      <c r="K80"/>
    </row>
    <row r="81" spans="1:18" x14ac:dyDescent="0.2">
      <c r="A81"/>
      <c r="B81"/>
      <c r="C81" s="11">
        <f>C80/SUM($C80:$F80)</f>
        <v>0.11458285043190704</v>
      </c>
      <c r="D81" s="11">
        <f t="shared" ref="D81:F81" si="12">D80/SUM($C80:$F80)</f>
        <v>0.1079844853429759</v>
      </c>
      <c r="E81" s="11">
        <f t="shared" si="12"/>
        <v>0.38298332637955279</v>
      </c>
      <c r="F81" s="11">
        <f t="shared" si="12"/>
        <v>0.39444933784556424</v>
      </c>
      <c r="G81" s="11"/>
      <c r="H81" s="11"/>
      <c r="I81" s="11"/>
      <c r="J81" s="11"/>
      <c r="K81"/>
    </row>
    <row r="82" spans="1:18" x14ac:dyDescent="0.2">
      <c r="A82"/>
      <c r="B82"/>
      <c r="C82" s="11"/>
      <c r="D82" s="11"/>
      <c r="E82" s="11"/>
      <c r="F82" s="11"/>
      <c r="G82" s="11"/>
      <c r="H82" s="11"/>
      <c r="I82" s="11"/>
      <c r="J82" s="11"/>
      <c r="K82"/>
    </row>
    <row r="83" spans="1:18" x14ac:dyDescent="0.2">
      <c r="A83"/>
      <c r="B83"/>
      <c r="C83" s="11"/>
      <c r="D83" s="11"/>
      <c r="E83" s="11"/>
      <c r="F83" s="11"/>
      <c r="G83" s="11"/>
      <c r="H83" s="11"/>
      <c r="I83" s="11"/>
      <c r="J83" s="11"/>
      <c r="K83"/>
    </row>
    <row r="84" spans="1:18" x14ac:dyDescent="0.2">
      <c r="A84"/>
      <c r="B84" t="s">
        <v>148</v>
      </c>
      <c r="C84">
        <v>1</v>
      </c>
      <c r="D84">
        <v>1</v>
      </c>
      <c r="E84">
        <v>0</v>
      </c>
      <c r="F84">
        <v>0</v>
      </c>
      <c r="G84"/>
      <c r="I84"/>
      <c r="J84"/>
      <c r="K84"/>
    </row>
    <row r="85" spans="1:18" x14ac:dyDescent="0.2">
      <c r="A85"/>
      <c r="B85" t="s">
        <v>338</v>
      </c>
      <c r="C85">
        <v>10</v>
      </c>
      <c r="D85">
        <v>6</v>
      </c>
      <c r="E85">
        <v>7</v>
      </c>
      <c r="F85">
        <v>3</v>
      </c>
      <c r="G85"/>
      <c r="I85"/>
      <c r="J85"/>
      <c r="K85"/>
    </row>
    <row r="86" spans="1:18" x14ac:dyDescent="0.2">
      <c r="A86"/>
      <c r="B86" t="s">
        <v>291</v>
      </c>
      <c r="C86">
        <v>53</v>
      </c>
      <c r="D86">
        <v>40</v>
      </c>
      <c r="E86">
        <v>48</v>
      </c>
      <c r="F86">
        <v>27</v>
      </c>
      <c r="G86"/>
      <c r="I86"/>
      <c r="J86"/>
      <c r="K86"/>
    </row>
    <row r="87" spans="1:18" x14ac:dyDescent="0.2">
      <c r="A87"/>
      <c r="B87" t="s">
        <v>292</v>
      </c>
      <c r="C87">
        <v>192</v>
      </c>
      <c r="D87">
        <v>76</v>
      </c>
      <c r="E87">
        <v>102</v>
      </c>
      <c r="F87">
        <v>41</v>
      </c>
      <c r="G87"/>
      <c r="I87"/>
      <c r="J87"/>
      <c r="K87"/>
    </row>
    <row r="88" spans="1:18" x14ac:dyDescent="0.2">
      <c r="A88"/>
      <c r="B88" t="s">
        <v>293</v>
      </c>
      <c r="C88">
        <v>518</v>
      </c>
      <c r="D88">
        <v>235</v>
      </c>
      <c r="E88">
        <v>201</v>
      </c>
      <c r="F88">
        <v>58</v>
      </c>
      <c r="G88"/>
      <c r="I88"/>
      <c r="J88"/>
      <c r="K88"/>
    </row>
    <row r="89" spans="1:18" x14ac:dyDescent="0.2">
      <c r="A89"/>
      <c r="B89" t="s">
        <v>339</v>
      </c>
      <c r="C89">
        <v>1095</v>
      </c>
      <c r="D89">
        <v>616</v>
      </c>
      <c r="E89">
        <v>457</v>
      </c>
      <c r="F89">
        <v>146</v>
      </c>
      <c r="G89"/>
      <c r="I89"/>
      <c r="J89"/>
      <c r="K89"/>
    </row>
    <row r="90" spans="1:18" x14ac:dyDescent="0.2">
      <c r="A90"/>
      <c r="B90" t="s">
        <v>147</v>
      </c>
      <c r="C90">
        <v>1371</v>
      </c>
      <c r="D90">
        <v>1419</v>
      </c>
      <c r="E90">
        <v>1430</v>
      </c>
      <c r="F90">
        <v>1076</v>
      </c>
      <c r="G90"/>
      <c r="I90"/>
      <c r="J90"/>
      <c r="K90"/>
    </row>
    <row r="91" spans="1:18" x14ac:dyDescent="0.2">
      <c r="A91"/>
      <c r="B91" t="s">
        <v>68</v>
      </c>
      <c r="C91">
        <v>300</v>
      </c>
      <c r="D91">
        <v>156</v>
      </c>
      <c r="E91">
        <v>131</v>
      </c>
      <c r="F91">
        <v>46</v>
      </c>
      <c r="G91"/>
      <c r="I91"/>
      <c r="J91"/>
      <c r="K91"/>
    </row>
    <row r="92" spans="1:18" x14ac:dyDescent="0.2">
      <c r="A92"/>
      <c r="B92"/>
      <c r="C92"/>
      <c r="D92"/>
      <c r="E92"/>
      <c r="F92"/>
      <c r="G92"/>
      <c r="I92"/>
      <c r="J92"/>
      <c r="K92"/>
      <c r="L92"/>
      <c r="M92"/>
      <c r="N92"/>
      <c r="O92"/>
      <c r="R92" s="1"/>
    </row>
    <row r="93" spans="1:18" x14ac:dyDescent="0.2">
      <c r="A93"/>
      <c r="B93" s="16" t="s">
        <v>166</v>
      </c>
      <c r="C93"/>
      <c r="D93"/>
      <c r="E93"/>
      <c r="F93"/>
      <c r="G93"/>
      <c r="I93"/>
      <c r="J93"/>
      <c r="K93"/>
      <c r="L93"/>
      <c r="M93"/>
      <c r="N93"/>
      <c r="O93"/>
      <c r="R93" s="1"/>
    </row>
    <row r="94" spans="1:18" ht="28.5" x14ac:dyDescent="0.2">
      <c r="A94"/>
      <c r="B94" s="14" t="s">
        <v>168</v>
      </c>
      <c r="C94" s="12" t="s">
        <v>151</v>
      </c>
      <c r="D94" s="12" t="s">
        <v>153</v>
      </c>
      <c r="E94" s="12" t="s">
        <v>150</v>
      </c>
      <c r="F94" s="12" t="s">
        <v>152</v>
      </c>
      <c r="G94" s="10" t="s">
        <v>151</v>
      </c>
      <c r="H94" s="10" t="s">
        <v>153</v>
      </c>
      <c r="I94" s="10" t="s">
        <v>150</v>
      </c>
      <c r="J94" s="10" t="s">
        <v>152</v>
      </c>
      <c r="K94"/>
      <c r="L94"/>
      <c r="M94"/>
      <c r="N94"/>
      <c r="O94"/>
      <c r="R94" s="1"/>
    </row>
    <row r="95" spans="1:18" x14ac:dyDescent="0.2">
      <c r="A95" t="s">
        <v>321</v>
      </c>
      <c r="B95" t="s">
        <v>138</v>
      </c>
      <c r="C95">
        <v>3</v>
      </c>
      <c r="D95">
        <v>0</v>
      </c>
      <c r="E95">
        <v>2</v>
      </c>
      <c r="F95">
        <v>2</v>
      </c>
      <c r="G95" s="11">
        <f t="shared" ref="G95:G111" si="13">C95/C$112</f>
        <v>5.5534987041836359E-4</v>
      </c>
      <c r="H95" s="11">
        <f t="shared" ref="H95:H111" si="14">D95/D$112</f>
        <v>0</v>
      </c>
      <c r="I95" s="11">
        <f t="shared" ref="I95:I111" si="15">E95/E$112</f>
        <v>8.1142486205777343E-5</v>
      </c>
      <c r="J95" s="11">
        <f t="shared" ref="J95:J111" si="16">F95/F$112</f>
        <v>7.8385263570448753E-5</v>
      </c>
      <c r="K95"/>
      <c r="L95"/>
      <c r="M95"/>
      <c r="N95"/>
      <c r="O95"/>
      <c r="R95" s="1"/>
    </row>
    <row r="96" spans="1:18" x14ac:dyDescent="0.2">
      <c r="A96" t="s">
        <v>322</v>
      </c>
      <c r="B96" t="s">
        <v>139</v>
      </c>
      <c r="C96">
        <v>116</v>
      </c>
      <c r="D96">
        <v>173</v>
      </c>
      <c r="E96">
        <v>410</v>
      </c>
      <c r="F96">
        <v>1468</v>
      </c>
      <c r="G96" s="11">
        <f t="shared" si="13"/>
        <v>2.1473528322843393E-2</v>
      </c>
      <c r="H96" s="11">
        <f t="shared" si="14"/>
        <v>2.5083369580977236E-2</v>
      </c>
      <c r="I96" s="11">
        <f t="shared" si="15"/>
        <v>1.6634209672184357E-2</v>
      </c>
      <c r="J96" s="11">
        <f t="shared" si="16"/>
        <v>5.7534783460709386E-2</v>
      </c>
      <c r="K96"/>
      <c r="L96"/>
      <c r="M96"/>
      <c r="N96"/>
      <c r="O96"/>
      <c r="R96" s="1"/>
    </row>
    <row r="97" spans="1:18" x14ac:dyDescent="0.2">
      <c r="A97" t="s">
        <v>20</v>
      </c>
      <c r="B97" t="s">
        <v>140</v>
      </c>
      <c r="C97">
        <v>2132</v>
      </c>
      <c r="D97">
        <v>2377</v>
      </c>
      <c r="E97">
        <v>6001</v>
      </c>
      <c r="F97">
        <v>20169</v>
      </c>
      <c r="G97" s="11">
        <f t="shared" si="13"/>
        <v>0.39466864124398371</v>
      </c>
      <c r="H97" s="11">
        <f t="shared" si="14"/>
        <v>0.34464259823111498</v>
      </c>
      <c r="I97" s="11">
        <f t="shared" si="15"/>
        <v>0.24346802986043492</v>
      </c>
      <c r="J97" s="11">
        <f t="shared" si="16"/>
        <v>0.79047619047619044</v>
      </c>
      <c r="K97"/>
      <c r="L97"/>
      <c r="M97"/>
      <c r="N97"/>
      <c r="O97"/>
      <c r="R97" s="1"/>
    </row>
    <row r="98" spans="1:18" x14ac:dyDescent="0.2">
      <c r="A98" t="s">
        <v>21</v>
      </c>
      <c r="B98" t="s">
        <v>141</v>
      </c>
      <c r="C98">
        <v>332</v>
      </c>
      <c r="D98">
        <v>404</v>
      </c>
      <c r="E98">
        <v>948</v>
      </c>
      <c r="F98">
        <v>2946</v>
      </c>
      <c r="G98" s="11">
        <f t="shared" si="13"/>
        <v>6.1458718992965566E-2</v>
      </c>
      <c r="H98" s="11">
        <f t="shared" si="14"/>
        <v>5.8576192547484411E-2</v>
      </c>
      <c r="I98" s="11">
        <f t="shared" si="15"/>
        <v>3.8461538461538464E-2</v>
      </c>
      <c r="J98" s="11">
        <f t="shared" si="16"/>
        <v>0.11546149323927102</v>
      </c>
      <c r="K98"/>
      <c r="L98"/>
      <c r="M98"/>
      <c r="N98"/>
      <c r="O98"/>
      <c r="R98" s="1"/>
    </row>
    <row r="99" spans="1:18" x14ac:dyDescent="0.2">
      <c r="A99" t="s">
        <v>22</v>
      </c>
      <c r="B99" t="s">
        <v>142</v>
      </c>
      <c r="C99">
        <v>63</v>
      </c>
      <c r="D99">
        <v>67</v>
      </c>
      <c r="E99">
        <v>201</v>
      </c>
      <c r="F99">
        <v>559</v>
      </c>
      <c r="G99" s="11">
        <f t="shared" si="13"/>
        <v>1.1662347278785635E-2</v>
      </c>
      <c r="H99" s="11">
        <f t="shared" si="14"/>
        <v>9.7143685660432064E-3</v>
      </c>
      <c r="I99" s="11">
        <f t="shared" si="15"/>
        <v>8.1548198636806225E-3</v>
      </c>
      <c r="J99" s="11">
        <f t="shared" si="16"/>
        <v>2.1908681167940428E-2</v>
      </c>
      <c r="K99"/>
      <c r="L99"/>
      <c r="M99"/>
      <c r="N99"/>
      <c r="O99"/>
      <c r="R99" s="1"/>
    </row>
    <row r="100" spans="1:18" x14ac:dyDescent="0.2">
      <c r="A100" t="s">
        <v>23</v>
      </c>
      <c r="B100" t="s">
        <v>143</v>
      </c>
      <c r="C100">
        <v>21</v>
      </c>
      <c r="D100">
        <v>36</v>
      </c>
      <c r="E100">
        <v>171</v>
      </c>
      <c r="F100">
        <v>175</v>
      </c>
      <c r="G100" s="11">
        <f t="shared" si="13"/>
        <v>3.8874490929285449E-3</v>
      </c>
      <c r="H100" s="11">
        <f t="shared" si="14"/>
        <v>5.2196607220530667E-3</v>
      </c>
      <c r="I100" s="11">
        <f t="shared" si="15"/>
        <v>6.9376825705939633E-3</v>
      </c>
      <c r="J100" s="11">
        <f t="shared" si="16"/>
        <v>6.8587105624142658E-3</v>
      </c>
      <c r="K100"/>
      <c r="L100"/>
      <c r="M100"/>
      <c r="N100"/>
      <c r="O100"/>
      <c r="R100" s="1"/>
    </row>
    <row r="101" spans="1:18" x14ac:dyDescent="0.2">
      <c r="A101" t="s">
        <v>24</v>
      </c>
      <c r="B101" t="s">
        <v>144</v>
      </c>
      <c r="C101">
        <v>34</v>
      </c>
      <c r="D101">
        <v>33</v>
      </c>
      <c r="E101">
        <v>9425</v>
      </c>
      <c r="F101">
        <v>70</v>
      </c>
      <c r="G101" s="11">
        <f t="shared" si="13"/>
        <v>6.2939651980747869E-3</v>
      </c>
      <c r="H101" s="11">
        <f t="shared" si="14"/>
        <v>4.7846889952153108E-3</v>
      </c>
      <c r="I101" s="11">
        <f t="shared" si="15"/>
        <v>0.38238396624472576</v>
      </c>
      <c r="J101" s="11">
        <f t="shared" si="16"/>
        <v>2.7434842249657062E-3</v>
      </c>
      <c r="K101"/>
      <c r="L101"/>
      <c r="M101"/>
      <c r="N101"/>
      <c r="O101"/>
      <c r="R101" s="1"/>
    </row>
    <row r="102" spans="1:18" x14ac:dyDescent="0.2">
      <c r="A102" t="s">
        <v>25</v>
      </c>
      <c r="B102" t="s">
        <v>145</v>
      </c>
      <c r="C102">
        <v>19</v>
      </c>
      <c r="D102">
        <v>18</v>
      </c>
      <c r="E102">
        <v>5879</v>
      </c>
      <c r="F102">
        <v>36</v>
      </c>
      <c r="G102" s="11">
        <f t="shared" si="13"/>
        <v>3.5172158459829692E-3</v>
      </c>
      <c r="H102" s="11">
        <f t="shared" si="14"/>
        <v>2.6098303610265334E-3</v>
      </c>
      <c r="I102" s="11">
        <f t="shared" si="15"/>
        <v>0.23851833820188251</v>
      </c>
      <c r="J102" s="11">
        <f t="shared" si="16"/>
        <v>1.4109347442680777E-3</v>
      </c>
      <c r="K102"/>
      <c r="L102"/>
      <c r="M102"/>
      <c r="N102"/>
      <c r="O102"/>
      <c r="R102" s="1"/>
    </row>
    <row r="103" spans="1:18" x14ac:dyDescent="0.2">
      <c r="A103" t="s">
        <v>26</v>
      </c>
      <c r="B103" t="s">
        <v>146</v>
      </c>
      <c r="C103">
        <v>5</v>
      </c>
      <c r="D103">
        <v>9</v>
      </c>
      <c r="E103">
        <v>704</v>
      </c>
      <c r="F103">
        <v>23</v>
      </c>
      <c r="G103" s="11">
        <f t="shared" si="13"/>
        <v>9.2558311736393932E-4</v>
      </c>
      <c r="H103" s="11">
        <f t="shared" si="14"/>
        <v>1.3049151805132667E-3</v>
      </c>
      <c r="I103" s="11">
        <f t="shared" si="15"/>
        <v>2.8562155144433627E-2</v>
      </c>
      <c r="J103" s="11">
        <f t="shared" si="16"/>
        <v>9.0143053106016074E-4</v>
      </c>
      <c r="K103"/>
      <c r="L103"/>
      <c r="M103"/>
      <c r="N103"/>
      <c r="O103"/>
      <c r="R103" s="1"/>
    </row>
    <row r="104" spans="1:18" x14ac:dyDescent="0.2">
      <c r="A104" t="s">
        <v>27</v>
      </c>
      <c r="B104" t="s">
        <v>210</v>
      </c>
      <c r="C104">
        <v>4</v>
      </c>
      <c r="D104">
        <v>18</v>
      </c>
      <c r="E104">
        <v>285</v>
      </c>
      <c r="F104">
        <v>16</v>
      </c>
      <c r="G104" s="11">
        <f t="shared" si="13"/>
        <v>7.4046649389115145E-4</v>
      </c>
      <c r="H104" s="11">
        <f t="shared" si="14"/>
        <v>2.6098303610265334E-3</v>
      </c>
      <c r="I104" s="11">
        <f t="shared" si="15"/>
        <v>1.1562804284323271E-2</v>
      </c>
      <c r="J104" s="11">
        <f t="shared" si="16"/>
        <v>6.2708210856359003E-4</v>
      </c>
      <c r="K104"/>
      <c r="L104"/>
      <c r="M104"/>
      <c r="N104"/>
      <c r="O104"/>
      <c r="R104" s="1"/>
    </row>
    <row r="105" spans="1:18" x14ac:dyDescent="0.2">
      <c r="A105" t="s">
        <v>28</v>
      </c>
      <c r="B105" t="s">
        <v>211</v>
      </c>
      <c r="C105">
        <v>5</v>
      </c>
      <c r="D105">
        <v>41</v>
      </c>
      <c r="E105">
        <v>152</v>
      </c>
      <c r="F105">
        <v>8</v>
      </c>
      <c r="G105" s="11">
        <f t="shared" si="13"/>
        <v>9.2558311736393932E-4</v>
      </c>
      <c r="H105" s="11">
        <f t="shared" si="14"/>
        <v>5.9446136001159921E-3</v>
      </c>
      <c r="I105" s="11">
        <f t="shared" si="15"/>
        <v>6.1668289516390784E-3</v>
      </c>
      <c r="J105" s="11">
        <f t="shared" si="16"/>
        <v>3.1354105428179501E-4</v>
      </c>
      <c r="K105"/>
      <c r="L105"/>
      <c r="M105"/>
      <c r="N105"/>
      <c r="O105"/>
      <c r="R105" s="1"/>
    </row>
    <row r="106" spans="1:18" x14ac:dyDescent="0.2">
      <c r="A106" t="s">
        <v>29</v>
      </c>
      <c r="B106" t="s">
        <v>212</v>
      </c>
      <c r="C106">
        <v>4</v>
      </c>
      <c r="D106">
        <v>559</v>
      </c>
      <c r="E106">
        <v>98</v>
      </c>
      <c r="F106">
        <v>10</v>
      </c>
      <c r="G106" s="11">
        <f t="shared" si="13"/>
        <v>7.4046649389115145E-4</v>
      </c>
      <c r="H106" s="11">
        <f t="shared" si="14"/>
        <v>8.1049731767435115E-2</v>
      </c>
      <c r="I106" s="11">
        <f t="shared" si="15"/>
        <v>3.9759818240830899E-3</v>
      </c>
      <c r="J106" s="11">
        <f t="shared" si="16"/>
        <v>3.9192631785224378E-4</v>
      </c>
      <c r="K106"/>
      <c r="L106"/>
      <c r="M106"/>
      <c r="N106"/>
      <c r="O106"/>
      <c r="R106" s="1"/>
    </row>
    <row r="107" spans="1:18" x14ac:dyDescent="0.2">
      <c r="A107" t="s">
        <v>30</v>
      </c>
      <c r="B107" t="s">
        <v>213</v>
      </c>
      <c r="C107">
        <v>5</v>
      </c>
      <c r="D107">
        <v>1095</v>
      </c>
      <c r="E107">
        <v>85</v>
      </c>
      <c r="F107">
        <v>7</v>
      </c>
      <c r="G107" s="11">
        <f t="shared" si="13"/>
        <v>9.2558311736393932E-4</v>
      </c>
      <c r="H107" s="11">
        <f t="shared" si="14"/>
        <v>0.15876468029578078</v>
      </c>
      <c r="I107" s="11">
        <f t="shared" si="15"/>
        <v>3.4485556637455371E-3</v>
      </c>
      <c r="J107" s="11">
        <f t="shared" si="16"/>
        <v>2.7434842249657066E-4</v>
      </c>
      <c r="K107"/>
      <c r="L107"/>
      <c r="M107"/>
      <c r="N107"/>
      <c r="O107"/>
      <c r="R107" s="1"/>
    </row>
    <row r="108" spans="1:18" x14ac:dyDescent="0.2">
      <c r="A108" t="s">
        <v>31</v>
      </c>
      <c r="B108" t="s">
        <v>214</v>
      </c>
      <c r="C108">
        <v>6</v>
      </c>
      <c r="D108">
        <v>921</v>
      </c>
      <c r="E108">
        <v>46</v>
      </c>
      <c r="F108">
        <v>7</v>
      </c>
      <c r="G108" s="11">
        <f t="shared" si="13"/>
        <v>1.1106997408367272E-3</v>
      </c>
      <c r="H108" s="11">
        <f t="shared" si="14"/>
        <v>0.13353632013919095</v>
      </c>
      <c r="I108" s="11">
        <f t="shared" si="15"/>
        <v>1.8662771827328789E-3</v>
      </c>
      <c r="J108" s="11">
        <f t="shared" si="16"/>
        <v>2.7434842249657066E-4</v>
      </c>
      <c r="K108"/>
      <c r="L108"/>
      <c r="M108"/>
      <c r="N108"/>
      <c r="O108"/>
      <c r="R108" s="1"/>
    </row>
    <row r="109" spans="1:18" x14ac:dyDescent="0.2">
      <c r="A109" t="s">
        <v>32</v>
      </c>
      <c r="B109" t="s">
        <v>215</v>
      </c>
      <c r="C109">
        <v>8</v>
      </c>
      <c r="D109">
        <v>448</v>
      </c>
      <c r="E109">
        <v>63</v>
      </c>
      <c r="F109">
        <v>4</v>
      </c>
      <c r="G109" s="11">
        <f t="shared" si="13"/>
        <v>1.4809329877823029E-3</v>
      </c>
      <c r="H109" s="11">
        <f t="shared" si="14"/>
        <v>6.4955777874438167E-2</v>
      </c>
      <c r="I109" s="11">
        <f t="shared" si="15"/>
        <v>2.5559883154819864E-3</v>
      </c>
      <c r="J109" s="11">
        <f t="shared" si="16"/>
        <v>1.5677052714089751E-4</v>
      </c>
      <c r="K109"/>
      <c r="L109"/>
      <c r="M109"/>
      <c r="N109"/>
      <c r="O109"/>
      <c r="R109" s="1"/>
    </row>
    <row r="110" spans="1:18" x14ac:dyDescent="0.2">
      <c r="A110" t="s">
        <v>33</v>
      </c>
      <c r="B110" t="s">
        <v>216</v>
      </c>
      <c r="C110">
        <v>5</v>
      </c>
      <c r="D110">
        <v>272</v>
      </c>
      <c r="E110">
        <v>31</v>
      </c>
      <c r="F110">
        <v>0</v>
      </c>
      <c r="G110" s="11">
        <f t="shared" si="13"/>
        <v>9.2558311736393932E-4</v>
      </c>
      <c r="H110" s="11">
        <f t="shared" si="14"/>
        <v>3.9437436566623171E-2</v>
      </c>
      <c r="I110" s="11">
        <f t="shared" si="15"/>
        <v>1.2577085361895489E-3</v>
      </c>
      <c r="J110" s="11">
        <f t="shared" si="16"/>
        <v>0</v>
      </c>
      <c r="K110"/>
      <c r="L110"/>
      <c r="M110"/>
      <c r="N110"/>
      <c r="O110"/>
      <c r="R110" s="1"/>
    </row>
    <row r="111" spans="1:18" x14ac:dyDescent="0.2">
      <c r="A111" t="s">
        <v>337</v>
      </c>
      <c r="B111" t="s">
        <v>217</v>
      </c>
      <c r="C111">
        <v>2640</v>
      </c>
      <c r="D111">
        <v>426</v>
      </c>
      <c r="E111">
        <v>147</v>
      </c>
      <c r="F111">
        <v>15</v>
      </c>
      <c r="G111" s="11">
        <f t="shared" si="13"/>
        <v>0.48870788596815995</v>
      </c>
      <c r="H111" s="11">
        <f t="shared" si="14"/>
        <v>6.1765985210961286E-2</v>
      </c>
      <c r="I111" s="11">
        <f t="shared" si="15"/>
        <v>5.9639727361246349E-3</v>
      </c>
      <c r="J111" s="11">
        <f t="shared" si="16"/>
        <v>5.8788947677836567E-4</v>
      </c>
      <c r="K111"/>
      <c r="L111"/>
      <c r="M111"/>
      <c r="N111"/>
      <c r="O111"/>
      <c r="R111" s="1"/>
    </row>
    <row r="112" spans="1:18" x14ac:dyDescent="0.2">
      <c r="A112"/>
      <c r="B112" t="s">
        <v>279</v>
      </c>
      <c r="C112">
        <f>SUM(C95:C111)</f>
        <v>5402</v>
      </c>
      <c r="D112">
        <f>SUM(D95:D111)</f>
        <v>6897</v>
      </c>
      <c r="E112">
        <f>SUM(E95:E111)</f>
        <v>24648</v>
      </c>
      <c r="F112">
        <f>SUM(F95:F111)</f>
        <v>25515</v>
      </c>
      <c r="I112"/>
      <c r="J112"/>
      <c r="K112"/>
      <c r="L112"/>
      <c r="M112"/>
      <c r="N112"/>
      <c r="O112"/>
      <c r="R112" s="1"/>
    </row>
    <row r="113" spans="1:20" x14ac:dyDescent="0.2">
      <c r="A113"/>
      <c r="B113"/>
      <c r="I113"/>
      <c r="J113"/>
      <c r="K113"/>
      <c r="L113"/>
      <c r="M113"/>
      <c r="N113"/>
      <c r="O113"/>
      <c r="R113" s="1"/>
    </row>
    <row r="114" spans="1:20" x14ac:dyDescent="0.2">
      <c r="A114"/>
      <c r="B114"/>
      <c r="I114"/>
      <c r="J114"/>
      <c r="K114"/>
      <c r="L114"/>
      <c r="M114"/>
      <c r="N114"/>
      <c r="O114"/>
      <c r="R114" s="1"/>
    </row>
    <row r="115" spans="1:20" x14ac:dyDescent="0.2">
      <c r="A115"/>
      <c r="B115"/>
      <c r="I115"/>
      <c r="J115"/>
      <c r="K115"/>
      <c r="L115"/>
      <c r="M115"/>
      <c r="N115"/>
      <c r="O115"/>
      <c r="R115" s="1"/>
    </row>
    <row r="116" spans="1:20" hidden="1" x14ac:dyDescent="0.2">
      <c r="A116"/>
      <c r="B116" t="s">
        <v>148</v>
      </c>
      <c r="C116">
        <v>7</v>
      </c>
      <c r="D116">
        <v>49</v>
      </c>
      <c r="E116">
        <v>5</v>
      </c>
      <c r="F116">
        <v>28</v>
      </c>
      <c r="I116"/>
      <c r="J116"/>
      <c r="K116"/>
      <c r="L116"/>
      <c r="M116"/>
      <c r="N116"/>
      <c r="O116"/>
      <c r="R116" s="1"/>
    </row>
    <row r="117" spans="1:20" x14ac:dyDescent="0.2">
      <c r="A117"/>
      <c r="B117" t="s">
        <v>338</v>
      </c>
      <c r="C117">
        <v>58</v>
      </c>
      <c r="D117">
        <v>55</v>
      </c>
      <c r="E117">
        <v>57</v>
      </c>
      <c r="F117">
        <v>53</v>
      </c>
      <c r="I117"/>
      <c r="J117"/>
      <c r="K117"/>
      <c r="L117"/>
      <c r="M117"/>
      <c r="N117"/>
      <c r="O117"/>
      <c r="R117" s="1"/>
    </row>
    <row r="118" spans="1:20" x14ac:dyDescent="0.2">
      <c r="A118"/>
      <c r="B118" t="s">
        <v>291</v>
      </c>
      <c r="C118">
        <v>99</v>
      </c>
      <c r="D118">
        <v>89</v>
      </c>
      <c r="E118">
        <v>115</v>
      </c>
      <c r="F118">
        <v>70</v>
      </c>
      <c r="I118"/>
      <c r="J118"/>
      <c r="K118"/>
      <c r="L118"/>
      <c r="M118"/>
      <c r="N118"/>
      <c r="O118"/>
      <c r="R118" s="1"/>
    </row>
    <row r="119" spans="1:20" x14ac:dyDescent="0.2">
      <c r="A119"/>
      <c r="B119" t="s">
        <v>292</v>
      </c>
      <c r="C119">
        <v>1328</v>
      </c>
      <c r="D119">
        <v>644</v>
      </c>
      <c r="E119">
        <v>341</v>
      </c>
      <c r="F119">
        <v>83</v>
      </c>
      <c r="I119"/>
      <c r="J119"/>
      <c r="K119"/>
      <c r="L119"/>
      <c r="M119"/>
      <c r="N119"/>
      <c r="O119"/>
      <c r="R119" s="1"/>
    </row>
    <row r="120" spans="1:20" x14ac:dyDescent="0.2">
      <c r="A120"/>
      <c r="B120" t="s">
        <v>293</v>
      </c>
      <c r="C120">
        <v>1519</v>
      </c>
      <c r="D120">
        <v>741</v>
      </c>
      <c r="E120">
        <v>366</v>
      </c>
      <c r="F120">
        <v>104</v>
      </c>
      <c r="I120"/>
      <c r="J120"/>
      <c r="K120"/>
      <c r="L120"/>
      <c r="M120"/>
      <c r="N120"/>
      <c r="O120"/>
      <c r="R120" s="1"/>
    </row>
    <row r="121" spans="1:20" x14ac:dyDescent="0.2">
      <c r="A121"/>
      <c r="B121" t="s">
        <v>339</v>
      </c>
      <c r="C121">
        <v>3640</v>
      </c>
      <c r="D121">
        <v>1681</v>
      </c>
      <c r="E121">
        <v>982</v>
      </c>
      <c r="F121">
        <v>280</v>
      </c>
      <c r="I121"/>
      <c r="J121"/>
      <c r="K121"/>
      <c r="L121"/>
      <c r="M121"/>
      <c r="N121"/>
      <c r="O121"/>
      <c r="R121" s="1"/>
    </row>
    <row r="122" spans="1:20" hidden="1" x14ac:dyDescent="0.2">
      <c r="A122"/>
      <c r="B122" t="s">
        <v>147</v>
      </c>
      <c r="C122">
        <v>33573</v>
      </c>
      <c r="D122">
        <v>8699</v>
      </c>
      <c r="E122">
        <v>66687</v>
      </c>
      <c r="F122">
        <v>3280</v>
      </c>
      <c r="I122"/>
      <c r="J122"/>
      <c r="K122"/>
      <c r="L122"/>
      <c r="M122"/>
      <c r="N122"/>
      <c r="O122"/>
      <c r="R122" s="1"/>
    </row>
    <row r="123" spans="1:20" x14ac:dyDescent="0.2">
      <c r="A123"/>
      <c r="B123" t="s">
        <v>68</v>
      </c>
      <c r="C123">
        <v>1050</v>
      </c>
      <c r="D123">
        <v>488</v>
      </c>
      <c r="E123">
        <v>308</v>
      </c>
      <c r="F123">
        <v>96</v>
      </c>
      <c r="I123"/>
      <c r="J123"/>
      <c r="K123"/>
      <c r="L123"/>
      <c r="M123"/>
      <c r="N123"/>
      <c r="O123"/>
      <c r="R123" s="1"/>
    </row>
    <row r="124" spans="1:20" x14ac:dyDescent="0.2">
      <c r="A124"/>
      <c r="H124" s="1"/>
      <c r="M124"/>
      <c r="P124" s="1"/>
      <c r="Q124" s="1"/>
      <c r="R124" s="1"/>
      <c r="S124" s="1"/>
      <c r="T124" s="1"/>
    </row>
    <row r="125" spans="1:20" x14ac:dyDescent="0.2">
      <c r="A125"/>
      <c r="H125" s="1"/>
      <c r="M125"/>
      <c r="P125" s="1"/>
      <c r="Q125" s="1"/>
      <c r="R125" s="1"/>
      <c r="S125" s="1"/>
      <c r="T125" s="1"/>
    </row>
    <row r="126" spans="1:20" x14ac:dyDescent="0.2">
      <c r="A126"/>
      <c r="B126"/>
      <c r="C126"/>
      <c r="H126" s="1"/>
      <c r="I126"/>
      <c r="P126" s="1"/>
    </row>
    <row r="127" spans="1:20" x14ac:dyDescent="0.2">
      <c r="A127"/>
      <c r="B127" s="20" t="s">
        <v>169</v>
      </c>
      <c r="H127" s="1"/>
      <c r="I127"/>
      <c r="P127" s="1"/>
    </row>
    <row r="128" spans="1:20" ht="42.75" x14ac:dyDescent="0.2">
      <c r="A128"/>
      <c r="B128" s="14" t="s">
        <v>154</v>
      </c>
      <c r="C128" s="12" t="s">
        <v>151</v>
      </c>
      <c r="D128" s="12" t="s">
        <v>153</v>
      </c>
      <c r="E128" s="12" t="s">
        <v>151</v>
      </c>
      <c r="F128" s="12" t="s">
        <v>153</v>
      </c>
      <c r="H128" s="1"/>
      <c r="I128" s="14" t="s">
        <v>168</v>
      </c>
      <c r="J128" s="12" t="s">
        <v>151</v>
      </c>
      <c r="K128" s="12" t="s">
        <v>153</v>
      </c>
      <c r="L128" s="12" t="s">
        <v>151</v>
      </c>
      <c r="M128" s="12" t="s">
        <v>153</v>
      </c>
      <c r="O128"/>
    </row>
    <row r="129" spans="1:15" x14ac:dyDescent="0.2">
      <c r="A129" t="s">
        <v>321</v>
      </c>
      <c r="B129" t="s">
        <v>138</v>
      </c>
      <c r="C129">
        <v>650</v>
      </c>
      <c r="D129">
        <v>2560</v>
      </c>
      <c r="E129" s="3">
        <f>C129/SUM(C$129:C$145)</f>
        <v>3.6217752270574471E-2</v>
      </c>
      <c r="F129" s="3">
        <f>D129/SUM(D$129:D$145)</f>
        <v>3.931143563520216E-2</v>
      </c>
      <c r="H129" t="s">
        <v>321</v>
      </c>
      <c r="I129" t="s">
        <v>138</v>
      </c>
      <c r="J129">
        <v>2</v>
      </c>
      <c r="K129">
        <v>5</v>
      </c>
      <c r="L129" s="3">
        <f t="shared" ref="L129:L145" si="17">J129/SUM(J$129:J$145)</f>
        <v>1.120197154699227E-4</v>
      </c>
      <c r="M129" s="3">
        <f t="shared" ref="M129:M145" si="18">K129/SUM(K$129:K$145)</f>
        <v>7.6894685039370078E-5</v>
      </c>
      <c r="O129"/>
    </row>
    <row r="130" spans="1:15" x14ac:dyDescent="0.2">
      <c r="A130" t="s">
        <v>322</v>
      </c>
      <c r="B130" t="s">
        <v>139</v>
      </c>
      <c r="C130">
        <v>850</v>
      </c>
      <c r="D130">
        <v>5099</v>
      </c>
      <c r="E130" s="3">
        <f t="shared" ref="E130:E133" si="19">C130/SUM(C$129:C$145)</f>
        <v>4.7361676046135844E-2</v>
      </c>
      <c r="F130" s="3">
        <f t="shared" ref="F130:F133" si="20">D130/SUM(D$129:D$145)</f>
        <v>7.8300394649959304E-2</v>
      </c>
      <c r="H130" t="s">
        <v>322</v>
      </c>
      <c r="I130" t="s">
        <v>139</v>
      </c>
      <c r="J130">
        <v>5</v>
      </c>
      <c r="K130">
        <v>1</v>
      </c>
      <c r="L130" s="3">
        <f t="shared" si="17"/>
        <v>2.8004928867480676E-4</v>
      </c>
      <c r="M130" s="3">
        <f t="shared" si="18"/>
        <v>1.5378937007874016E-5</v>
      </c>
      <c r="O130"/>
    </row>
    <row r="131" spans="1:15" x14ac:dyDescent="0.2">
      <c r="A131" t="s">
        <v>20</v>
      </c>
      <c r="B131" t="s">
        <v>140</v>
      </c>
      <c r="C131">
        <v>2187</v>
      </c>
      <c r="D131">
        <v>14566</v>
      </c>
      <c r="E131" s="3">
        <f t="shared" si="19"/>
        <v>0.12185880648576364</v>
      </c>
      <c r="F131" s="3">
        <f t="shared" si="20"/>
        <v>0.22367592635248229</v>
      </c>
      <c r="H131" t="s">
        <v>20</v>
      </c>
      <c r="I131" t="s">
        <v>140</v>
      </c>
      <c r="J131">
        <v>6</v>
      </c>
      <c r="K131">
        <v>73</v>
      </c>
      <c r="L131" s="3">
        <f t="shared" si="17"/>
        <v>3.3605914640976814E-4</v>
      </c>
      <c r="M131" s="3">
        <f t="shared" si="18"/>
        <v>1.1226624015748031E-3</v>
      </c>
      <c r="O131"/>
    </row>
    <row r="132" spans="1:15" x14ac:dyDescent="0.2">
      <c r="A132" t="s">
        <v>21</v>
      </c>
      <c r="B132" t="s">
        <v>141</v>
      </c>
      <c r="C132">
        <v>2351</v>
      </c>
      <c r="D132">
        <v>20858</v>
      </c>
      <c r="E132" s="3">
        <f t="shared" si="19"/>
        <v>0.13099682398172396</v>
      </c>
      <c r="F132" s="3">
        <f t="shared" si="20"/>
        <v>0.32029606424962764</v>
      </c>
      <c r="H132" t="s">
        <v>21</v>
      </c>
      <c r="I132" t="s">
        <v>141</v>
      </c>
      <c r="J132">
        <v>26</v>
      </c>
      <c r="K132">
        <v>4263</v>
      </c>
      <c r="L132" s="3">
        <f t="shared" si="17"/>
        <v>1.4562563011089951E-3</v>
      </c>
      <c r="M132" s="3">
        <f t="shared" si="18"/>
        <v>6.5560408464566927E-2</v>
      </c>
      <c r="O132"/>
    </row>
    <row r="133" spans="1:15" x14ac:dyDescent="0.2">
      <c r="A133" t="s">
        <v>22</v>
      </c>
      <c r="B133" t="s">
        <v>142</v>
      </c>
      <c r="C133">
        <v>2668</v>
      </c>
      <c r="D133">
        <v>20207</v>
      </c>
      <c r="E133" s="3">
        <f t="shared" si="19"/>
        <v>0.14865994316598874</v>
      </c>
      <c r="F133" s="3">
        <f t="shared" si="20"/>
        <v>0.31029928901583209</v>
      </c>
      <c r="H133" t="s">
        <v>22</v>
      </c>
      <c r="I133" t="s">
        <v>142</v>
      </c>
      <c r="J133">
        <v>561</v>
      </c>
      <c r="K133">
        <v>54094</v>
      </c>
      <c r="L133" s="3">
        <f t="shared" si="17"/>
        <v>3.1421530189313318E-2</v>
      </c>
      <c r="M133" s="3">
        <f t="shared" si="18"/>
        <v>0.83190821850393704</v>
      </c>
      <c r="O133"/>
    </row>
    <row r="134" spans="1:15" x14ac:dyDescent="0.2">
      <c r="A134" t="s">
        <v>23</v>
      </c>
      <c r="B134" t="s">
        <v>143</v>
      </c>
      <c r="C134">
        <v>2865</v>
      </c>
      <c r="D134">
        <v>413</v>
      </c>
      <c r="E134" s="3">
        <f t="shared" ref="E134:E145" si="21">C134/SUM(C$129:C$145)</f>
        <v>0.1596367080849167</v>
      </c>
      <c r="F134" s="3">
        <f t="shared" ref="F134:F145" si="22">D134/SUM(D$129:D$145)</f>
        <v>6.3420402020853486E-3</v>
      </c>
      <c r="H134" t="s">
        <v>23</v>
      </c>
      <c r="I134" t="s">
        <v>143</v>
      </c>
      <c r="J134">
        <v>1210</v>
      </c>
      <c r="K134">
        <v>4002</v>
      </c>
      <c r="L134" s="3">
        <f t="shared" si="17"/>
        <v>6.7771927859303235E-2</v>
      </c>
      <c r="M134" s="3">
        <f t="shared" si="18"/>
        <v>6.1546505905511813E-2</v>
      </c>
      <c r="O134"/>
    </row>
    <row r="135" spans="1:15" x14ac:dyDescent="0.2">
      <c r="A135" t="s">
        <v>24</v>
      </c>
      <c r="B135" t="s">
        <v>144</v>
      </c>
      <c r="C135">
        <v>3404</v>
      </c>
      <c r="D135">
        <v>216</v>
      </c>
      <c r="E135" s="3">
        <f t="shared" si="21"/>
        <v>0.1896695826600546</v>
      </c>
      <c r="F135" s="3">
        <f t="shared" si="22"/>
        <v>3.3169023817201824E-3</v>
      </c>
      <c r="H135" t="s">
        <v>24</v>
      </c>
      <c r="I135" t="s">
        <v>144</v>
      </c>
      <c r="J135">
        <v>4954</v>
      </c>
      <c r="K135">
        <v>869</v>
      </c>
      <c r="L135" s="3">
        <f t="shared" si="17"/>
        <v>0.27747283521899857</v>
      </c>
      <c r="M135" s="3">
        <f t="shared" si="18"/>
        <v>1.336429625984252E-2</v>
      </c>
      <c r="O135"/>
    </row>
    <row r="136" spans="1:15" x14ac:dyDescent="0.2">
      <c r="A136" t="s">
        <v>25</v>
      </c>
      <c r="B136" t="s">
        <v>145</v>
      </c>
      <c r="C136">
        <v>1874</v>
      </c>
      <c r="D136">
        <v>202</v>
      </c>
      <c r="E136" s="3">
        <f t="shared" si="21"/>
        <v>0.10441856577701009</v>
      </c>
      <c r="F136" s="3">
        <f t="shared" si="22"/>
        <v>3.1019179680901706E-3</v>
      </c>
      <c r="H136" t="s">
        <v>25</v>
      </c>
      <c r="I136" t="s">
        <v>145</v>
      </c>
      <c r="J136">
        <v>7566</v>
      </c>
      <c r="K136">
        <v>356</v>
      </c>
      <c r="L136" s="3">
        <f t="shared" si="17"/>
        <v>0.42377058362271758</v>
      </c>
      <c r="M136" s="3">
        <f t="shared" si="18"/>
        <v>5.4749015748031494E-3</v>
      </c>
      <c r="O136"/>
    </row>
    <row r="137" spans="1:15" x14ac:dyDescent="0.2">
      <c r="A137" t="s">
        <v>26</v>
      </c>
      <c r="B137" t="s">
        <v>146</v>
      </c>
      <c r="C137">
        <v>238</v>
      </c>
      <c r="D137">
        <v>177</v>
      </c>
      <c r="E137" s="3">
        <f t="shared" si="21"/>
        <v>1.3261269292918036E-2</v>
      </c>
      <c r="F137" s="3">
        <f t="shared" si="22"/>
        <v>2.7180172294651497E-3</v>
      </c>
      <c r="H137" t="s">
        <v>26</v>
      </c>
      <c r="I137" t="s">
        <v>146</v>
      </c>
      <c r="J137">
        <v>1602</v>
      </c>
      <c r="K137">
        <v>230</v>
      </c>
      <c r="L137" s="3">
        <f t="shared" si="17"/>
        <v>8.972779209140809E-2</v>
      </c>
      <c r="M137" s="3">
        <f t="shared" si="18"/>
        <v>3.5371555118110234E-3</v>
      </c>
      <c r="O137"/>
    </row>
    <row r="138" spans="1:15" x14ac:dyDescent="0.2">
      <c r="A138" t="s">
        <v>27</v>
      </c>
      <c r="B138" t="s">
        <v>210</v>
      </c>
      <c r="C138">
        <v>144</v>
      </c>
      <c r="D138">
        <v>155</v>
      </c>
      <c r="E138" s="3">
        <f t="shared" si="21"/>
        <v>8.0236251184041905E-3</v>
      </c>
      <c r="F138" s="3">
        <f t="shared" si="22"/>
        <v>2.3801845794751311E-3</v>
      </c>
      <c r="H138" t="s">
        <v>27</v>
      </c>
      <c r="I138" t="s">
        <v>210</v>
      </c>
      <c r="J138">
        <v>387</v>
      </c>
      <c r="K138">
        <v>192</v>
      </c>
      <c r="L138" s="3">
        <f t="shared" si="17"/>
        <v>2.1675814943430044E-2</v>
      </c>
      <c r="M138" s="3">
        <f t="shared" si="18"/>
        <v>2.952755905511811E-3</v>
      </c>
      <c r="O138"/>
    </row>
    <row r="139" spans="1:15" x14ac:dyDescent="0.2">
      <c r="A139" t="s">
        <v>28</v>
      </c>
      <c r="B139" t="s">
        <v>211</v>
      </c>
      <c r="C139">
        <v>177</v>
      </c>
      <c r="D139">
        <v>124</v>
      </c>
      <c r="E139" s="3">
        <f t="shared" si="21"/>
        <v>9.8623725413718166E-3</v>
      </c>
      <c r="F139" s="3">
        <f t="shared" si="22"/>
        <v>1.9041476635801046E-3</v>
      </c>
      <c r="H139" t="s">
        <v>28</v>
      </c>
      <c r="I139" t="s">
        <v>211</v>
      </c>
      <c r="J139">
        <v>184</v>
      </c>
      <c r="K139">
        <v>152</v>
      </c>
      <c r="L139" s="3">
        <f t="shared" si="17"/>
        <v>1.0305813823232889E-2</v>
      </c>
      <c r="M139" s="3">
        <f t="shared" si="18"/>
        <v>2.3375984251968506E-3</v>
      </c>
      <c r="O139"/>
    </row>
    <row r="140" spans="1:15" x14ac:dyDescent="0.2">
      <c r="A140" t="s">
        <v>29</v>
      </c>
      <c r="B140" t="s">
        <v>212</v>
      </c>
      <c r="C140">
        <v>227</v>
      </c>
      <c r="D140">
        <v>145</v>
      </c>
      <c r="E140" s="3">
        <f t="shared" si="21"/>
        <v>1.2648353485262161E-2</v>
      </c>
      <c r="F140" s="3">
        <f t="shared" si="22"/>
        <v>2.2266242840251224E-3</v>
      </c>
      <c r="H140" t="s">
        <v>29</v>
      </c>
      <c r="I140" t="s">
        <v>212</v>
      </c>
      <c r="J140">
        <v>341</v>
      </c>
      <c r="K140">
        <v>152</v>
      </c>
      <c r="L140" s="3">
        <f t="shared" si="17"/>
        <v>1.909936148762182E-2</v>
      </c>
      <c r="M140" s="3">
        <f t="shared" si="18"/>
        <v>2.3375984251968506E-3</v>
      </c>
      <c r="O140"/>
    </row>
    <row r="141" spans="1:15" x14ac:dyDescent="0.2">
      <c r="A141" t="s">
        <v>30</v>
      </c>
      <c r="B141" t="s">
        <v>213</v>
      </c>
      <c r="C141">
        <v>163</v>
      </c>
      <c r="D141">
        <v>122</v>
      </c>
      <c r="E141" s="3">
        <f t="shared" si="21"/>
        <v>9.0822978770825208E-3</v>
      </c>
      <c r="F141" s="3">
        <f t="shared" si="22"/>
        <v>1.8734356044901031E-3</v>
      </c>
      <c r="H141" t="s">
        <v>30</v>
      </c>
      <c r="I141" t="s">
        <v>213</v>
      </c>
      <c r="J141">
        <v>493</v>
      </c>
      <c r="K141">
        <v>139</v>
      </c>
      <c r="L141" s="3">
        <f t="shared" si="17"/>
        <v>2.7612859863335948E-2</v>
      </c>
      <c r="M141" s="3">
        <f t="shared" si="18"/>
        <v>2.1376722440944883E-3</v>
      </c>
      <c r="O141"/>
    </row>
    <row r="142" spans="1:15" x14ac:dyDescent="0.2">
      <c r="A142" t="s">
        <v>31</v>
      </c>
      <c r="B142" t="s">
        <v>214</v>
      </c>
      <c r="C142">
        <v>49</v>
      </c>
      <c r="D142">
        <v>93</v>
      </c>
      <c r="E142" s="3">
        <f t="shared" si="21"/>
        <v>2.7302613250125367E-3</v>
      </c>
      <c r="F142" s="3">
        <f t="shared" si="22"/>
        <v>1.4281107476850786E-3</v>
      </c>
      <c r="H142" t="s">
        <v>31</v>
      </c>
      <c r="I142" t="s">
        <v>214</v>
      </c>
      <c r="J142">
        <v>199</v>
      </c>
      <c r="K142">
        <v>101</v>
      </c>
      <c r="L142" s="3">
        <f t="shared" si="17"/>
        <v>1.1145961689257309E-2</v>
      </c>
      <c r="M142" s="3">
        <f t="shared" si="18"/>
        <v>1.5532726377952757E-3</v>
      </c>
      <c r="O142"/>
    </row>
    <row r="143" spans="1:15" x14ac:dyDescent="0.2">
      <c r="A143" t="s">
        <v>32</v>
      </c>
      <c r="B143" t="s">
        <v>215</v>
      </c>
      <c r="C143">
        <v>26</v>
      </c>
      <c r="D143">
        <v>45</v>
      </c>
      <c r="E143" s="3">
        <f t="shared" si="21"/>
        <v>1.4487100908229787E-3</v>
      </c>
      <c r="F143" s="3">
        <f t="shared" si="22"/>
        <v>6.91021329525038E-4</v>
      </c>
      <c r="H143" t="s">
        <v>32</v>
      </c>
      <c r="I143" t="s">
        <v>215</v>
      </c>
      <c r="J143">
        <v>82</v>
      </c>
      <c r="K143">
        <v>82</v>
      </c>
      <c r="L143" s="3">
        <f t="shared" si="17"/>
        <v>4.5928083342668307E-3</v>
      </c>
      <c r="M143" s="3">
        <f t="shared" si="18"/>
        <v>1.2610728346456692E-3</v>
      </c>
      <c r="O143"/>
    </row>
    <row r="144" spans="1:15" x14ac:dyDescent="0.2">
      <c r="A144" t="s">
        <v>33</v>
      </c>
      <c r="B144" t="s">
        <v>216</v>
      </c>
      <c r="C144">
        <v>23</v>
      </c>
      <c r="D144">
        <v>42</v>
      </c>
      <c r="E144" s="3">
        <f t="shared" si="21"/>
        <v>1.2815512341895581E-3</v>
      </c>
      <c r="F144" s="3">
        <f t="shared" si="22"/>
        <v>6.4495324089003543E-4</v>
      </c>
      <c r="H144" t="s">
        <v>33</v>
      </c>
      <c r="I144" t="s">
        <v>216</v>
      </c>
      <c r="J144">
        <v>52</v>
      </c>
      <c r="K144">
        <v>74</v>
      </c>
      <c r="L144" s="3">
        <f t="shared" si="17"/>
        <v>2.9125126022179902E-3</v>
      </c>
      <c r="M144" s="3">
        <f t="shared" si="18"/>
        <v>1.1380413385826771E-3</v>
      </c>
      <c r="O144"/>
    </row>
    <row r="145" spans="1:16" x14ac:dyDescent="0.2">
      <c r="A145" t="s">
        <v>337</v>
      </c>
      <c r="B145" t="s">
        <v>217</v>
      </c>
      <c r="C145">
        <v>51</v>
      </c>
      <c r="D145">
        <v>97</v>
      </c>
      <c r="E145" s="3">
        <f t="shared" si="21"/>
        <v>2.8417005627681506E-3</v>
      </c>
      <c r="F145" s="3">
        <f t="shared" si="22"/>
        <v>1.4895348658650819E-3</v>
      </c>
      <c r="H145" t="s">
        <v>337</v>
      </c>
      <c r="I145" t="s">
        <v>217</v>
      </c>
      <c r="J145">
        <v>184</v>
      </c>
      <c r="K145">
        <v>239</v>
      </c>
      <c r="L145" s="3">
        <f t="shared" si="17"/>
        <v>1.0305813823232889E-2</v>
      </c>
      <c r="M145" s="3">
        <f t="shared" si="18"/>
        <v>3.6755659448818897E-3</v>
      </c>
      <c r="O145"/>
    </row>
    <row r="146" spans="1:16" x14ac:dyDescent="0.2">
      <c r="A146"/>
      <c r="B146" t="s">
        <v>279</v>
      </c>
      <c r="C146">
        <f>SUM(C129:C145)</f>
        <v>17947</v>
      </c>
      <c r="D146">
        <f>SUM(D129:D145)</f>
        <v>65121</v>
      </c>
      <c r="I146"/>
      <c r="J146"/>
      <c r="K146"/>
      <c r="O146"/>
    </row>
    <row r="147" spans="1:16" x14ac:dyDescent="0.2">
      <c r="A147"/>
      <c r="B147"/>
      <c r="C147" s="11">
        <f>C146/SUM($C146:$D146)</f>
        <v>0.2160519092791448</v>
      </c>
      <c r="D147" s="11">
        <f>D146/SUM($C146:$D146)</f>
        <v>0.78394809072085525</v>
      </c>
      <c r="I147"/>
      <c r="J147"/>
      <c r="K147"/>
      <c r="O147"/>
    </row>
    <row r="148" spans="1:16" x14ac:dyDescent="0.2">
      <c r="A148"/>
      <c r="B148"/>
      <c r="C148"/>
      <c r="D148"/>
      <c r="I148" t="s">
        <v>148</v>
      </c>
      <c r="J148">
        <v>0</v>
      </c>
      <c r="K148">
        <v>0</v>
      </c>
      <c r="O148"/>
    </row>
    <row r="149" spans="1:16" x14ac:dyDescent="0.2">
      <c r="A149"/>
      <c r="B149" t="s">
        <v>148</v>
      </c>
      <c r="C149">
        <v>0</v>
      </c>
      <c r="D149">
        <v>0</v>
      </c>
      <c r="E149" s="17"/>
      <c r="F149" s="17"/>
      <c r="G149" s="17"/>
      <c r="H149" s="15"/>
      <c r="I149" t="s">
        <v>338</v>
      </c>
      <c r="J149">
        <v>198</v>
      </c>
      <c r="K149">
        <v>161</v>
      </c>
      <c r="O149"/>
    </row>
    <row r="150" spans="1:16" x14ac:dyDescent="0.2">
      <c r="A150"/>
      <c r="B150" t="s">
        <v>338</v>
      </c>
      <c r="C150">
        <v>9</v>
      </c>
      <c r="D150">
        <v>12</v>
      </c>
      <c r="E150" s="17"/>
      <c r="F150" s="17"/>
      <c r="G150" s="17"/>
      <c r="H150" s="15"/>
      <c r="I150" t="s">
        <v>291</v>
      </c>
      <c r="J150">
        <v>343</v>
      </c>
      <c r="K150">
        <v>189</v>
      </c>
      <c r="O150"/>
    </row>
    <row r="151" spans="1:16" x14ac:dyDescent="0.2">
      <c r="A151"/>
      <c r="B151" t="s">
        <v>291</v>
      </c>
      <c r="C151">
        <v>140</v>
      </c>
      <c r="D151">
        <v>97</v>
      </c>
      <c r="E151" s="17"/>
      <c r="F151" s="17"/>
      <c r="G151" s="17"/>
      <c r="H151" s="15"/>
      <c r="I151" t="s">
        <v>292</v>
      </c>
      <c r="J151">
        <v>372</v>
      </c>
      <c r="K151">
        <v>197</v>
      </c>
      <c r="O151"/>
    </row>
    <row r="152" spans="1:16" x14ac:dyDescent="0.2">
      <c r="A152"/>
      <c r="B152" t="s">
        <v>292</v>
      </c>
      <c r="C152">
        <v>245</v>
      </c>
      <c r="D152">
        <v>152</v>
      </c>
      <c r="E152" s="17"/>
      <c r="F152" s="17"/>
      <c r="G152" s="17"/>
      <c r="H152" s="15"/>
      <c r="I152" t="s">
        <v>293</v>
      </c>
      <c r="J152">
        <v>406</v>
      </c>
      <c r="K152">
        <v>214</v>
      </c>
      <c r="O152"/>
    </row>
    <row r="153" spans="1:16" x14ac:dyDescent="0.2">
      <c r="A153"/>
      <c r="B153" t="s">
        <v>293</v>
      </c>
      <c r="C153">
        <v>338</v>
      </c>
      <c r="D153">
        <v>186</v>
      </c>
      <c r="H153" s="1"/>
      <c r="I153" t="s">
        <v>339</v>
      </c>
      <c r="J153">
        <v>1096</v>
      </c>
      <c r="K153">
        <v>695</v>
      </c>
      <c r="P153" s="1"/>
    </row>
    <row r="154" spans="1:16" x14ac:dyDescent="0.2">
      <c r="A154"/>
      <c r="B154" t="s">
        <v>339</v>
      </c>
      <c r="C154">
        <v>703</v>
      </c>
      <c r="D154">
        <v>546</v>
      </c>
      <c r="H154" s="1"/>
      <c r="I154" t="s">
        <v>147</v>
      </c>
      <c r="J154">
        <v>68281</v>
      </c>
      <c r="K154">
        <v>31616</v>
      </c>
      <c r="P154" s="1"/>
    </row>
    <row r="155" spans="1:16" x14ac:dyDescent="0.2">
      <c r="A155"/>
      <c r="B155" t="s">
        <v>147</v>
      </c>
      <c r="C155">
        <v>1427</v>
      </c>
      <c r="D155">
        <v>1438</v>
      </c>
      <c r="H155" s="1"/>
      <c r="I155" t="s">
        <v>68</v>
      </c>
      <c r="J155">
        <v>420</v>
      </c>
      <c r="K155">
        <v>220</v>
      </c>
      <c r="P155" s="1"/>
    </row>
    <row r="156" spans="1:16" x14ac:dyDescent="0.2">
      <c r="B156" t="s">
        <v>68</v>
      </c>
      <c r="C156">
        <v>247</v>
      </c>
      <c r="D156">
        <v>147</v>
      </c>
    </row>
    <row r="158" spans="1:16" x14ac:dyDescent="0.2">
      <c r="A158"/>
      <c r="H158" s="1"/>
      <c r="I158"/>
      <c r="P158" s="1"/>
    </row>
    <row r="159" spans="1:16" x14ac:dyDescent="0.2">
      <c r="A159"/>
      <c r="B159" s="7" t="s">
        <v>167</v>
      </c>
      <c r="H159" s="1"/>
      <c r="I159" s="7" t="s">
        <v>167</v>
      </c>
      <c r="P159" s="1"/>
    </row>
    <row r="160" spans="1:16" ht="42.75" x14ac:dyDescent="0.2">
      <c r="A160"/>
      <c r="B160" s="14" t="s">
        <v>154</v>
      </c>
      <c r="C160" s="12" t="s">
        <v>151</v>
      </c>
      <c r="D160" s="12" t="s">
        <v>153</v>
      </c>
      <c r="E160" s="12" t="s">
        <v>151</v>
      </c>
      <c r="F160" s="12" t="s">
        <v>153</v>
      </c>
      <c r="H160" s="1"/>
      <c r="I160" s="14" t="s">
        <v>168</v>
      </c>
      <c r="J160" s="12" t="s">
        <v>151</v>
      </c>
      <c r="K160" s="12" t="s">
        <v>153</v>
      </c>
      <c r="L160" s="12" t="s">
        <v>151</v>
      </c>
      <c r="M160" s="12" t="s">
        <v>153</v>
      </c>
      <c r="P160" s="1"/>
    </row>
    <row r="161" spans="1:16" x14ac:dyDescent="0.2">
      <c r="A161" t="s">
        <v>321</v>
      </c>
      <c r="B161" t="s">
        <v>138</v>
      </c>
      <c r="C161">
        <v>859</v>
      </c>
      <c r="D161">
        <v>3147</v>
      </c>
      <c r="E161" s="3">
        <f t="shared" ref="E161:E177" si="23">C161/SUM(C$161:C$177)</f>
        <v>2.4757897163938208E-2</v>
      </c>
      <c r="F161" s="3">
        <f t="shared" ref="F161:F177" si="24">D161/SUM(D$161:D$177)</f>
        <v>3.2953569708266142E-2</v>
      </c>
      <c r="H161" t="s">
        <v>321</v>
      </c>
      <c r="I161" t="s">
        <v>138</v>
      </c>
      <c r="J161">
        <v>2</v>
      </c>
      <c r="K161">
        <v>2</v>
      </c>
      <c r="L161" s="3">
        <f t="shared" ref="L161:L177" si="25">J161/SUM(J$161:J$177)</f>
        <v>5.7858651314837852E-5</v>
      </c>
      <c r="M161" s="3">
        <f t="shared" ref="M161:M177" si="26">K161/SUM(K$161:K$177)</f>
        <v>2.0968536710665646E-5</v>
      </c>
      <c r="P161" s="1"/>
    </row>
    <row r="162" spans="1:16" x14ac:dyDescent="0.2">
      <c r="A162" t="s">
        <v>322</v>
      </c>
      <c r="B162" t="s">
        <v>139</v>
      </c>
      <c r="C162">
        <v>1374</v>
      </c>
      <c r="D162">
        <v>6929</v>
      </c>
      <c r="E162" s="3">
        <f t="shared" si="23"/>
        <v>3.9601106755821999E-2</v>
      </c>
      <c r="F162" s="3">
        <f t="shared" si="24"/>
        <v>7.2556493329703237E-2</v>
      </c>
      <c r="H162" t="s">
        <v>322</v>
      </c>
      <c r="I162" t="s">
        <v>139</v>
      </c>
      <c r="J162">
        <v>4</v>
      </c>
      <c r="K162">
        <v>2</v>
      </c>
      <c r="L162" s="3">
        <f t="shared" si="25"/>
        <v>1.157173026296757E-4</v>
      </c>
      <c r="M162" s="3">
        <f t="shared" si="26"/>
        <v>2.0968536710665646E-5</v>
      </c>
      <c r="P162" s="1"/>
    </row>
    <row r="163" spans="1:16" x14ac:dyDescent="0.2">
      <c r="A163" t="s">
        <v>20</v>
      </c>
      <c r="B163" t="s">
        <v>140</v>
      </c>
      <c r="C163">
        <v>3536</v>
      </c>
      <c r="D163">
        <v>19994</v>
      </c>
      <c r="E163" s="3">
        <f t="shared" si="23"/>
        <v>0.10191376527553608</v>
      </c>
      <c r="F163" s="3">
        <f t="shared" si="24"/>
        <v>0.20936564116526002</v>
      </c>
      <c r="H163" t="s">
        <v>20</v>
      </c>
      <c r="I163" t="s">
        <v>140</v>
      </c>
      <c r="J163">
        <v>8</v>
      </c>
      <c r="K163">
        <v>56</v>
      </c>
      <c r="L163" s="3">
        <f t="shared" si="25"/>
        <v>2.3143460525935141E-4</v>
      </c>
      <c r="M163" s="3">
        <f t="shared" si="26"/>
        <v>5.8711902789863814E-4</v>
      </c>
      <c r="P163" s="1"/>
    </row>
    <row r="164" spans="1:16" x14ac:dyDescent="0.2">
      <c r="A164" t="s">
        <v>21</v>
      </c>
      <c r="B164" t="s">
        <v>141</v>
      </c>
      <c r="C164">
        <v>3990</v>
      </c>
      <c r="D164">
        <v>31917</v>
      </c>
      <c r="E164" s="3">
        <f t="shared" si="23"/>
        <v>0.11499884712935209</v>
      </c>
      <c r="F164" s="3">
        <f t="shared" si="24"/>
        <v>0.33421642338059437</v>
      </c>
      <c r="H164" t="s">
        <v>21</v>
      </c>
      <c r="I164" t="s">
        <v>141</v>
      </c>
      <c r="J164">
        <v>25</v>
      </c>
      <c r="K164">
        <v>5629</v>
      </c>
      <c r="L164" s="3">
        <f t="shared" si="25"/>
        <v>7.2323314143547313E-4</v>
      </c>
      <c r="M164" s="3">
        <f t="shared" si="26"/>
        <v>5.9015946572168458E-2</v>
      </c>
      <c r="P164" s="1"/>
    </row>
    <row r="165" spans="1:16" x14ac:dyDescent="0.2">
      <c r="A165" t="s">
        <v>22</v>
      </c>
      <c r="B165" t="s">
        <v>142</v>
      </c>
      <c r="C165">
        <v>4785</v>
      </c>
      <c r="D165">
        <v>31221</v>
      </c>
      <c r="E165" s="3">
        <f t="shared" si="23"/>
        <v>0.13791215125662901</v>
      </c>
      <c r="F165" s="3">
        <f t="shared" si="24"/>
        <v>0.32692831263481958</v>
      </c>
      <c r="H165" t="s">
        <v>22</v>
      </c>
      <c r="I165" t="s">
        <v>142</v>
      </c>
      <c r="J165">
        <v>585</v>
      </c>
      <c r="K165">
        <v>80590</v>
      </c>
      <c r="L165" s="3">
        <f t="shared" si="25"/>
        <v>1.6923655509590071E-2</v>
      </c>
      <c r="M165" s="3">
        <f t="shared" si="26"/>
        <v>0.84492718675627221</v>
      </c>
      <c r="P165" s="1"/>
    </row>
    <row r="166" spans="1:16" x14ac:dyDescent="0.2">
      <c r="A166" t="s">
        <v>23</v>
      </c>
      <c r="B166" t="s">
        <v>143</v>
      </c>
      <c r="C166">
        <v>5874</v>
      </c>
      <c r="D166">
        <v>539</v>
      </c>
      <c r="E166" s="3">
        <f t="shared" si="23"/>
        <v>0.1692990546460687</v>
      </c>
      <c r="F166" s="3">
        <f t="shared" si="24"/>
        <v>5.6440972585813315E-3</v>
      </c>
      <c r="H166" t="s">
        <v>23</v>
      </c>
      <c r="I166" t="s">
        <v>143</v>
      </c>
      <c r="J166">
        <v>1871</v>
      </c>
      <c r="K166">
        <v>5706</v>
      </c>
      <c r="L166" s="3">
        <f t="shared" si="25"/>
        <v>5.4126768305030812E-2</v>
      </c>
      <c r="M166" s="3">
        <f t="shared" si="26"/>
        <v>5.9823235235529092E-2</v>
      </c>
      <c r="P166" s="1"/>
    </row>
    <row r="167" spans="1:16" x14ac:dyDescent="0.2">
      <c r="A167" t="s">
        <v>24</v>
      </c>
      <c r="B167" t="s">
        <v>144</v>
      </c>
      <c r="C167">
        <v>7888</v>
      </c>
      <c r="D167">
        <v>264</v>
      </c>
      <c r="E167" s="3">
        <f t="shared" si="23"/>
        <v>0.22734609176850357</v>
      </c>
      <c r="F167" s="3">
        <f t="shared" si="24"/>
        <v>2.7644558001214685E-3</v>
      </c>
      <c r="H167" t="s">
        <v>24</v>
      </c>
      <c r="I167" t="s">
        <v>144</v>
      </c>
      <c r="J167">
        <v>9561</v>
      </c>
      <c r="K167">
        <v>1176</v>
      </c>
      <c r="L167" s="3">
        <f t="shared" si="25"/>
        <v>0.27659328261058236</v>
      </c>
      <c r="M167" s="3">
        <f t="shared" si="26"/>
        <v>1.2329499585871401E-2</v>
      </c>
      <c r="P167" s="1"/>
    </row>
    <row r="168" spans="1:16" x14ac:dyDescent="0.2">
      <c r="A168" t="s">
        <v>25</v>
      </c>
      <c r="B168" t="s">
        <v>145</v>
      </c>
      <c r="C168">
        <v>4607</v>
      </c>
      <c r="D168">
        <v>264</v>
      </c>
      <c r="E168" s="3">
        <f t="shared" si="23"/>
        <v>0.13278187687341481</v>
      </c>
      <c r="F168" s="3">
        <f t="shared" si="24"/>
        <v>2.7644558001214685E-3</v>
      </c>
      <c r="H168" t="s">
        <v>25</v>
      </c>
      <c r="I168" t="s">
        <v>145</v>
      </c>
      <c r="J168">
        <v>16102</v>
      </c>
      <c r="K168">
        <v>516</v>
      </c>
      <c r="L168" s="3">
        <f t="shared" si="25"/>
        <v>0.46582000173575955</v>
      </c>
      <c r="M168" s="3">
        <f t="shared" si="26"/>
        <v>5.4098824713517367E-3</v>
      </c>
      <c r="P168" s="1"/>
    </row>
    <row r="169" spans="1:16" x14ac:dyDescent="0.2">
      <c r="A169" t="s">
        <v>26</v>
      </c>
      <c r="B169" t="s">
        <v>146</v>
      </c>
      <c r="C169">
        <v>432</v>
      </c>
      <c r="D169">
        <v>265</v>
      </c>
      <c r="E169" s="3">
        <f t="shared" si="23"/>
        <v>1.2451002997463684E-2</v>
      </c>
      <c r="F169" s="3">
        <f t="shared" si="24"/>
        <v>2.7749272236067771E-3</v>
      </c>
      <c r="H169" t="s">
        <v>26</v>
      </c>
      <c r="I169" t="s">
        <v>146</v>
      </c>
      <c r="J169">
        <v>3115</v>
      </c>
      <c r="K169">
        <v>349</v>
      </c>
      <c r="L169" s="3">
        <f t="shared" si="25"/>
        <v>9.0114849422859952E-2</v>
      </c>
      <c r="M169" s="3">
        <f t="shared" si="26"/>
        <v>3.6590096560111551E-3</v>
      </c>
      <c r="P169" s="1"/>
    </row>
    <row r="170" spans="1:16" x14ac:dyDescent="0.2">
      <c r="A170" t="s">
        <v>27</v>
      </c>
      <c r="B170" t="s">
        <v>210</v>
      </c>
      <c r="C170">
        <v>295</v>
      </c>
      <c r="D170">
        <v>264</v>
      </c>
      <c r="E170" s="3">
        <f t="shared" si="23"/>
        <v>8.5024210283606173E-3</v>
      </c>
      <c r="F170" s="3">
        <f t="shared" si="24"/>
        <v>2.7644558001214685E-3</v>
      </c>
      <c r="H170" t="s">
        <v>27</v>
      </c>
      <c r="I170" t="s">
        <v>210</v>
      </c>
      <c r="J170">
        <v>671</v>
      </c>
      <c r="K170">
        <v>292</v>
      </c>
      <c r="L170" s="3">
        <f t="shared" si="25"/>
        <v>1.9411577516128098E-2</v>
      </c>
      <c r="M170" s="3">
        <f t="shared" si="26"/>
        <v>3.0614063597571841E-3</v>
      </c>
      <c r="P170" s="1"/>
    </row>
    <row r="171" spans="1:16" x14ac:dyDescent="0.2">
      <c r="A171" t="s">
        <v>28</v>
      </c>
      <c r="B171" t="s">
        <v>211</v>
      </c>
      <c r="C171">
        <v>311</v>
      </c>
      <c r="D171">
        <v>197</v>
      </c>
      <c r="E171" s="3">
        <f t="shared" si="23"/>
        <v>8.9635692875259399E-3</v>
      </c>
      <c r="F171" s="3">
        <f t="shared" si="24"/>
        <v>2.0628704266057929E-3</v>
      </c>
      <c r="H171" t="s">
        <v>28</v>
      </c>
      <c r="I171" t="s">
        <v>211</v>
      </c>
      <c r="J171">
        <v>293</v>
      </c>
      <c r="K171">
        <v>245</v>
      </c>
      <c r="L171" s="3">
        <f t="shared" si="25"/>
        <v>8.4762924176237445E-3</v>
      </c>
      <c r="M171" s="3">
        <f t="shared" si="26"/>
        <v>2.5686457470565417E-3</v>
      </c>
      <c r="P171" s="1"/>
    </row>
    <row r="172" spans="1:16" x14ac:dyDescent="0.2">
      <c r="A172" t="s">
        <v>29</v>
      </c>
      <c r="B172" t="s">
        <v>212</v>
      </c>
      <c r="C172">
        <v>355</v>
      </c>
      <c r="D172">
        <v>136</v>
      </c>
      <c r="E172" s="3">
        <f t="shared" si="23"/>
        <v>1.0231727000230574E-2</v>
      </c>
      <c r="F172" s="3">
        <f t="shared" si="24"/>
        <v>1.4241135940019686E-3</v>
      </c>
      <c r="H172" t="s">
        <v>29</v>
      </c>
      <c r="I172" t="s">
        <v>212</v>
      </c>
      <c r="J172">
        <v>499</v>
      </c>
      <c r="K172">
        <v>168</v>
      </c>
      <c r="L172" s="3">
        <f t="shared" si="25"/>
        <v>1.4435733503052044E-2</v>
      </c>
      <c r="M172" s="3">
        <f t="shared" si="26"/>
        <v>1.7613570836959142E-3</v>
      </c>
      <c r="P172" s="1"/>
    </row>
    <row r="173" spans="1:16" x14ac:dyDescent="0.2">
      <c r="A173" t="s">
        <v>30</v>
      </c>
      <c r="B173" t="s">
        <v>213</v>
      </c>
      <c r="C173">
        <v>189</v>
      </c>
      <c r="D173">
        <v>100</v>
      </c>
      <c r="E173" s="3">
        <f t="shared" si="23"/>
        <v>5.4473138113903617E-3</v>
      </c>
      <c r="F173" s="3">
        <f t="shared" si="24"/>
        <v>1.0471423485308594E-3</v>
      </c>
      <c r="H173" t="s">
        <v>30</v>
      </c>
      <c r="I173" t="s">
        <v>213</v>
      </c>
      <c r="J173">
        <v>850</v>
      </c>
      <c r="K173">
        <v>123</v>
      </c>
      <c r="L173" s="3">
        <f t="shared" si="25"/>
        <v>2.4589926808806086E-2</v>
      </c>
      <c r="M173" s="3">
        <f t="shared" si="26"/>
        <v>1.2895650077059373E-3</v>
      </c>
      <c r="P173" s="1"/>
    </row>
    <row r="174" spans="1:16" x14ac:dyDescent="0.2">
      <c r="A174" t="s">
        <v>31</v>
      </c>
      <c r="B174" t="s">
        <v>214</v>
      </c>
      <c r="C174">
        <v>56</v>
      </c>
      <c r="D174">
        <v>63</v>
      </c>
      <c r="E174" s="3">
        <f t="shared" si="23"/>
        <v>1.6140189070786258E-3</v>
      </c>
      <c r="F174" s="3">
        <f t="shared" si="24"/>
        <v>6.5969967957444134E-4</v>
      </c>
      <c r="H174" t="s">
        <v>31</v>
      </c>
      <c r="I174" t="s">
        <v>214</v>
      </c>
      <c r="J174">
        <v>419</v>
      </c>
      <c r="K174">
        <v>112</v>
      </c>
      <c r="L174" s="3">
        <f t="shared" si="25"/>
        <v>1.2121387450458529E-2</v>
      </c>
      <c r="M174" s="3">
        <f t="shared" si="26"/>
        <v>1.1742380557972763E-3</v>
      </c>
      <c r="P174" s="1"/>
    </row>
    <row r="175" spans="1:16" x14ac:dyDescent="0.2">
      <c r="A175" t="s">
        <v>32</v>
      </c>
      <c r="B175" t="s">
        <v>215</v>
      </c>
      <c r="C175">
        <v>49</v>
      </c>
      <c r="D175">
        <v>63</v>
      </c>
      <c r="E175" s="3">
        <f t="shared" si="23"/>
        <v>1.4122665436937976E-3</v>
      </c>
      <c r="F175" s="3">
        <f t="shared" si="24"/>
        <v>6.5969967957444134E-4</v>
      </c>
      <c r="H175" t="s">
        <v>32</v>
      </c>
      <c r="I175" t="s">
        <v>215</v>
      </c>
      <c r="J175">
        <v>182</v>
      </c>
      <c r="K175">
        <v>89</v>
      </c>
      <c r="L175" s="3">
        <f t="shared" si="25"/>
        <v>5.2651372696502444E-3</v>
      </c>
      <c r="M175" s="3">
        <f t="shared" si="26"/>
        <v>9.3309988362462123E-4</v>
      </c>
      <c r="P175" s="1"/>
    </row>
    <row r="176" spans="1:16" x14ac:dyDescent="0.2">
      <c r="A176" t="s">
        <v>33</v>
      </c>
      <c r="B176" t="s">
        <v>216</v>
      </c>
      <c r="C176">
        <v>21</v>
      </c>
      <c r="D176">
        <v>32</v>
      </c>
      <c r="E176" s="3">
        <f t="shared" si="23"/>
        <v>6.0525709015448468E-4</v>
      </c>
      <c r="F176" s="3">
        <f t="shared" si="24"/>
        <v>3.3508555152987499E-4</v>
      </c>
      <c r="H176" t="s">
        <v>33</v>
      </c>
      <c r="I176" t="s">
        <v>216</v>
      </c>
      <c r="J176">
        <v>72</v>
      </c>
      <c r="K176">
        <v>62</v>
      </c>
      <c r="L176" s="3">
        <f t="shared" si="25"/>
        <v>2.0829114473341626E-3</v>
      </c>
      <c r="M176" s="3">
        <f t="shared" si="26"/>
        <v>6.5002463803063508E-4</v>
      </c>
      <c r="P176" s="1"/>
    </row>
    <row r="177" spans="1:16" x14ac:dyDescent="0.2">
      <c r="A177" t="s">
        <v>337</v>
      </c>
      <c r="B177" t="s">
        <v>217</v>
      </c>
      <c r="C177">
        <v>75</v>
      </c>
      <c r="D177">
        <v>103</v>
      </c>
      <c r="E177" s="3">
        <f t="shared" si="23"/>
        <v>2.1616324648374451E-3</v>
      </c>
      <c r="F177" s="3">
        <f t="shared" si="24"/>
        <v>1.0785566189867851E-3</v>
      </c>
      <c r="H177" t="s">
        <v>337</v>
      </c>
      <c r="I177" t="s">
        <v>217</v>
      </c>
      <c r="J177">
        <v>308</v>
      </c>
      <c r="K177">
        <v>264</v>
      </c>
      <c r="L177" s="3">
        <f t="shared" si="25"/>
        <v>8.9102323024850289E-3</v>
      </c>
      <c r="M177" s="3">
        <f t="shared" si="26"/>
        <v>2.7678468458078652E-3</v>
      </c>
      <c r="P177" s="1"/>
    </row>
    <row r="178" spans="1:16" x14ac:dyDescent="0.2">
      <c r="A178"/>
      <c r="B178" t="s">
        <v>279</v>
      </c>
      <c r="C178">
        <f>SUM(C161:C177)</f>
        <v>34696</v>
      </c>
      <c r="D178">
        <f>SUM(D161:D177)</f>
        <v>95498</v>
      </c>
      <c r="E178" s="3"/>
      <c r="F178" s="3"/>
      <c r="H178" s="1"/>
      <c r="I178"/>
      <c r="J178"/>
      <c r="K178"/>
      <c r="L178" s="3"/>
      <c r="M178" s="3"/>
      <c r="P178" s="1"/>
    </row>
    <row r="179" spans="1:16" x14ac:dyDescent="0.2">
      <c r="A179"/>
      <c r="B179"/>
      <c r="C179" s="11">
        <f>C178/SUM($C178:$D178)</f>
        <v>0.26649461572729927</v>
      </c>
      <c r="D179" s="11">
        <f>D178/SUM($C178:$D178)</f>
        <v>0.73350538427270073</v>
      </c>
      <c r="E179" s="3"/>
      <c r="F179" s="3"/>
      <c r="H179" s="1"/>
      <c r="I179"/>
      <c r="J179"/>
      <c r="K179"/>
      <c r="L179" s="3"/>
      <c r="M179" s="3"/>
      <c r="P179" s="1"/>
    </row>
    <row r="180" spans="1:16" x14ac:dyDescent="0.2">
      <c r="A180"/>
      <c r="B180"/>
      <c r="C180" s="11"/>
      <c r="D180" s="11"/>
      <c r="E180" s="3"/>
      <c r="F180" s="3"/>
      <c r="H180" s="1"/>
      <c r="I180"/>
      <c r="J180"/>
      <c r="K180"/>
      <c r="L180" s="3"/>
      <c r="M180" s="3"/>
      <c r="P180" s="1"/>
    </row>
    <row r="181" spans="1:16" x14ac:dyDescent="0.2">
      <c r="A181"/>
      <c r="B181" t="s">
        <v>148</v>
      </c>
      <c r="C181">
        <v>0</v>
      </c>
      <c r="D181">
        <v>0</v>
      </c>
      <c r="E181" s="22">
        <f>C181/60</f>
        <v>0</v>
      </c>
      <c r="F181" s="22">
        <f>D181/60</f>
        <v>0</v>
      </c>
      <c r="H181" s="1"/>
      <c r="I181" t="s">
        <v>148</v>
      </c>
      <c r="J181">
        <v>3</v>
      </c>
      <c r="K181">
        <v>13</v>
      </c>
      <c r="L181" s="22">
        <f>J181/60</f>
        <v>0.05</v>
      </c>
      <c r="M181" s="22">
        <f>K181/60</f>
        <v>0.21666666666666667</v>
      </c>
      <c r="P181" s="1"/>
    </row>
    <row r="182" spans="1:16" x14ac:dyDescent="0.2">
      <c r="A182"/>
      <c r="B182" t="s">
        <v>338</v>
      </c>
      <c r="C182">
        <v>14</v>
      </c>
      <c r="D182">
        <v>14</v>
      </c>
      <c r="E182" s="22">
        <f t="shared" ref="E182:E188" si="27">C182/60</f>
        <v>0.23333333333333334</v>
      </c>
      <c r="F182" s="22">
        <f t="shared" ref="F182:F188" si="28">D182/60</f>
        <v>0.23333333333333334</v>
      </c>
      <c r="H182" s="1"/>
      <c r="I182" t="s">
        <v>338</v>
      </c>
      <c r="J182">
        <v>215</v>
      </c>
      <c r="K182">
        <v>164</v>
      </c>
      <c r="L182" s="22">
        <f t="shared" ref="L182:L188" si="29">J182/60</f>
        <v>3.5833333333333335</v>
      </c>
      <c r="M182" s="22">
        <f t="shared" ref="M182:M188" si="30">K182/60</f>
        <v>2.7333333333333334</v>
      </c>
      <c r="P182" s="1"/>
    </row>
    <row r="183" spans="1:16" x14ac:dyDescent="0.2">
      <c r="A183"/>
      <c r="B183" t="s">
        <v>291</v>
      </c>
      <c r="C183">
        <v>164</v>
      </c>
      <c r="D183">
        <v>103</v>
      </c>
      <c r="E183" s="22">
        <f t="shared" si="27"/>
        <v>2.7333333333333334</v>
      </c>
      <c r="F183" s="22">
        <f t="shared" si="28"/>
        <v>1.7166666666666666</v>
      </c>
      <c r="H183" s="1"/>
      <c r="I183" t="s">
        <v>291</v>
      </c>
      <c r="J183">
        <v>349</v>
      </c>
      <c r="K183">
        <v>189</v>
      </c>
      <c r="L183" s="22">
        <f t="shared" si="29"/>
        <v>5.8166666666666664</v>
      </c>
      <c r="M183" s="22">
        <f t="shared" si="30"/>
        <v>3.15</v>
      </c>
      <c r="P183" s="1"/>
    </row>
    <row r="184" spans="1:16" x14ac:dyDescent="0.2">
      <c r="A184"/>
      <c r="B184" t="s">
        <v>292</v>
      </c>
      <c r="C184">
        <v>271</v>
      </c>
      <c r="D184">
        <v>158</v>
      </c>
      <c r="E184" s="22">
        <f t="shared" si="27"/>
        <v>4.5166666666666666</v>
      </c>
      <c r="F184" s="22">
        <f t="shared" si="28"/>
        <v>2.6333333333333333</v>
      </c>
      <c r="H184" s="1"/>
      <c r="I184" t="s">
        <v>292</v>
      </c>
      <c r="J184">
        <v>373</v>
      </c>
      <c r="K184">
        <v>197</v>
      </c>
      <c r="L184" s="22">
        <f t="shared" si="29"/>
        <v>6.2166666666666668</v>
      </c>
      <c r="M184" s="22">
        <f t="shared" si="30"/>
        <v>3.2833333333333332</v>
      </c>
      <c r="P184" s="1"/>
    </row>
    <row r="185" spans="1:16" x14ac:dyDescent="0.2">
      <c r="A185"/>
      <c r="B185" t="s">
        <v>293</v>
      </c>
      <c r="C185">
        <v>347</v>
      </c>
      <c r="D185">
        <v>186</v>
      </c>
      <c r="E185" s="22">
        <f t="shared" si="27"/>
        <v>5.7833333333333332</v>
      </c>
      <c r="F185" s="22">
        <f t="shared" si="28"/>
        <v>3.1</v>
      </c>
      <c r="H185" s="1"/>
      <c r="I185" t="s">
        <v>293</v>
      </c>
      <c r="J185">
        <v>404</v>
      </c>
      <c r="K185">
        <v>213</v>
      </c>
      <c r="L185" s="22">
        <f t="shared" si="29"/>
        <v>6.7333333333333334</v>
      </c>
      <c r="M185" s="22">
        <f t="shared" si="30"/>
        <v>3.55</v>
      </c>
      <c r="P185" s="1"/>
    </row>
    <row r="186" spans="1:16" x14ac:dyDescent="0.2">
      <c r="A186"/>
      <c r="B186" t="s">
        <v>339</v>
      </c>
      <c r="C186">
        <v>668</v>
      </c>
      <c r="D186">
        <v>480</v>
      </c>
      <c r="E186" s="22">
        <f t="shared" si="27"/>
        <v>11.133333333333333</v>
      </c>
      <c r="F186" s="22">
        <f t="shared" si="28"/>
        <v>8</v>
      </c>
      <c r="H186" s="1"/>
      <c r="I186" t="s">
        <v>339</v>
      </c>
      <c r="J186">
        <v>1001</v>
      </c>
      <c r="K186">
        <v>593</v>
      </c>
      <c r="L186" s="22">
        <f t="shared" si="29"/>
        <v>16.683333333333334</v>
      </c>
      <c r="M186" s="22">
        <f t="shared" si="30"/>
        <v>9.8833333333333329</v>
      </c>
      <c r="P186" s="1"/>
    </row>
    <row r="187" spans="1:16" x14ac:dyDescent="0.2">
      <c r="A187"/>
      <c r="B187" t="s">
        <v>147</v>
      </c>
      <c r="C187">
        <v>1428</v>
      </c>
      <c r="D187">
        <v>1428</v>
      </c>
      <c r="E187" s="22">
        <f t="shared" si="27"/>
        <v>23.8</v>
      </c>
      <c r="F187" s="22">
        <f t="shared" si="28"/>
        <v>23.8</v>
      </c>
      <c r="H187" s="1"/>
      <c r="I187" t="s">
        <v>147</v>
      </c>
      <c r="J187">
        <v>15985</v>
      </c>
      <c r="K187">
        <v>15960</v>
      </c>
      <c r="L187" s="22">
        <f t="shared" si="29"/>
        <v>266.41666666666669</v>
      </c>
      <c r="M187" s="22">
        <f t="shared" si="30"/>
        <v>266</v>
      </c>
      <c r="P187" s="1"/>
    </row>
    <row r="188" spans="1:16" x14ac:dyDescent="0.2">
      <c r="A188"/>
      <c r="B188" t="s">
        <v>68</v>
      </c>
      <c r="C188">
        <v>260</v>
      </c>
      <c r="D188">
        <v>148</v>
      </c>
      <c r="E188" s="22">
        <f t="shared" si="27"/>
        <v>4.333333333333333</v>
      </c>
      <c r="F188" s="22">
        <f t="shared" si="28"/>
        <v>2.4666666666666668</v>
      </c>
      <c r="H188" s="1"/>
      <c r="I188" t="s">
        <v>68</v>
      </c>
      <c r="J188">
        <v>405</v>
      </c>
      <c r="K188">
        <v>216</v>
      </c>
      <c r="L188" s="22">
        <f t="shared" si="29"/>
        <v>6.75</v>
      </c>
      <c r="M188" s="22">
        <f t="shared" si="30"/>
        <v>3.6</v>
      </c>
      <c r="P188" s="1"/>
    </row>
    <row r="189" spans="1:16" x14ac:dyDescent="0.2">
      <c r="A189"/>
      <c r="B189"/>
      <c r="C189"/>
      <c r="H189" s="1"/>
      <c r="I189"/>
      <c r="P189" s="1"/>
    </row>
  </sheetData>
  <phoneticPr fontId="1" type="noConversion"/>
  <conditionalFormatting sqref="G80">
    <cfRule type="colorScale" priority="2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9"/>
  <sheetViews>
    <sheetView zoomScale="85" zoomScaleNormal="85" workbookViewId="0">
      <selection activeCell="D96" sqref="D96"/>
    </sheetView>
  </sheetViews>
  <sheetFormatPr defaultRowHeight="14.25" x14ac:dyDescent="0.2"/>
  <cols>
    <col min="1" max="1" width="15.25" customWidth="1"/>
    <col min="2" max="2" width="12.75" style="21" bestFit="1" customWidth="1"/>
    <col min="3" max="3" width="16.25" style="21" bestFit="1" customWidth="1"/>
    <col min="4" max="4" width="14.375" style="21" bestFit="1" customWidth="1"/>
    <col min="5" max="5" width="10.375" bestFit="1" customWidth="1"/>
    <col min="6" max="6" width="13.625" bestFit="1" customWidth="1"/>
    <col min="7" max="7" width="16.875" customWidth="1"/>
    <col min="8" max="9" width="11.875" customWidth="1"/>
  </cols>
  <sheetData>
    <row r="1" spans="1:7" x14ac:dyDescent="0.2">
      <c r="A1" t="s">
        <v>297</v>
      </c>
      <c r="B1" s="1" t="s">
        <v>0</v>
      </c>
      <c r="C1" s="1" t="s">
        <v>16</v>
      </c>
      <c r="D1" s="1" t="s">
        <v>15</v>
      </c>
      <c r="E1" s="1" t="s">
        <v>43</v>
      </c>
      <c r="F1" s="1" t="s">
        <v>45</v>
      </c>
      <c r="G1" s="1" t="s">
        <v>44</v>
      </c>
    </row>
    <row r="2" spans="1:7" x14ac:dyDescent="0.2">
      <c r="A2" t="s">
        <v>71</v>
      </c>
      <c r="B2" s="21">
        <v>0</v>
      </c>
      <c r="C2" s="21">
        <v>0</v>
      </c>
      <c r="D2" s="21">
        <v>0</v>
      </c>
      <c r="E2" s="11">
        <f>B2/SUM(B$2:B$14)</f>
        <v>0</v>
      </c>
      <c r="F2" s="11">
        <f>C2/SUM(C$2:C$14)</f>
        <v>0</v>
      </c>
      <c r="G2" s="11">
        <f>D2/SUM(D$2:D$14)</f>
        <v>0</v>
      </c>
    </row>
    <row r="3" spans="1:7" x14ac:dyDescent="0.2">
      <c r="A3" t="s">
        <v>72</v>
      </c>
      <c r="B3" s="21">
        <v>0</v>
      </c>
      <c r="C3" s="21">
        <v>0</v>
      </c>
      <c r="D3" s="21">
        <v>0</v>
      </c>
      <c r="E3" s="11">
        <f t="shared" ref="E3:E14" si="0">B3/SUM(B$2:B$14)</f>
        <v>0</v>
      </c>
      <c r="F3" s="11">
        <f t="shared" ref="F3:F14" si="1">C3/SUM(C$2:C$14)</f>
        <v>0</v>
      </c>
      <c r="G3" s="11">
        <f t="shared" ref="G3:G14" si="2">D3/SUM(D$2:D$14)</f>
        <v>0</v>
      </c>
    </row>
    <row r="4" spans="1:7" x14ac:dyDescent="0.2">
      <c r="A4" t="s">
        <v>73</v>
      </c>
      <c r="B4" s="21">
        <v>0</v>
      </c>
      <c r="C4" s="21">
        <v>0</v>
      </c>
      <c r="D4" s="21">
        <v>0</v>
      </c>
      <c r="E4" s="11">
        <f t="shared" si="0"/>
        <v>0</v>
      </c>
      <c r="F4" s="11">
        <f t="shared" si="1"/>
        <v>0</v>
      </c>
      <c r="G4" s="11">
        <f t="shared" si="2"/>
        <v>0</v>
      </c>
    </row>
    <row r="5" spans="1:7" x14ac:dyDescent="0.2">
      <c r="A5" t="s">
        <v>74</v>
      </c>
      <c r="B5" s="21">
        <v>0</v>
      </c>
      <c r="C5" s="21">
        <v>1</v>
      </c>
      <c r="D5" s="21">
        <v>1</v>
      </c>
      <c r="E5" s="11">
        <f t="shared" si="0"/>
        <v>0</v>
      </c>
      <c r="F5" s="11">
        <f t="shared" si="1"/>
        <v>1.1978917105893628E-5</v>
      </c>
      <c r="G5" s="11">
        <f t="shared" si="2"/>
        <v>7.6434484181883501E-6</v>
      </c>
    </row>
    <row r="6" spans="1:7" x14ac:dyDescent="0.2">
      <c r="A6" t="s">
        <v>75</v>
      </c>
      <c r="B6" s="21">
        <v>0</v>
      </c>
      <c r="C6" s="21">
        <v>3</v>
      </c>
      <c r="D6" s="21">
        <v>1</v>
      </c>
      <c r="E6" s="11">
        <f t="shared" si="0"/>
        <v>0</v>
      </c>
      <c r="F6" s="11">
        <f t="shared" si="1"/>
        <v>3.5936751317680883E-5</v>
      </c>
      <c r="G6" s="11">
        <f t="shared" si="2"/>
        <v>7.6434484181883501E-6</v>
      </c>
    </row>
    <row r="7" spans="1:7" x14ac:dyDescent="0.2">
      <c r="A7" t="s">
        <v>76</v>
      </c>
      <c r="B7" s="21">
        <v>34</v>
      </c>
      <c r="C7" s="21">
        <v>91</v>
      </c>
      <c r="D7" s="21">
        <v>126</v>
      </c>
      <c r="E7" s="11">
        <f t="shared" si="0"/>
        <v>4.8816206980717598E-4</v>
      </c>
      <c r="F7" s="11">
        <f t="shared" si="1"/>
        <v>1.09008145663632E-3</v>
      </c>
      <c r="G7" s="11">
        <f t="shared" si="2"/>
        <v>9.6307450069173207E-4</v>
      </c>
    </row>
    <row r="8" spans="1:7" x14ac:dyDescent="0.2">
      <c r="A8" t="s">
        <v>77</v>
      </c>
      <c r="B8" s="21">
        <v>1364</v>
      </c>
      <c r="C8" s="21">
        <v>1365</v>
      </c>
      <c r="D8" s="21">
        <v>2496</v>
      </c>
      <c r="E8" s="11">
        <f t="shared" si="0"/>
        <v>1.9583913624029059E-2</v>
      </c>
      <c r="F8" s="11">
        <f t="shared" si="1"/>
        <v>1.6351221849544802E-2</v>
      </c>
      <c r="G8" s="11">
        <f t="shared" si="2"/>
        <v>1.9078047251798121E-2</v>
      </c>
    </row>
    <row r="9" spans="1:7" x14ac:dyDescent="0.2">
      <c r="A9" t="s">
        <v>78</v>
      </c>
      <c r="B9" s="21">
        <v>9827</v>
      </c>
      <c r="C9" s="21">
        <v>14339</v>
      </c>
      <c r="D9" s="21">
        <v>22410</v>
      </c>
      <c r="E9" s="11">
        <f t="shared" si="0"/>
        <v>0.14109319588220937</v>
      </c>
      <c r="F9" s="11">
        <f t="shared" si="1"/>
        <v>0.17176569238140871</v>
      </c>
      <c r="G9" s="11">
        <f t="shared" si="2"/>
        <v>0.17128967905160092</v>
      </c>
    </row>
    <row r="10" spans="1:7" x14ac:dyDescent="0.2">
      <c r="A10" t="s">
        <v>79</v>
      </c>
      <c r="B10" s="21">
        <v>19634</v>
      </c>
      <c r="C10" s="21">
        <v>43192</v>
      </c>
      <c r="D10" s="21">
        <v>66278</v>
      </c>
      <c r="E10" s="11">
        <f t="shared" si="0"/>
        <v>0.28189923760570862</v>
      </c>
      <c r="F10" s="11">
        <f t="shared" si="1"/>
        <v>0.51739338763775755</v>
      </c>
      <c r="G10" s="11">
        <f t="shared" si="2"/>
        <v>0.50659247426068743</v>
      </c>
    </row>
    <row r="11" spans="1:7" x14ac:dyDescent="0.2">
      <c r="A11" t="s">
        <v>80</v>
      </c>
      <c r="B11" s="21">
        <v>28586</v>
      </c>
      <c r="C11" s="21">
        <v>24396</v>
      </c>
      <c r="D11" s="21">
        <v>39274</v>
      </c>
      <c r="E11" s="11">
        <f t="shared" si="0"/>
        <v>0.41042943904435097</v>
      </c>
      <c r="F11" s="11">
        <f t="shared" si="1"/>
        <v>0.2922376617153809</v>
      </c>
      <c r="G11" s="11">
        <f t="shared" si="2"/>
        <v>0.30018879317592922</v>
      </c>
    </row>
    <row r="12" spans="1:7" x14ac:dyDescent="0.2">
      <c r="A12" t="s">
        <v>81</v>
      </c>
      <c r="B12" s="21">
        <v>10022</v>
      </c>
      <c r="C12" s="21">
        <v>84</v>
      </c>
      <c r="D12" s="21">
        <v>218</v>
      </c>
      <c r="E12" s="11">
        <f t="shared" si="0"/>
        <v>0.14389294892963286</v>
      </c>
      <c r="F12" s="11">
        <f t="shared" si="1"/>
        <v>1.0062290368950647E-3</v>
      </c>
      <c r="G12" s="11">
        <f t="shared" si="2"/>
        <v>1.6662717551650602E-3</v>
      </c>
    </row>
    <row r="13" spans="1:7" x14ac:dyDescent="0.2">
      <c r="A13" t="s">
        <v>82</v>
      </c>
      <c r="B13" s="21">
        <v>182</v>
      </c>
      <c r="C13" s="21">
        <v>9</v>
      </c>
      <c r="D13" s="21">
        <v>24</v>
      </c>
      <c r="E13" s="11">
        <f t="shared" si="0"/>
        <v>2.613102844261942E-3</v>
      </c>
      <c r="F13" s="11">
        <f t="shared" si="1"/>
        <v>1.0781025395304265E-4</v>
      </c>
      <c r="G13" s="11">
        <f t="shared" si="2"/>
        <v>1.8344276203652039E-4</v>
      </c>
    </row>
    <row r="14" spans="1:7" x14ac:dyDescent="0.2">
      <c r="A14" t="s">
        <v>83</v>
      </c>
      <c r="B14" s="21">
        <v>0</v>
      </c>
      <c r="C14" s="21">
        <v>0</v>
      </c>
      <c r="D14" s="21">
        <v>3</v>
      </c>
      <c r="E14" s="11">
        <f t="shared" si="0"/>
        <v>0</v>
      </c>
      <c r="F14" s="11">
        <f t="shared" si="1"/>
        <v>0</v>
      </c>
      <c r="G14" s="11">
        <f t="shared" si="2"/>
        <v>2.2930345254565049E-5</v>
      </c>
    </row>
    <row r="16" spans="1:7" x14ac:dyDescent="0.2">
      <c r="A16" t="s">
        <v>148</v>
      </c>
      <c r="B16" s="64">
        <v>16.305521844660191</v>
      </c>
      <c r="C16" s="64">
        <v>7.2282608695652177</v>
      </c>
      <c r="D16" s="64">
        <v>6.1004098360655741</v>
      </c>
    </row>
    <row r="17" spans="1:7" x14ac:dyDescent="0.2">
      <c r="A17" t="s">
        <v>338</v>
      </c>
      <c r="B17" s="64">
        <v>23.909746179342331</v>
      </c>
      <c r="C17" s="64">
        <v>24.049082451093209</v>
      </c>
      <c r="D17" s="64">
        <v>23.75</v>
      </c>
    </row>
    <row r="18" spans="1:7" x14ac:dyDescent="0.2">
      <c r="A18" t="s">
        <v>291</v>
      </c>
      <c r="B18" s="64">
        <v>31.847117077464791</v>
      </c>
      <c r="C18" s="64">
        <v>30.935583513708519</v>
      </c>
      <c r="D18" s="64">
        <v>30.932051364497351</v>
      </c>
    </row>
    <row r="19" spans="1:7" x14ac:dyDescent="0.2">
      <c r="A19" t="s">
        <v>292</v>
      </c>
      <c r="B19" s="64">
        <v>35.774816176470587</v>
      </c>
      <c r="C19" s="64">
        <v>33.436589856513592</v>
      </c>
      <c r="D19" s="64">
        <v>33.513081395348827</v>
      </c>
    </row>
    <row r="20" spans="1:7" x14ac:dyDescent="0.2">
      <c r="A20" t="s">
        <v>293</v>
      </c>
      <c r="B20" s="64">
        <v>38.701286764705877</v>
      </c>
      <c r="C20" s="64">
        <v>35.346388290767557</v>
      </c>
      <c r="D20" s="64">
        <v>35.396621828968897</v>
      </c>
    </row>
    <row r="21" spans="1:7" x14ac:dyDescent="0.2">
      <c r="A21" t="s">
        <v>339</v>
      </c>
      <c r="B21" s="64">
        <v>43.717349043452337</v>
      </c>
      <c r="C21" s="64">
        <v>38.108434721627923</v>
      </c>
      <c r="D21" s="64">
        <v>38.158279721595179</v>
      </c>
    </row>
    <row r="22" spans="1:7" x14ac:dyDescent="0.2">
      <c r="A22" t="s">
        <v>147</v>
      </c>
      <c r="B22" s="64">
        <v>48.231107954545458</v>
      </c>
      <c r="C22" s="64">
        <v>49.789737654320987</v>
      </c>
      <c r="D22" s="64">
        <v>51.806233933161963</v>
      </c>
    </row>
    <row r="23" spans="1:7" x14ac:dyDescent="0.2">
      <c r="A23" t="s">
        <v>68</v>
      </c>
      <c r="B23" s="64">
        <v>35.134627779361757</v>
      </c>
      <c r="C23" s="64">
        <v>32.922529690286069</v>
      </c>
      <c r="D23" s="64">
        <v>32.930221927819623</v>
      </c>
    </row>
    <row r="26" spans="1:7" x14ac:dyDescent="0.2">
      <c r="A26" t="s">
        <v>298</v>
      </c>
      <c r="B26" s="1" t="s">
        <v>0</v>
      </c>
      <c r="C26" s="1" t="s">
        <v>16</v>
      </c>
      <c r="D26" s="1" t="s">
        <v>15</v>
      </c>
      <c r="E26" s="1" t="s">
        <v>43</v>
      </c>
      <c r="F26" s="1" t="s">
        <v>45</v>
      </c>
      <c r="G26" s="1" t="s">
        <v>44</v>
      </c>
    </row>
    <row r="27" spans="1:7" x14ac:dyDescent="0.2">
      <c r="A27" t="s">
        <v>73</v>
      </c>
      <c r="B27" s="21">
        <v>42998</v>
      </c>
      <c r="C27" s="21">
        <v>57823</v>
      </c>
      <c r="D27" s="21">
        <v>86631</v>
      </c>
      <c r="E27" s="11">
        <f t="shared" ref="E27:E37" si="3">B27/SUM(B$27:B$37)</f>
        <v>0.61735272581085154</v>
      </c>
      <c r="F27" s="11">
        <f t="shared" ref="F27:F37" si="4">C27/SUM(C$27:C$37)</f>
        <v>0.69265692381408717</v>
      </c>
      <c r="G27" s="11">
        <f t="shared" ref="G27:G37" si="5">D27/SUM(D$27:D$37)</f>
        <v>0.66215957991607499</v>
      </c>
    </row>
    <row r="28" spans="1:7" x14ac:dyDescent="0.2">
      <c r="A28" t="s">
        <v>74</v>
      </c>
      <c r="B28" s="21">
        <v>21594</v>
      </c>
      <c r="C28" s="21">
        <v>25493</v>
      </c>
      <c r="D28" s="21">
        <v>43870</v>
      </c>
      <c r="E28" s="11">
        <f t="shared" si="3"/>
        <v>0.31004034515929879</v>
      </c>
      <c r="F28" s="11">
        <f t="shared" si="4"/>
        <v>0.30537853378054625</v>
      </c>
      <c r="G28" s="11">
        <f t="shared" si="5"/>
        <v>0.3353180821059229</v>
      </c>
    </row>
    <row r="29" spans="1:7" x14ac:dyDescent="0.2">
      <c r="A29" t="s">
        <v>75</v>
      </c>
      <c r="B29" s="21">
        <v>4932</v>
      </c>
      <c r="C29" s="21">
        <v>163</v>
      </c>
      <c r="D29" s="21">
        <v>318</v>
      </c>
      <c r="E29" s="11">
        <f t="shared" si="3"/>
        <v>7.0812215537911533E-2</v>
      </c>
      <c r="F29" s="11">
        <f t="shared" si="4"/>
        <v>1.9525634882606613E-3</v>
      </c>
      <c r="G29" s="11">
        <f t="shared" si="5"/>
        <v>2.4306165969838951E-3</v>
      </c>
    </row>
    <row r="30" spans="1:7" x14ac:dyDescent="0.2">
      <c r="A30" t="s">
        <v>76</v>
      </c>
      <c r="B30" s="21">
        <v>124</v>
      </c>
      <c r="C30" s="21">
        <v>1</v>
      </c>
      <c r="D30" s="21">
        <v>11</v>
      </c>
      <c r="E30" s="11">
        <f t="shared" si="3"/>
        <v>1.7803557840026418E-3</v>
      </c>
      <c r="F30" s="11">
        <f t="shared" si="4"/>
        <v>1.1978917105893628E-5</v>
      </c>
      <c r="G30" s="11">
        <f t="shared" si="5"/>
        <v>8.4077932600071849E-5</v>
      </c>
    </row>
    <row r="31" spans="1:7" x14ac:dyDescent="0.2">
      <c r="A31" t="s">
        <v>77</v>
      </c>
      <c r="B31" s="21">
        <v>1</v>
      </c>
      <c r="C31" s="21">
        <v>0</v>
      </c>
      <c r="D31" s="21">
        <v>1</v>
      </c>
      <c r="E31" s="11">
        <f t="shared" si="3"/>
        <v>1.4357707935505177E-5</v>
      </c>
      <c r="F31" s="11">
        <f t="shared" si="4"/>
        <v>0</v>
      </c>
      <c r="G31" s="11">
        <f t="shared" si="5"/>
        <v>7.6434484181883501E-6</v>
      </c>
    </row>
    <row r="32" spans="1:7" x14ac:dyDescent="0.2">
      <c r="A32" t="s">
        <v>78</v>
      </c>
      <c r="B32" s="21">
        <v>0</v>
      </c>
      <c r="C32" s="21">
        <v>0</v>
      </c>
      <c r="D32" s="21">
        <v>0</v>
      </c>
      <c r="E32" s="11">
        <f t="shared" si="3"/>
        <v>0</v>
      </c>
      <c r="F32" s="11">
        <f t="shared" si="4"/>
        <v>0</v>
      </c>
      <c r="G32" s="11">
        <f t="shared" si="5"/>
        <v>0</v>
      </c>
    </row>
    <row r="33" spans="1:7" x14ac:dyDescent="0.2">
      <c r="A33" t="s">
        <v>79</v>
      </c>
      <c r="B33" s="21">
        <v>0</v>
      </c>
      <c r="C33" s="21">
        <v>0</v>
      </c>
      <c r="D33" s="21">
        <v>0</v>
      </c>
      <c r="E33" s="11">
        <f t="shared" si="3"/>
        <v>0</v>
      </c>
      <c r="F33" s="11">
        <f t="shared" si="4"/>
        <v>0</v>
      </c>
      <c r="G33" s="11">
        <f t="shared" si="5"/>
        <v>0</v>
      </c>
    </row>
    <row r="34" spans="1:7" x14ac:dyDescent="0.2">
      <c r="A34" t="s">
        <v>80</v>
      </c>
      <c r="B34" s="21">
        <v>0</v>
      </c>
      <c r="C34" s="21">
        <v>0</v>
      </c>
      <c r="D34" s="21">
        <v>0</v>
      </c>
      <c r="E34" s="11">
        <f t="shared" si="3"/>
        <v>0</v>
      </c>
      <c r="F34" s="11">
        <f t="shared" si="4"/>
        <v>0</v>
      </c>
      <c r="G34" s="11">
        <f t="shared" si="5"/>
        <v>0</v>
      </c>
    </row>
    <row r="35" spans="1:7" x14ac:dyDescent="0.2">
      <c r="A35" t="s">
        <v>81</v>
      </c>
      <c r="B35" s="21">
        <v>0</v>
      </c>
      <c r="C35" s="21">
        <v>0</v>
      </c>
      <c r="D35" s="21">
        <v>0</v>
      </c>
      <c r="E35" s="11">
        <f t="shared" si="3"/>
        <v>0</v>
      </c>
      <c r="F35" s="11">
        <f t="shared" si="4"/>
        <v>0</v>
      </c>
      <c r="G35" s="11">
        <f t="shared" si="5"/>
        <v>0</v>
      </c>
    </row>
    <row r="36" spans="1:7" x14ac:dyDescent="0.2">
      <c r="A36" t="s">
        <v>82</v>
      </c>
      <c r="B36" s="21">
        <v>0</v>
      </c>
      <c r="C36" s="21">
        <v>0</v>
      </c>
      <c r="D36" s="21">
        <v>0</v>
      </c>
      <c r="E36" s="11">
        <f t="shared" si="3"/>
        <v>0</v>
      </c>
      <c r="F36" s="11">
        <f t="shared" si="4"/>
        <v>0</v>
      </c>
      <c r="G36" s="11">
        <f t="shared" si="5"/>
        <v>0</v>
      </c>
    </row>
    <row r="37" spans="1:7" x14ac:dyDescent="0.2">
      <c r="A37" t="s">
        <v>83</v>
      </c>
      <c r="B37" s="21">
        <v>0</v>
      </c>
      <c r="C37" s="21">
        <v>0</v>
      </c>
      <c r="D37" s="21">
        <v>0</v>
      </c>
      <c r="E37" s="11">
        <f t="shared" si="3"/>
        <v>0</v>
      </c>
      <c r="F37" s="11">
        <f t="shared" si="4"/>
        <v>0</v>
      </c>
      <c r="G37" s="11">
        <f t="shared" si="5"/>
        <v>0</v>
      </c>
    </row>
    <row r="40" spans="1:7" x14ac:dyDescent="0.2">
      <c r="A40" t="s">
        <v>148</v>
      </c>
      <c r="B40" s="17">
        <v>0</v>
      </c>
      <c r="C40" s="17">
        <v>0</v>
      </c>
      <c r="D40" s="17">
        <v>0</v>
      </c>
    </row>
    <row r="41" spans="1:7" x14ac:dyDescent="0.2">
      <c r="A41" t="s">
        <v>338</v>
      </c>
      <c r="B41" s="17">
        <v>9.375E-2</v>
      </c>
      <c r="C41" s="17">
        <v>0.125</v>
      </c>
      <c r="D41" s="17">
        <v>0.125</v>
      </c>
    </row>
    <row r="42" spans="1:7" x14ac:dyDescent="0.2">
      <c r="A42" t="s">
        <v>291</v>
      </c>
      <c r="B42" s="17">
        <v>1.53125</v>
      </c>
      <c r="C42" s="17">
        <v>1.875</v>
      </c>
      <c r="D42" s="17">
        <v>2.25</v>
      </c>
    </row>
    <row r="43" spans="1:7" x14ac:dyDescent="0.2">
      <c r="A43" t="s">
        <v>292</v>
      </c>
      <c r="B43" s="17">
        <v>3.78125</v>
      </c>
      <c r="C43" s="17">
        <v>3.875</v>
      </c>
      <c r="D43" s="17">
        <v>4</v>
      </c>
    </row>
    <row r="44" spans="1:7" x14ac:dyDescent="0.2">
      <c r="A44" t="s">
        <v>293</v>
      </c>
      <c r="B44" s="17">
        <v>6.65625</v>
      </c>
      <c r="C44" s="17">
        <v>5.25</v>
      </c>
      <c r="D44" s="17">
        <v>5.375</v>
      </c>
    </row>
    <row r="45" spans="1:7" x14ac:dyDescent="0.2">
      <c r="A45" t="s">
        <v>339</v>
      </c>
      <c r="B45" s="17">
        <v>13.03125</v>
      </c>
      <c r="C45" s="17">
        <v>8.25</v>
      </c>
      <c r="D45" s="17">
        <v>8.5</v>
      </c>
    </row>
    <row r="46" spans="1:7" x14ac:dyDescent="0.2">
      <c r="A46" t="s">
        <v>147</v>
      </c>
      <c r="B46" s="17">
        <v>20.3125</v>
      </c>
      <c r="C46" s="17">
        <v>16.5</v>
      </c>
      <c r="D46" s="17">
        <v>22</v>
      </c>
    </row>
    <row r="47" spans="1:7" x14ac:dyDescent="0.2">
      <c r="A47" t="s">
        <v>68</v>
      </c>
      <c r="B47" s="17">
        <v>4.3933724820169706</v>
      </c>
      <c r="C47" s="17">
        <v>3.7162677437709628</v>
      </c>
      <c r="D47" s="17">
        <v>3.9105257928166872</v>
      </c>
    </row>
    <row r="48" spans="1:7" x14ac:dyDescent="0.2">
      <c r="B48" s="65"/>
      <c r="C48" s="65"/>
      <c r="D48" s="65"/>
    </row>
    <row r="49" spans="1:9" x14ac:dyDescent="0.2">
      <c r="A49" t="s">
        <v>282</v>
      </c>
    </row>
    <row r="50" spans="1:9" x14ac:dyDescent="0.2">
      <c r="A50" t="s">
        <v>221</v>
      </c>
    </row>
    <row r="51" spans="1:9" ht="42.75" x14ac:dyDescent="0.2">
      <c r="A51" s="10" t="s">
        <v>299</v>
      </c>
      <c r="B51" s="10" t="s">
        <v>151</v>
      </c>
      <c r="C51" s="10" t="s">
        <v>153</v>
      </c>
      <c r="D51" s="10" t="s">
        <v>150</v>
      </c>
      <c r="E51" s="10" t="s">
        <v>152</v>
      </c>
      <c r="F51" s="10" t="s">
        <v>151</v>
      </c>
      <c r="G51" s="10" t="s">
        <v>153</v>
      </c>
      <c r="H51" s="10" t="s">
        <v>150</v>
      </c>
      <c r="I51" s="10" t="s">
        <v>152</v>
      </c>
    </row>
    <row r="52" spans="1:9" x14ac:dyDescent="0.2">
      <c r="A52" t="s">
        <v>71</v>
      </c>
      <c r="B52" s="21">
        <v>0</v>
      </c>
      <c r="C52" s="21">
        <v>0</v>
      </c>
      <c r="D52" s="21">
        <v>0</v>
      </c>
      <c r="E52">
        <v>0</v>
      </c>
      <c r="F52" s="11">
        <f>B52/SUM(B$52:B$64)</f>
        <v>0</v>
      </c>
      <c r="G52" s="11">
        <f t="shared" ref="G52:I64" si="6">C52/SUM(C$52:C$64)</f>
        <v>0</v>
      </c>
      <c r="H52" s="11">
        <f t="shared" si="6"/>
        <v>0</v>
      </c>
      <c r="I52" s="11">
        <f t="shared" si="6"/>
        <v>0</v>
      </c>
    </row>
    <row r="53" spans="1:9" x14ac:dyDescent="0.2">
      <c r="A53" t="s">
        <v>72</v>
      </c>
      <c r="B53" s="21">
        <v>0</v>
      </c>
      <c r="C53" s="21">
        <v>0</v>
      </c>
      <c r="D53" s="21">
        <v>0</v>
      </c>
      <c r="E53">
        <v>0</v>
      </c>
      <c r="F53" s="11">
        <f t="shared" ref="F53:F64" si="7">B53/SUM(B$52:B$64)</f>
        <v>0</v>
      </c>
      <c r="G53" s="11">
        <f t="shared" ref="G53:G64" si="8">C53/SUM(C$52:C$64)</f>
        <v>0</v>
      </c>
      <c r="H53" s="11">
        <f t="shared" ref="H53:H64" si="9">D53/SUM(D$52:D$64)</f>
        <v>0</v>
      </c>
      <c r="I53" s="11">
        <f t="shared" si="6"/>
        <v>0</v>
      </c>
    </row>
    <row r="54" spans="1:9" x14ac:dyDescent="0.2">
      <c r="A54" t="s">
        <v>73</v>
      </c>
      <c r="B54" s="21">
        <v>0</v>
      </c>
      <c r="C54" s="21">
        <v>0</v>
      </c>
      <c r="D54" s="21">
        <v>0</v>
      </c>
      <c r="E54">
        <v>0</v>
      </c>
      <c r="F54" s="11">
        <f t="shared" si="7"/>
        <v>0</v>
      </c>
      <c r="G54" s="11">
        <f t="shared" si="8"/>
        <v>0</v>
      </c>
      <c r="H54" s="11">
        <f t="shared" si="9"/>
        <v>0</v>
      </c>
      <c r="I54" s="11">
        <f t="shared" si="6"/>
        <v>0</v>
      </c>
    </row>
    <row r="55" spans="1:9" x14ac:dyDescent="0.2">
      <c r="A55" t="s">
        <v>74</v>
      </c>
      <c r="B55" s="21">
        <v>0</v>
      </c>
      <c r="C55" s="21">
        <v>0</v>
      </c>
      <c r="D55" s="21">
        <v>0</v>
      </c>
      <c r="E55">
        <v>0</v>
      </c>
      <c r="F55" s="11">
        <f t="shared" si="7"/>
        <v>0</v>
      </c>
      <c r="G55" s="11">
        <f t="shared" si="8"/>
        <v>0</v>
      </c>
      <c r="H55" s="11">
        <f t="shared" si="9"/>
        <v>0</v>
      </c>
      <c r="I55" s="11">
        <f t="shared" si="6"/>
        <v>0</v>
      </c>
    </row>
    <row r="56" spans="1:9" x14ac:dyDescent="0.2">
      <c r="A56" t="s">
        <v>75</v>
      </c>
      <c r="B56" s="21">
        <v>0</v>
      </c>
      <c r="C56" s="21">
        <v>0</v>
      </c>
      <c r="D56" s="21">
        <v>0</v>
      </c>
      <c r="E56">
        <v>0</v>
      </c>
      <c r="F56" s="11">
        <f t="shared" si="7"/>
        <v>0</v>
      </c>
      <c r="G56" s="11">
        <f t="shared" si="8"/>
        <v>0</v>
      </c>
      <c r="H56" s="11">
        <f t="shared" si="9"/>
        <v>0</v>
      </c>
      <c r="I56" s="11">
        <f t="shared" si="6"/>
        <v>0</v>
      </c>
    </row>
    <row r="57" spans="1:9" x14ac:dyDescent="0.2">
      <c r="A57" t="s">
        <v>76</v>
      </c>
      <c r="B57" s="21">
        <v>7</v>
      </c>
      <c r="C57" s="21">
        <v>2</v>
      </c>
      <c r="D57" s="21">
        <v>24</v>
      </c>
      <c r="E57">
        <v>0</v>
      </c>
      <c r="F57" s="11">
        <f t="shared" si="7"/>
        <v>9.4403236682400545E-4</v>
      </c>
      <c r="G57" s="11">
        <f t="shared" si="8"/>
        <v>2.8620492272467084E-4</v>
      </c>
      <c r="H57" s="11">
        <f t="shared" si="9"/>
        <v>9.6836668818592645E-4</v>
      </c>
      <c r="I57" s="11">
        <f t="shared" si="6"/>
        <v>0</v>
      </c>
    </row>
    <row r="58" spans="1:9" x14ac:dyDescent="0.2">
      <c r="A58" t="s">
        <v>77</v>
      </c>
      <c r="B58" s="21">
        <v>297</v>
      </c>
      <c r="C58" s="21">
        <v>114</v>
      </c>
      <c r="D58" s="21">
        <v>870</v>
      </c>
      <c r="E58">
        <v>35</v>
      </c>
      <c r="F58" s="11">
        <f t="shared" si="7"/>
        <v>4.0053944706675657E-2</v>
      </c>
      <c r="G58" s="11">
        <f t="shared" si="8"/>
        <v>1.6313680595306239E-2</v>
      </c>
      <c r="H58" s="11">
        <f t="shared" si="9"/>
        <v>3.5103292446739834E-2</v>
      </c>
      <c r="I58" s="11">
        <f t="shared" si="6"/>
        <v>1.3711509833111337E-3</v>
      </c>
    </row>
    <row r="59" spans="1:9" x14ac:dyDescent="0.2">
      <c r="A59" t="s">
        <v>78</v>
      </c>
      <c r="B59" s="21">
        <v>2115</v>
      </c>
      <c r="C59" s="21">
        <v>1077</v>
      </c>
      <c r="D59" s="21">
        <v>5640</v>
      </c>
      <c r="E59">
        <v>685</v>
      </c>
      <c r="F59" s="11">
        <f t="shared" si="7"/>
        <v>0.28523263654753878</v>
      </c>
      <c r="G59" s="11">
        <f t="shared" si="8"/>
        <v>0.15412135088723525</v>
      </c>
      <c r="H59" s="11">
        <f t="shared" si="9"/>
        <v>0.2275661717236927</v>
      </c>
      <c r="I59" s="11">
        <f t="shared" si="6"/>
        <v>2.6835383530517905E-2</v>
      </c>
    </row>
    <row r="60" spans="1:9" x14ac:dyDescent="0.2">
      <c r="A60" t="s">
        <v>79</v>
      </c>
      <c r="B60" s="21">
        <v>2480</v>
      </c>
      <c r="C60" s="21">
        <v>2369</v>
      </c>
      <c r="D60" s="21">
        <v>8856</v>
      </c>
      <c r="E60">
        <v>4770</v>
      </c>
      <c r="F60" s="11">
        <f t="shared" si="7"/>
        <v>0.33445718138907621</v>
      </c>
      <c r="G60" s="11">
        <f t="shared" si="8"/>
        <v>0.33900973096737264</v>
      </c>
      <c r="H60" s="11">
        <f t="shared" si="9"/>
        <v>0.35732730794060685</v>
      </c>
      <c r="I60" s="11">
        <f t="shared" si="6"/>
        <v>0.18686829115411738</v>
      </c>
    </row>
    <row r="61" spans="1:9" x14ac:dyDescent="0.2">
      <c r="A61" t="s">
        <v>80</v>
      </c>
      <c r="B61" s="21">
        <v>1845</v>
      </c>
      <c r="C61" s="21">
        <v>2633</v>
      </c>
      <c r="D61" s="21">
        <v>7083</v>
      </c>
      <c r="E61">
        <v>14547</v>
      </c>
      <c r="F61" s="11">
        <f t="shared" si="7"/>
        <v>0.24881995954146999</v>
      </c>
      <c r="G61" s="11">
        <f t="shared" si="8"/>
        <v>0.37678878076702921</v>
      </c>
      <c r="H61" s="11">
        <f t="shared" si="9"/>
        <v>0.28578921885087155</v>
      </c>
      <c r="I61" s="11">
        <f t="shared" si="6"/>
        <v>0.56988952440648755</v>
      </c>
    </row>
    <row r="62" spans="1:9" x14ac:dyDescent="0.2">
      <c r="A62" t="s">
        <v>81</v>
      </c>
      <c r="B62" s="21">
        <v>659</v>
      </c>
      <c r="C62" s="21">
        <v>781</v>
      </c>
      <c r="D62" s="21">
        <v>2248</v>
      </c>
      <c r="E62">
        <v>5410</v>
      </c>
      <c r="F62" s="11">
        <f t="shared" si="7"/>
        <v>8.8873904248145646E-2</v>
      </c>
      <c r="G62" s="11">
        <f t="shared" si="8"/>
        <v>0.11176302232398397</v>
      </c>
      <c r="H62" s="11">
        <f t="shared" si="9"/>
        <v>9.0703679793415107E-2</v>
      </c>
      <c r="I62" s="11">
        <f t="shared" si="6"/>
        <v>0.21194076627752095</v>
      </c>
    </row>
    <row r="63" spans="1:9" x14ac:dyDescent="0.2">
      <c r="A63" t="s">
        <v>82</v>
      </c>
      <c r="B63" s="21">
        <v>12</v>
      </c>
      <c r="C63" s="21">
        <v>12</v>
      </c>
      <c r="D63" s="21">
        <v>63</v>
      </c>
      <c r="E63">
        <v>79</v>
      </c>
      <c r="F63" s="11">
        <f t="shared" si="7"/>
        <v>1.6183412002697235E-3</v>
      </c>
      <c r="G63" s="11">
        <f t="shared" si="8"/>
        <v>1.7172295363480253E-3</v>
      </c>
      <c r="H63" s="11">
        <f t="shared" si="9"/>
        <v>2.5419625564880566E-3</v>
      </c>
      <c r="I63" s="11">
        <f t="shared" si="6"/>
        <v>3.0948836480451302E-3</v>
      </c>
    </row>
    <row r="64" spans="1:9" x14ac:dyDescent="0.2">
      <c r="A64" t="s">
        <v>83</v>
      </c>
      <c r="B64" s="21">
        <v>0</v>
      </c>
      <c r="C64" s="21">
        <v>0</v>
      </c>
      <c r="D64" s="21">
        <v>0</v>
      </c>
      <c r="E64">
        <v>0</v>
      </c>
      <c r="F64" s="11">
        <f t="shared" si="7"/>
        <v>0</v>
      </c>
      <c r="G64" s="11">
        <f t="shared" si="8"/>
        <v>0</v>
      </c>
      <c r="H64" s="11">
        <f t="shared" si="9"/>
        <v>0</v>
      </c>
      <c r="I64" s="11">
        <f t="shared" si="6"/>
        <v>0</v>
      </c>
    </row>
    <row r="65" spans="1:11" x14ac:dyDescent="0.2">
      <c r="F65" s="11"/>
      <c r="G65" s="11"/>
      <c r="H65" s="11"/>
      <c r="I65" s="11"/>
    </row>
    <row r="66" spans="1:11" x14ac:dyDescent="0.2">
      <c r="A66" t="s">
        <v>148</v>
      </c>
      <c r="B66" s="21">
        <v>18</v>
      </c>
      <c r="C66" s="21">
        <v>19</v>
      </c>
      <c r="D66" s="21">
        <v>16</v>
      </c>
      <c r="E66">
        <v>20</v>
      </c>
      <c r="F66" s="11"/>
      <c r="G66" s="11"/>
      <c r="H66" s="11"/>
      <c r="I66" s="11"/>
    </row>
    <row r="67" spans="1:11" x14ac:dyDescent="0.2">
      <c r="A67" t="s">
        <v>338</v>
      </c>
      <c r="B67" s="21">
        <v>22</v>
      </c>
      <c r="C67" s="21">
        <v>24</v>
      </c>
      <c r="D67" s="21">
        <v>23</v>
      </c>
      <c r="E67">
        <v>28</v>
      </c>
      <c r="F67" s="11"/>
      <c r="G67" s="11"/>
      <c r="H67" s="11"/>
      <c r="I67" s="11"/>
    </row>
    <row r="68" spans="1:11" x14ac:dyDescent="0.2">
      <c r="A68" t="s">
        <v>291</v>
      </c>
      <c r="B68" s="21">
        <v>28</v>
      </c>
      <c r="C68" s="21">
        <v>31</v>
      </c>
      <c r="D68" s="21">
        <v>29</v>
      </c>
      <c r="E68">
        <v>35</v>
      </c>
      <c r="F68" s="11"/>
      <c r="G68" s="11"/>
      <c r="H68" s="11"/>
      <c r="I68" s="11"/>
    </row>
    <row r="69" spans="1:11" x14ac:dyDescent="0.2">
      <c r="A69" t="s">
        <v>292</v>
      </c>
      <c r="B69" s="21">
        <v>32</v>
      </c>
      <c r="C69" s="21">
        <v>34</v>
      </c>
      <c r="D69" s="21">
        <v>33</v>
      </c>
      <c r="E69">
        <v>37</v>
      </c>
      <c r="F69" s="11"/>
      <c r="G69" s="11"/>
      <c r="H69" s="11"/>
      <c r="I69" s="11"/>
    </row>
    <row r="70" spans="1:11" x14ac:dyDescent="0.2">
      <c r="A70" t="s">
        <v>293</v>
      </c>
      <c r="B70" s="21">
        <v>36</v>
      </c>
      <c r="C70" s="21">
        <v>37</v>
      </c>
      <c r="D70" s="21">
        <v>37</v>
      </c>
      <c r="E70">
        <v>39</v>
      </c>
      <c r="F70" s="11"/>
      <c r="G70" s="11"/>
      <c r="H70" s="11"/>
      <c r="I70" s="11"/>
    </row>
    <row r="71" spans="1:11" x14ac:dyDescent="0.2">
      <c r="A71" t="s">
        <v>339</v>
      </c>
      <c r="B71" s="21">
        <v>43</v>
      </c>
      <c r="C71" s="21">
        <v>43</v>
      </c>
      <c r="D71" s="21">
        <v>43</v>
      </c>
      <c r="E71">
        <v>44</v>
      </c>
      <c r="F71" s="11"/>
      <c r="G71" s="11"/>
      <c r="H71" s="11"/>
      <c r="I71" s="11"/>
    </row>
    <row r="72" spans="1:11" x14ac:dyDescent="0.2">
      <c r="A72" t="s">
        <v>147</v>
      </c>
      <c r="B72" s="21">
        <v>46</v>
      </c>
      <c r="C72" s="21">
        <v>46</v>
      </c>
      <c r="D72" s="21">
        <v>48</v>
      </c>
      <c r="E72">
        <v>46</v>
      </c>
      <c r="F72" s="11"/>
      <c r="G72" s="11"/>
      <c r="H72" s="11"/>
      <c r="I72" s="11"/>
    </row>
    <row r="73" spans="1:11" x14ac:dyDescent="0.2">
      <c r="A73" t="s">
        <v>68</v>
      </c>
      <c r="B73" s="21">
        <v>32</v>
      </c>
      <c r="C73" s="21">
        <v>34</v>
      </c>
      <c r="D73" s="21">
        <v>33</v>
      </c>
      <c r="E73">
        <v>37</v>
      </c>
    </row>
    <row r="75" spans="1:11" x14ac:dyDescent="0.2">
      <c r="A75" t="s">
        <v>220</v>
      </c>
      <c r="G75" t="s">
        <v>280</v>
      </c>
    </row>
    <row r="76" spans="1:11" x14ac:dyDescent="0.2">
      <c r="A76" t="s">
        <v>221</v>
      </c>
      <c r="G76" t="s">
        <v>221</v>
      </c>
    </row>
    <row r="77" spans="1:11" s="1" customFormat="1" ht="42.75" x14ac:dyDescent="0.2">
      <c r="A77" s="10" t="s">
        <v>299</v>
      </c>
      <c r="B77" s="1" t="s">
        <v>218</v>
      </c>
      <c r="C77" s="1" t="s">
        <v>219</v>
      </c>
      <c r="D77" s="1" t="s">
        <v>218</v>
      </c>
      <c r="E77" s="1" t="s">
        <v>219</v>
      </c>
      <c r="G77" s="10" t="s">
        <v>299</v>
      </c>
      <c r="H77" s="1" t="s">
        <v>218</v>
      </c>
      <c r="I77" s="1" t="s">
        <v>219</v>
      </c>
      <c r="J77" s="1" t="s">
        <v>218</v>
      </c>
      <c r="K77" s="1" t="s">
        <v>219</v>
      </c>
    </row>
    <row r="78" spans="1:11" x14ac:dyDescent="0.2">
      <c r="A78" t="s">
        <v>71</v>
      </c>
      <c r="B78">
        <v>0</v>
      </c>
      <c r="C78">
        <v>0</v>
      </c>
      <c r="D78" s="66">
        <f>B78/SUM(B$78:B$90)</f>
        <v>0</v>
      </c>
      <c r="E78" s="11">
        <f>C78/SUM(C$78:C$90)</f>
        <v>0</v>
      </c>
      <c r="G78" t="s">
        <v>71</v>
      </c>
      <c r="H78">
        <v>0</v>
      </c>
      <c r="I78">
        <v>0</v>
      </c>
      <c r="J78" s="11">
        <f>H78/SUM(H$78:H$90)</f>
        <v>0</v>
      </c>
      <c r="K78" s="11">
        <f>I78/SUM(I$78:I$90)</f>
        <v>0</v>
      </c>
    </row>
    <row r="79" spans="1:11" x14ac:dyDescent="0.2">
      <c r="A79" t="s">
        <v>72</v>
      </c>
      <c r="B79">
        <v>0</v>
      </c>
      <c r="C79">
        <v>0</v>
      </c>
      <c r="D79" s="66">
        <f t="shared" ref="D79:D90" si="10">B79/SUM(B$78:B$90)</f>
        <v>0</v>
      </c>
      <c r="E79" s="11">
        <f t="shared" ref="E79:E90" si="11">C79/SUM(C$78:C$90)</f>
        <v>0</v>
      </c>
      <c r="G79" t="s">
        <v>72</v>
      </c>
      <c r="H79">
        <v>0</v>
      </c>
      <c r="I79">
        <v>0</v>
      </c>
      <c r="J79" s="11">
        <f t="shared" ref="J79:J90" si="12">H79/SUM(H$78:H$90)</f>
        <v>0</v>
      </c>
      <c r="K79" s="11">
        <f t="shared" ref="K79:K90" si="13">I79/SUM(I$78:I$90)</f>
        <v>0</v>
      </c>
    </row>
    <row r="80" spans="1:11" x14ac:dyDescent="0.2">
      <c r="A80" t="s">
        <v>73</v>
      </c>
      <c r="B80">
        <v>0</v>
      </c>
      <c r="C80">
        <v>0</v>
      </c>
      <c r="D80" s="66">
        <f t="shared" si="10"/>
        <v>0</v>
      </c>
      <c r="E80" s="11">
        <f t="shared" si="11"/>
        <v>0</v>
      </c>
      <c r="G80" t="s">
        <v>73</v>
      </c>
      <c r="H80">
        <v>0</v>
      </c>
      <c r="I80">
        <v>0</v>
      </c>
      <c r="J80" s="11">
        <f t="shared" si="12"/>
        <v>0</v>
      </c>
      <c r="K80" s="11">
        <f t="shared" si="13"/>
        <v>0</v>
      </c>
    </row>
    <row r="81" spans="1:11" x14ac:dyDescent="0.2">
      <c r="A81" t="s">
        <v>74</v>
      </c>
      <c r="B81">
        <v>0</v>
      </c>
      <c r="C81">
        <v>1</v>
      </c>
      <c r="D81" s="66">
        <f t="shared" si="10"/>
        <v>0</v>
      </c>
      <c r="E81" s="11">
        <f t="shared" si="11"/>
        <v>1.5356029545000845E-5</v>
      </c>
      <c r="G81" t="s">
        <v>74</v>
      </c>
      <c r="H81">
        <v>0</v>
      </c>
      <c r="I81">
        <v>1</v>
      </c>
      <c r="J81" s="11">
        <f t="shared" si="12"/>
        <v>0</v>
      </c>
      <c r="K81" s="11">
        <f t="shared" si="13"/>
        <v>1.0471423485308593E-5</v>
      </c>
    </row>
    <row r="82" spans="1:11" x14ac:dyDescent="0.2">
      <c r="A82" t="s">
        <v>75</v>
      </c>
      <c r="B82">
        <v>1</v>
      </c>
      <c r="C82">
        <v>2</v>
      </c>
      <c r="D82" s="66">
        <f t="shared" si="10"/>
        <v>5.5719618877806878E-5</v>
      </c>
      <c r="E82" s="11">
        <f t="shared" si="11"/>
        <v>3.0712059090001691E-5</v>
      </c>
      <c r="G82" t="s">
        <v>75</v>
      </c>
      <c r="H82">
        <v>0</v>
      </c>
      <c r="I82">
        <v>1</v>
      </c>
      <c r="J82" s="11">
        <f t="shared" si="12"/>
        <v>0</v>
      </c>
      <c r="K82" s="11">
        <f t="shared" si="13"/>
        <v>1.0471423485308593E-5</v>
      </c>
    </row>
    <row r="83" spans="1:11" x14ac:dyDescent="0.2">
      <c r="A83" t="s">
        <v>76</v>
      </c>
      <c r="B83">
        <v>28</v>
      </c>
      <c r="C83">
        <v>60</v>
      </c>
      <c r="D83" s="66">
        <f t="shared" si="10"/>
        <v>1.5601493285785925E-3</v>
      </c>
      <c r="E83" s="11">
        <f t="shared" si="11"/>
        <v>9.2136177270005064E-4</v>
      </c>
      <c r="G83" t="s">
        <v>76</v>
      </c>
      <c r="H83">
        <v>32</v>
      </c>
      <c r="I83">
        <v>94</v>
      </c>
      <c r="J83" s="11">
        <f t="shared" si="12"/>
        <v>9.2229651833064335E-4</v>
      </c>
      <c r="K83" s="11">
        <f t="shared" si="13"/>
        <v>9.8431380761900781E-4</v>
      </c>
    </row>
    <row r="84" spans="1:11" x14ac:dyDescent="0.2">
      <c r="A84" t="s">
        <v>77</v>
      </c>
      <c r="B84">
        <v>396</v>
      </c>
      <c r="C84">
        <v>962</v>
      </c>
      <c r="D84" s="66">
        <f t="shared" si="10"/>
        <v>2.2064969075611524E-2</v>
      </c>
      <c r="E84" s="11">
        <f t="shared" si="11"/>
        <v>1.4772500422290813E-2</v>
      </c>
      <c r="G84" t="s">
        <v>77</v>
      </c>
      <c r="H84">
        <v>706</v>
      </c>
      <c r="I84">
        <v>1763</v>
      </c>
      <c r="J84" s="11">
        <f t="shared" si="12"/>
        <v>2.0348166935669817E-2</v>
      </c>
      <c r="K84" s="11">
        <f t="shared" si="13"/>
        <v>1.8461119604599049E-2</v>
      </c>
    </row>
    <row r="85" spans="1:11" x14ac:dyDescent="0.2">
      <c r="A85" t="s">
        <v>78</v>
      </c>
      <c r="B85">
        <v>3233</v>
      </c>
      <c r="C85">
        <v>11023</v>
      </c>
      <c r="D85" s="66">
        <f t="shared" si="10"/>
        <v>0.18014152783194962</v>
      </c>
      <c r="E85" s="11">
        <f t="shared" si="11"/>
        <v>0.16926951367454432</v>
      </c>
      <c r="G85" t="s">
        <v>78</v>
      </c>
      <c r="H85">
        <v>5878</v>
      </c>
      <c r="I85">
        <v>16408</v>
      </c>
      <c r="J85" s="11">
        <f t="shared" si="12"/>
        <v>0.16941434171086003</v>
      </c>
      <c r="K85" s="11">
        <f t="shared" si="13"/>
        <v>0.1718151165469434</v>
      </c>
    </row>
    <row r="86" spans="1:11" x14ac:dyDescent="0.2">
      <c r="A86" t="s">
        <v>79</v>
      </c>
      <c r="B86">
        <v>8830</v>
      </c>
      <c r="C86">
        <v>34155</v>
      </c>
      <c r="D86" s="66">
        <f t="shared" si="10"/>
        <v>0.49200423469103471</v>
      </c>
      <c r="E86" s="11">
        <f t="shared" si="11"/>
        <v>0.52448518910950381</v>
      </c>
      <c r="G86" t="s">
        <v>79</v>
      </c>
      <c r="H86">
        <v>16708</v>
      </c>
      <c r="I86">
        <v>49284</v>
      </c>
      <c r="J86" s="11">
        <f t="shared" si="12"/>
        <v>0.48155406963338715</v>
      </c>
      <c r="K86" s="11">
        <f t="shared" si="13"/>
        <v>0.51607363504994874</v>
      </c>
    </row>
    <row r="87" spans="1:11" x14ac:dyDescent="0.2">
      <c r="A87" t="s">
        <v>80</v>
      </c>
      <c r="B87">
        <v>5432</v>
      </c>
      <c r="C87">
        <v>18852</v>
      </c>
      <c r="D87" s="66">
        <f t="shared" si="10"/>
        <v>0.30266896974424695</v>
      </c>
      <c r="E87" s="11">
        <f t="shared" si="11"/>
        <v>0.2894918689823559</v>
      </c>
      <c r="G87" t="s">
        <v>80</v>
      </c>
      <c r="H87">
        <v>11269</v>
      </c>
      <c r="I87">
        <v>27807</v>
      </c>
      <c r="J87" s="11">
        <f t="shared" si="12"/>
        <v>0.32479248328337562</v>
      </c>
      <c r="K87" s="11">
        <f t="shared" si="13"/>
        <v>0.29117887285597605</v>
      </c>
    </row>
    <row r="88" spans="1:11" x14ac:dyDescent="0.2">
      <c r="A88" t="s">
        <v>81</v>
      </c>
      <c r="B88">
        <v>27</v>
      </c>
      <c r="C88">
        <v>57</v>
      </c>
      <c r="D88" s="66">
        <f t="shared" si="10"/>
        <v>1.5044297097007856E-3</v>
      </c>
      <c r="E88" s="11">
        <f t="shared" si="11"/>
        <v>8.7529368406504817E-4</v>
      </c>
      <c r="G88" t="s">
        <v>81</v>
      </c>
      <c r="H88">
        <v>97</v>
      </c>
      <c r="I88">
        <v>119</v>
      </c>
      <c r="J88" s="11">
        <f t="shared" si="12"/>
        <v>2.7957113211897625E-3</v>
      </c>
      <c r="K88" s="11">
        <f t="shared" si="13"/>
        <v>1.2460993947517225E-3</v>
      </c>
    </row>
    <row r="89" spans="1:11" x14ac:dyDescent="0.2">
      <c r="A89" t="s">
        <v>82</v>
      </c>
      <c r="B89">
        <v>0</v>
      </c>
      <c r="C89">
        <v>9</v>
      </c>
      <c r="D89" s="66">
        <f t="shared" si="10"/>
        <v>0</v>
      </c>
      <c r="E89" s="11">
        <f t="shared" si="11"/>
        <v>1.382042659050076E-4</v>
      </c>
      <c r="G89" t="s">
        <v>82</v>
      </c>
      <c r="H89">
        <v>6</v>
      </c>
      <c r="I89">
        <v>18</v>
      </c>
      <c r="J89" s="11">
        <f t="shared" si="12"/>
        <v>1.7293059718699561E-4</v>
      </c>
      <c r="K89" s="11">
        <f t="shared" si="13"/>
        <v>1.8848562273555467E-4</v>
      </c>
    </row>
    <row r="90" spans="1:11" x14ac:dyDescent="0.2">
      <c r="A90" t="s">
        <v>83</v>
      </c>
      <c r="B90">
        <v>0</v>
      </c>
      <c r="C90">
        <v>0</v>
      </c>
      <c r="D90" s="66">
        <f t="shared" si="10"/>
        <v>0</v>
      </c>
      <c r="E90" s="11">
        <f t="shared" si="11"/>
        <v>0</v>
      </c>
      <c r="G90" t="s">
        <v>83</v>
      </c>
      <c r="H90">
        <v>0</v>
      </c>
      <c r="I90">
        <v>3</v>
      </c>
      <c r="J90" s="11">
        <f t="shared" si="12"/>
        <v>0</v>
      </c>
      <c r="K90" s="11">
        <f t="shared" si="13"/>
        <v>3.1414270455925777E-5</v>
      </c>
    </row>
    <row r="92" spans="1:11" x14ac:dyDescent="0.2">
      <c r="A92" t="s">
        <v>148</v>
      </c>
      <c r="B92">
        <v>11</v>
      </c>
      <c r="C92">
        <v>7</v>
      </c>
      <c r="G92" t="s">
        <v>148</v>
      </c>
      <c r="H92">
        <v>15</v>
      </c>
      <c r="I92">
        <v>6</v>
      </c>
    </row>
    <row r="93" spans="1:11" x14ac:dyDescent="0.2">
      <c r="A93" t="s">
        <v>338</v>
      </c>
      <c r="B93">
        <v>23</v>
      </c>
      <c r="C93">
        <v>24</v>
      </c>
      <c r="G93" t="s">
        <v>338</v>
      </c>
      <c r="H93">
        <v>23</v>
      </c>
      <c r="I93">
        <v>23</v>
      </c>
    </row>
    <row r="94" spans="1:11" x14ac:dyDescent="0.2">
      <c r="A94" t="s">
        <v>291</v>
      </c>
      <c r="B94">
        <v>30</v>
      </c>
      <c r="C94">
        <v>30</v>
      </c>
      <c r="G94" t="s">
        <v>291</v>
      </c>
      <c r="H94">
        <v>30</v>
      </c>
      <c r="I94">
        <v>30</v>
      </c>
    </row>
    <row r="95" spans="1:11" x14ac:dyDescent="0.2">
      <c r="A95" t="s">
        <v>292</v>
      </c>
      <c r="B95">
        <v>33</v>
      </c>
      <c r="C95">
        <v>33</v>
      </c>
      <c r="G95" t="s">
        <v>292</v>
      </c>
      <c r="H95">
        <v>33</v>
      </c>
      <c r="I95">
        <v>33</v>
      </c>
    </row>
    <row r="96" spans="1:11" x14ac:dyDescent="0.2">
      <c r="A96" t="s">
        <v>293</v>
      </c>
      <c r="B96">
        <v>35</v>
      </c>
      <c r="C96">
        <v>35</v>
      </c>
      <c r="G96" t="s">
        <v>293</v>
      </c>
      <c r="H96">
        <v>35</v>
      </c>
      <c r="I96">
        <v>35</v>
      </c>
    </row>
    <row r="97" spans="1:9" x14ac:dyDescent="0.2">
      <c r="A97" t="s">
        <v>339</v>
      </c>
      <c r="B97">
        <v>38</v>
      </c>
      <c r="C97">
        <v>37</v>
      </c>
      <c r="G97" t="s">
        <v>339</v>
      </c>
      <c r="H97">
        <v>38</v>
      </c>
      <c r="I97">
        <v>37</v>
      </c>
    </row>
    <row r="98" spans="1:9" x14ac:dyDescent="0.2">
      <c r="A98" t="s">
        <v>147</v>
      </c>
      <c r="B98">
        <v>44</v>
      </c>
      <c r="C98">
        <v>49</v>
      </c>
      <c r="G98" t="s">
        <v>147</v>
      </c>
      <c r="H98">
        <v>47</v>
      </c>
      <c r="I98">
        <v>51</v>
      </c>
    </row>
    <row r="99" spans="1:9" x14ac:dyDescent="0.2">
      <c r="A99" t="s">
        <v>68</v>
      </c>
      <c r="B99">
        <v>32</v>
      </c>
      <c r="C99">
        <v>32</v>
      </c>
      <c r="G99" t="s">
        <v>68</v>
      </c>
      <c r="H99">
        <v>33</v>
      </c>
      <c r="I99">
        <v>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01"/>
  <sheetViews>
    <sheetView topLeftCell="A40" zoomScale="85" zoomScaleNormal="85" workbookViewId="0">
      <selection activeCell="L57" sqref="L57"/>
    </sheetView>
  </sheetViews>
  <sheetFormatPr defaultRowHeight="14.25" x14ac:dyDescent="0.2"/>
  <cols>
    <col min="1" max="1" width="11.125" customWidth="1"/>
    <col min="2" max="2" width="11" bestFit="1" customWidth="1"/>
    <col min="3" max="4" width="10.875" bestFit="1" customWidth="1"/>
    <col min="5" max="5" width="10.375" bestFit="1" customWidth="1"/>
    <col min="6" max="6" width="13.625" bestFit="1" customWidth="1"/>
    <col min="7" max="7" width="11.625" bestFit="1" customWidth="1"/>
  </cols>
  <sheetData>
    <row r="1" spans="1:7" s="10" customFormat="1" ht="28.5" x14ac:dyDescent="0.2">
      <c r="A1" s="34" t="s">
        <v>296</v>
      </c>
      <c r="B1" s="10" t="s">
        <v>0</v>
      </c>
      <c r="C1" s="10" t="s">
        <v>16</v>
      </c>
      <c r="D1" s="10" t="s">
        <v>15</v>
      </c>
      <c r="E1" s="10" t="s">
        <v>43</v>
      </c>
      <c r="F1" s="10" t="s">
        <v>45</v>
      </c>
      <c r="G1" s="10" t="s">
        <v>44</v>
      </c>
    </row>
    <row r="2" spans="1:7" x14ac:dyDescent="0.2">
      <c r="A2" t="s">
        <v>222</v>
      </c>
      <c r="B2">
        <v>55</v>
      </c>
      <c r="C2">
        <v>1063</v>
      </c>
      <c r="D2">
        <v>1768</v>
      </c>
      <c r="E2" s="11">
        <f>B2/SUM(B$2:B$50)</f>
        <v>7.8967393645278463E-4</v>
      </c>
      <c r="F2" s="11">
        <f>C2/SUM(C$2:C$50)</f>
        <v>1.2733893960085292E-2</v>
      </c>
      <c r="G2" s="11">
        <f>D2/SUM(D$2:D$50)</f>
        <v>1.3514029978521254E-2</v>
      </c>
    </row>
    <row r="3" spans="1:7" x14ac:dyDescent="0.2">
      <c r="A3" t="s">
        <v>223</v>
      </c>
      <c r="B3">
        <v>4729</v>
      </c>
      <c r="C3">
        <v>16777</v>
      </c>
      <c r="D3">
        <v>32868</v>
      </c>
      <c r="E3" s="11">
        <f t="shared" ref="E3:E50" si="0">B3/SUM(B$2:B$50)</f>
        <v>6.7897600827003982E-2</v>
      </c>
      <c r="F3" s="11">
        <f t="shared" ref="F3:F50" si="1">C3/SUM(C$2:C$50)</f>
        <v>0.20097510721387671</v>
      </c>
      <c r="G3" s="11">
        <f t="shared" ref="G3:G50" si="2">D3/SUM(D$2:D$50)</f>
        <v>0.25123254374097093</v>
      </c>
    </row>
    <row r="4" spans="1:7" x14ac:dyDescent="0.2">
      <c r="A4" t="s">
        <v>224</v>
      </c>
      <c r="B4">
        <v>1325</v>
      </c>
      <c r="C4">
        <v>56786</v>
      </c>
      <c r="D4">
        <v>83552</v>
      </c>
      <c r="E4" s="11">
        <f t="shared" si="0"/>
        <v>1.9023963014544357E-2</v>
      </c>
      <c r="F4" s="11">
        <f t="shared" si="1"/>
        <v>0.68025108411797119</v>
      </c>
      <c r="G4" s="11">
        <f t="shared" si="2"/>
        <v>0.63864492803473294</v>
      </c>
    </row>
    <row r="5" spans="1:7" x14ac:dyDescent="0.2">
      <c r="A5" t="s">
        <v>225</v>
      </c>
      <c r="B5">
        <v>2781</v>
      </c>
      <c r="C5">
        <v>8852</v>
      </c>
      <c r="D5">
        <v>12639</v>
      </c>
      <c r="E5" s="11">
        <f t="shared" si="0"/>
        <v>3.9928785768639896E-2</v>
      </c>
      <c r="F5" s="11">
        <f t="shared" si="1"/>
        <v>0.1060399147080668</v>
      </c>
      <c r="G5" s="11">
        <f t="shared" si="2"/>
        <v>9.6608498245774957E-2</v>
      </c>
    </row>
    <row r="6" spans="1:7" x14ac:dyDescent="0.2">
      <c r="A6" t="s">
        <v>226</v>
      </c>
      <c r="B6">
        <v>435</v>
      </c>
      <c r="C6">
        <v>0</v>
      </c>
      <c r="D6">
        <v>0</v>
      </c>
      <c r="E6" s="11">
        <f t="shared" si="0"/>
        <v>6.2456029519447516E-3</v>
      </c>
      <c r="F6" s="11">
        <f t="shared" si="1"/>
        <v>0</v>
      </c>
      <c r="G6" s="11">
        <f t="shared" si="2"/>
        <v>0</v>
      </c>
    </row>
    <row r="7" spans="1:7" x14ac:dyDescent="0.2">
      <c r="A7" t="s">
        <v>227</v>
      </c>
      <c r="B7">
        <v>7517</v>
      </c>
      <c r="C7">
        <v>0</v>
      </c>
      <c r="D7">
        <v>0</v>
      </c>
      <c r="E7" s="11">
        <f t="shared" si="0"/>
        <v>0.10792689055119241</v>
      </c>
      <c r="F7" s="11">
        <f t="shared" si="1"/>
        <v>0</v>
      </c>
      <c r="G7" s="11">
        <f t="shared" si="2"/>
        <v>0</v>
      </c>
    </row>
    <row r="8" spans="1:7" x14ac:dyDescent="0.2">
      <c r="A8" t="s">
        <v>228</v>
      </c>
      <c r="B8">
        <v>9616</v>
      </c>
      <c r="C8">
        <v>0</v>
      </c>
      <c r="D8">
        <v>0</v>
      </c>
      <c r="E8" s="11">
        <f t="shared" si="0"/>
        <v>0.13806371950781776</v>
      </c>
      <c r="F8" s="11">
        <f t="shared" si="1"/>
        <v>0</v>
      </c>
      <c r="G8" s="11">
        <f t="shared" si="2"/>
        <v>0</v>
      </c>
    </row>
    <row r="9" spans="1:7" x14ac:dyDescent="0.2">
      <c r="A9" t="s">
        <v>229</v>
      </c>
      <c r="B9">
        <v>131</v>
      </c>
      <c r="C9">
        <v>0</v>
      </c>
      <c r="D9">
        <v>0</v>
      </c>
      <c r="E9" s="11">
        <f t="shared" si="0"/>
        <v>1.880859739551178E-3</v>
      </c>
      <c r="F9" s="11">
        <f t="shared" si="1"/>
        <v>0</v>
      </c>
      <c r="G9" s="11">
        <f t="shared" si="2"/>
        <v>0</v>
      </c>
    </row>
    <row r="10" spans="1:7" x14ac:dyDescent="0.2">
      <c r="A10" t="s">
        <v>230</v>
      </c>
      <c r="B10">
        <v>175</v>
      </c>
      <c r="C10">
        <v>0</v>
      </c>
      <c r="D10">
        <v>0</v>
      </c>
      <c r="E10" s="11">
        <f t="shared" si="0"/>
        <v>2.5125988887134058E-3</v>
      </c>
      <c r="F10" s="11">
        <f t="shared" si="1"/>
        <v>0</v>
      </c>
      <c r="G10" s="11">
        <f t="shared" si="2"/>
        <v>0</v>
      </c>
    </row>
    <row r="11" spans="1:7" x14ac:dyDescent="0.2">
      <c r="A11" t="s">
        <v>231</v>
      </c>
      <c r="B11">
        <v>231</v>
      </c>
      <c r="C11">
        <v>0</v>
      </c>
      <c r="D11">
        <v>0</v>
      </c>
      <c r="E11" s="11">
        <f t="shared" si="0"/>
        <v>3.3166305331016957E-3</v>
      </c>
      <c r="F11" s="11">
        <f t="shared" si="1"/>
        <v>0</v>
      </c>
      <c r="G11" s="11">
        <f t="shared" si="2"/>
        <v>0</v>
      </c>
    </row>
    <row r="12" spans="1:7" x14ac:dyDescent="0.2">
      <c r="A12" t="s">
        <v>232</v>
      </c>
      <c r="B12">
        <v>335</v>
      </c>
      <c r="C12">
        <v>0</v>
      </c>
      <c r="D12">
        <v>0</v>
      </c>
      <c r="E12" s="11">
        <f t="shared" si="0"/>
        <v>4.8098321583942344E-3</v>
      </c>
      <c r="F12" s="11">
        <f t="shared" si="1"/>
        <v>0</v>
      </c>
      <c r="G12" s="11">
        <f t="shared" si="2"/>
        <v>0</v>
      </c>
    </row>
    <row r="13" spans="1:7" x14ac:dyDescent="0.2">
      <c r="A13" t="s">
        <v>233</v>
      </c>
      <c r="B13">
        <v>417</v>
      </c>
      <c r="C13">
        <v>0</v>
      </c>
      <c r="D13">
        <v>0</v>
      </c>
      <c r="E13" s="11">
        <f t="shared" si="0"/>
        <v>5.9871642091056587E-3</v>
      </c>
      <c r="F13" s="11">
        <f t="shared" si="1"/>
        <v>0</v>
      </c>
      <c r="G13" s="11">
        <f t="shared" si="2"/>
        <v>0</v>
      </c>
    </row>
    <row r="14" spans="1:7" x14ac:dyDescent="0.2">
      <c r="A14" t="s">
        <v>234</v>
      </c>
      <c r="B14">
        <v>533</v>
      </c>
      <c r="C14">
        <v>0</v>
      </c>
      <c r="D14">
        <v>0</v>
      </c>
      <c r="E14" s="11">
        <f t="shared" si="0"/>
        <v>7.652658329624259E-3</v>
      </c>
      <c r="F14" s="11">
        <f t="shared" si="1"/>
        <v>0</v>
      </c>
      <c r="G14" s="11">
        <f t="shared" si="2"/>
        <v>0</v>
      </c>
    </row>
    <row r="15" spans="1:7" x14ac:dyDescent="0.2">
      <c r="A15" t="s">
        <v>235</v>
      </c>
      <c r="B15">
        <v>658</v>
      </c>
      <c r="C15">
        <v>0</v>
      </c>
      <c r="D15">
        <v>0</v>
      </c>
      <c r="E15" s="11">
        <f t="shared" si="0"/>
        <v>9.4473718215624062E-3</v>
      </c>
      <c r="F15" s="11">
        <f t="shared" si="1"/>
        <v>0</v>
      </c>
      <c r="G15" s="11">
        <f t="shared" si="2"/>
        <v>0</v>
      </c>
    </row>
    <row r="16" spans="1:7" x14ac:dyDescent="0.2">
      <c r="A16" t="s">
        <v>236</v>
      </c>
      <c r="B16">
        <v>825</v>
      </c>
      <c r="C16">
        <v>0</v>
      </c>
      <c r="D16">
        <v>0</v>
      </c>
      <c r="E16" s="11">
        <f t="shared" si="0"/>
        <v>1.184510904679177E-2</v>
      </c>
      <c r="F16" s="11">
        <f t="shared" si="1"/>
        <v>0</v>
      </c>
      <c r="G16" s="11">
        <f t="shared" si="2"/>
        <v>0</v>
      </c>
    </row>
    <row r="17" spans="1:7" x14ac:dyDescent="0.2">
      <c r="A17" t="s">
        <v>237</v>
      </c>
      <c r="B17">
        <v>975</v>
      </c>
      <c r="C17">
        <v>0</v>
      </c>
      <c r="D17">
        <v>0</v>
      </c>
      <c r="E17" s="11">
        <f t="shared" si="0"/>
        <v>1.3998765237117546E-2</v>
      </c>
      <c r="F17" s="11">
        <f t="shared" si="1"/>
        <v>0</v>
      </c>
      <c r="G17" s="11">
        <f t="shared" si="2"/>
        <v>0</v>
      </c>
    </row>
    <row r="18" spans="1:7" x14ac:dyDescent="0.2">
      <c r="A18" t="s">
        <v>238</v>
      </c>
      <c r="B18">
        <v>1124</v>
      </c>
      <c r="C18">
        <v>0</v>
      </c>
      <c r="D18">
        <v>0</v>
      </c>
      <c r="E18" s="11">
        <f t="shared" si="0"/>
        <v>1.6138063719507819E-2</v>
      </c>
      <c r="F18" s="11">
        <f t="shared" si="1"/>
        <v>0</v>
      </c>
      <c r="G18" s="11">
        <f t="shared" si="2"/>
        <v>0</v>
      </c>
    </row>
    <row r="19" spans="1:7" x14ac:dyDescent="0.2">
      <c r="A19" t="s">
        <v>239</v>
      </c>
      <c r="B19">
        <v>1336</v>
      </c>
      <c r="C19">
        <v>0</v>
      </c>
      <c r="D19">
        <v>0</v>
      </c>
      <c r="E19" s="11">
        <f t="shared" si="0"/>
        <v>1.9181897801834914E-2</v>
      </c>
      <c r="F19" s="11">
        <f t="shared" si="1"/>
        <v>0</v>
      </c>
      <c r="G19" s="11">
        <f t="shared" si="2"/>
        <v>0</v>
      </c>
    </row>
    <row r="20" spans="1:7" x14ac:dyDescent="0.2">
      <c r="A20" t="s">
        <v>240</v>
      </c>
      <c r="B20">
        <v>1540</v>
      </c>
      <c r="C20">
        <v>0</v>
      </c>
      <c r="D20">
        <v>0</v>
      </c>
      <c r="E20" s="11">
        <f t="shared" si="0"/>
        <v>2.211087022067797E-2</v>
      </c>
      <c r="F20" s="11">
        <f t="shared" si="1"/>
        <v>0</v>
      </c>
      <c r="G20" s="11">
        <f t="shared" si="2"/>
        <v>0</v>
      </c>
    </row>
    <row r="21" spans="1:7" x14ac:dyDescent="0.2">
      <c r="A21" t="s">
        <v>241</v>
      </c>
      <c r="B21">
        <v>1667</v>
      </c>
      <c r="C21">
        <v>0</v>
      </c>
      <c r="D21">
        <v>0</v>
      </c>
      <c r="E21" s="11">
        <f t="shared" si="0"/>
        <v>2.393429912848713E-2</v>
      </c>
      <c r="F21" s="11">
        <f t="shared" si="1"/>
        <v>0</v>
      </c>
      <c r="G21" s="11">
        <f t="shared" si="2"/>
        <v>0</v>
      </c>
    </row>
    <row r="22" spans="1:7" x14ac:dyDescent="0.2">
      <c r="A22" t="s">
        <v>242</v>
      </c>
      <c r="B22">
        <v>1805</v>
      </c>
      <c r="C22">
        <v>0</v>
      </c>
      <c r="D22">
        <v>0</v>
      </c>
      <c r="E22" s="11">
        <f t="shared" si="0"/>
        <v>2.5915662823586844E-2</v>
      </c>
      <c r="F22" s="11">
        <f t="shared" si="1"/>
        <v>0</v>
      </c>
      <c r="G22" s="11">
        <f t="shared" si="2"/>
        <v>0</v>
      </c>
    </row>
    <row r="23" spans="1:7" x14ac:dyDescent="0.2">
      <c r="A23" t="s">
        <v>243</v>
      </c>
      <c r="B23">
        <v>2072</v>
      </c>
      <c r="C23">
        <v>0</v>
      </c>
      <c r="D23">
        <v>0</v>
      </c>
      <c r="E23" s="11">
        <f t="shared" si="0"/>
        <v>2.9749170842366723E-2</v>
      </c>
      <c r="F23" s="11">
        <f t="shared" si="1"/>
        <v>0</v>
      </c>
      <c r="G23" s="11">
        <f t="shared" si="2"/>
        <v>0</v>
      </c>
    </row>
    <row r="24" spans="1:7" x14ac:dyDescent="0.2">
      <c r="A24" t="s">
        <v>244</v>
      </c>
      <c r="B24">
        <v>2130</v>
      </c>
      <c r="C24">
        <v>0</v>
      </c>
      <c r="D24">
        <v>0</v>
      </c>
      <c r="E24" s="11">
        <f t="shared" si="0"/>
        <v>3.0581917902626026E-2</v>
      </c>
      <c r="F24" s="11">
        <f t="shared" si="1"/>
        <v>0</v>
      </c>
      <c r="G24" s="11">
        <f t="shared" si="2"/>
        <v>0</v>
      </c>
    </row>
    <row r="25" spans="1:7" x14ac:dyDescent="0.2">
      <c r="A25" t="s">
        <v>245</v>
      </c>
      <c r="B25">
        <v>2140</v>
      </c>
      <c r="C25">
        <v>0</v>
      </c>
      <c r="D25">
        <v>0</v>
      </c>
      <c r="E25" s="11">
        <f t="shared" si="0"/>
        <v>3.0725494981981075E-2</v>
      </c>
      <c r="F25" s="11">
        <f t="shared" si="1"/>
        <v>0</v>
      </c>
      <c r="G25" s="11">
        <f t="shared" si="2"/>
        <v>0</v>
      </c>
    </row>
    <row r="26" spans="1:7" x14ac:dyDescent="0.2">
      <c r="A26" t="s">
        <v>246</v>
      </c>
      <c r="B26">
        <v>2254</v>
      </c>
      <c r="C26">
        <v>0</v>
      </c>
      <c r="D26">
        <v>0</v>
      </c>
      <c r="E26" s="11">
        <f t="shared" si="0"/>
        <v>3.2362273686628668E-2</v>
      </c>
      <c r="F26" s="11">
        <f t="shared" si="1"/>
        <v>0</v>
      </c>
      <c r="G26" s="11">
        <f t="shared" si="2"/>
        <v>0</v>
      </c>
    </row>
    <row r="27" spans="1:7" x14ac:dyDescent="0.2">
      <c r="A27" t="s">
        <v>247</v>
      </c>
      <c r="B27">
        <v>2374</v>
      </c>
      <c r="C27">
        <v>0</v>
      </c>
      <c r="D27">
        <v>0</v>
      </c>
      <c r="E27" s="11">
        <f t="shared" si="0"/>
        <v>3.4085198638889286E-2</v>
      </c>
      <c r="F27" s="11">
        <f t="shared" si="1"/>
        <v>0</v>
      </c>
      <c r="G27" s="11">
        <f t="shared" si="2"/>
        <v>0</v>
      </c>
    </row>
    <row r="28" spans="1:7" x14ac:dyDescent="0.2">
      <c r="A28" t="s">
        <v>248</v>
      </c>
      <c r="B28">
        <v>2277</v>
      </c>
      <c r="C28">
        <v>0</v>
      </c>
      <c r="D28">
        <v>0</v>
      </c>
      <c r="E28" s="11">
        <f t="shared" si="0"/>
        <v>3.2692500969145284E-2</v>
      </c>
      <c r="F28" s="11">
        <f t="shared" si="1"/>
        <v>0</v>
      </c>
      <c r="G28" s="11">
        <f t="shared" si="2"/>
        <v>0</v>
      </c>
    </row>
    <row r="29" spans="1:7" x14ac:dyDescent="0.2">
      <c r="A29" t="s">
        <v>249</v>
      </c>
      <c r="B29">
        <v>2276</v>
      </c>
      <c r="C29">
        <v>0</v>
      </c>
      <c r="D29">
        <v>0</v>
      </c>
      <c r="E29" s="11">
        <f t="shared" si="0"/>
        <v>3.2678143261209783E-2</v>
      </c>
      <c r="F29" s="11">
        <f t="shared" si="1"/>
        <v>0</v>
      </c>
      <c r="G29" s="11">
        <f t="shared" si="2"/>
        <v>0</v>
      </c>
    </row>
    <row r="30" spans="1:7" x14ac:dyDescent="0.2">
      <c r="A30" t="s">
        <v>250</v>
      </c>
      <c r="B30">
        <v>2197</v>
      </c>
      <c r="C30">
        <v>0</v>
      </c>
      <c r="D30">
        <v>0</v>
      </c>
      <c r="E30" s="11">
        <f t="shared" si="0"/>
        <v>3.154388433430487E-2</v>
      </c>
      <c r="F30" s="11">
        <f t="shared" si="1"/>
        <v>0</v>
      </c>
      <c r="G30" s="11">
        <f t="shared" si="2"/>
        <v>0</v>
      </c>
    </row>
    <row r="31" spans="1:7" x14ac:dyDescent="0.2">
      <c r="A31" t="s">
        <v>251</v>
      </c>
      <c r="B31">
        <v>2138</v>
      </c>
      <c r="C31">
        <v>0</v>
      </c>
      <c r="D31">
        <v>0</v>
      </c>
      <c r="E31" s="11">
        <f t="shared" si="0"/>
        <v>3.0696779566110066E-2</v>
      </c>
      <c r="F31" s="11">
        <f t="shared" si="1"/>
        <v>0</v>
      </c>
      <c r="G31" s="11">
        <f t="shared" si="2"/>
        <v>0</v>
      </c>
    </row>
    <row r="32" spans="1:7" x14ac:dyDescent="0.2">
      <c r="A32" t="s">
        <v>252</v>
      </c>
      <c r="B32">
        <v>2152</v>
      </c>
      <c r="C32">
        <v>0</v>
      </c>
      <c r="D32">
        <v>0</v>
      </c>
      <c r="E32" s="11">
        <f t="shared" si="0"/>
        <v>3.0897787477207138E-2</v>
      </c>
      <c r="F32" s="11">
        <f t="shared" si="1"/>
        <v>0</v>
      </c>
      <c r="G32" s="11">
        <f t="shared" si="2"/>
        <v>0</v>
      </c>
    </row>
    <row r="33" spans="1:7" x14ac:dyDescent="0.2">
      <c r="A33" t="s">
        <v>253</v>
      </c>
      <c r="B33">
        <v>1930</v>
      </c>
      <c r="C33">
        <v>0</v>
      </c>
      <c r="D33">
        <v>0</v>
      </c>
      <c r="E33" s="11">
        <f t="shared" si="0"/>
        <v>2.771037631552499E-2</v>
      </c>
      <c r="F33" s="11">
        <f t="shared" si="1"/>
        <v>0</v>
      </c>
      <c r="G33" s="11">
        <f t="shared" si="2"/>
        <v>0</v>
      </c>
    </row>
    <row r="34" spans="1:7" x14ac:dyDescent="0.2">
      <c r="A34" t="s">
        <v>254</v>
      </c>
      <c r="B34">
        <v>1817</v>
      </c>
      <c r="C34">
        <v>0</v>
      </c>
      <c r="D34">
        <v>0</v>
      </c>
      <c r="E34" s="11">
        <f t="shared" si="0"/>
        <v>2.6087955318812906E-2</v>
      </c>
      <c r="F34" s="11">
        <f t="shared" si="1"/>
        <v>0</v>
      </c>
      <c r="G34" s="11">
        <f t="shared" si="2"/>
        <v>0</v>
      </c>
    </row>
    <row r="35" spans="1:7" x14ac:dyDescent="0.2">
      <c r="A35" t="s">
        <v>255</v>
      </c>
      <c r="B35">
        <v>1712</v>
      </c>
      <c r="C35">
        <v>0</v>
      </c>
      <c r="D35">
        <v>0</v>
      </c>
      <c r="E35" s="11">
        <f t="shared" si="0"/>
        <v>2.4580395985584862E-2</v>
      </c>
      <c r="F35" s="11">
        <f t="shared" si="1"/>
        <v>0</v>
      </c>
      <c r="G35" s="11">
        <f t="shared" si="2"/>
        <v>0</v>
      </c>
    </row>
    <row r="36" spans="1:7" x14ac:dyDescent="0.2">
      <c r="A36" t="s">
        <v>256</v>
      </c>
      <c r="B36">
        <v>1350</v>
      </c>
      <c r="C36">
        <v>0</v>
      </c>
      <c r="D36">
        <v>0</v>
      </c>
      <c r="E36" s="11">
        <f t="shared" si="0"/>
        <v>1.9382905712931987E-2</v>
      </c>
      <c r="F36" s="11">
        <f t="shared" si="1"/>
        <v>0</v>
      </c>
      <c r="G36" s="11">
        <f t="shared" si="2"/>
        <v>0</v>
      </c>
    </row>
    <row r="37" spans="1:7" x14ac:dyDescent="0.2">
      <c r="A37" t="s">
        <v>257</v>
      </c>
      <c r="B37">
        <v>855</v>
      </c>
      <c r="C37">
        <v>0</v>
      </c>
      <c r="D37">
        <v>0</v>
      </c>
      <c r="E37" s="11">
        <f t="shared" si="0"/>
        <v>1.2275840284856926E-2</v>
      </c>
      <c r="F37" s="11">
        <f t="shared" si="1"/>
        <v>0</v>
      </c>
      <c r="G37" s="11">
        <f t="shared" si="2"/>
        <v>0</v>
      </c>
    </row>
    <row r="38" spans="1:7" x14ac:dyDescent="0.2">
      <c r="A38" t="s">
        <v>258</v>
      </c>
      <c r="B38">
        <v>674</v>
      </c>
      <c r="C38">
        <v>0</v>
      </c>
      <c r="D38">
        <v>0</v>
      </c>
      <c r="E38" s="11">
        <f t="shared" si="0"/>
        <v>9.6770951485304884E-3</v>
      </c>
      <c r="F38" s="11">
        <f t="shared" si="1"/>
        <v>0</v>
      </c>
      <c r="G38" s="11">
        <f t="shared" si="2"/>
        <v>0</v>
      </c>
    </row>
    <row r="39" spans="1:7" x14ac:dyDescent="0.2">
      <c r="A39" t="s">
        <v>259</v>
      </c>
      <c r="B39">
        <v>678</v>
      </c>
      <c r="C39">
        <v>0</v>
      </c>
      <c r="D39">
        <v>0</v>
      </c>
      <c r="E39" s="11">
        <f t="shared" si="0"/>
        <v>9.7345259802725098E-3</v>
      </c>
      <c r="F39" s="11">
        <f t="shared" si="1"/>
        <v>0</v>
      </c>
      <c r="G39" s="11">
        <f t="shared" si="2"/>
        <v>0</v>
      </c>
    </row>
    <row r="40" spans="1:7" x14ac:dyDescent="0.2">
      <c r="A40" t="s">
        <v>260</v>
      </c>
      <c r="B40">
        <v>399</v>
      </c>
      <c r="C40">
        <v>0</v>
      </c>
      <c r="D40">
        <v>0</v>
      </c>
      <c r="E40" s="11">
        <f t="shared" si="0"/>
        <v>5.7287254662665649E-3</v>
      </c>
      <c r="F40" s="11">
        <f t="shared" si="1"/>
        <v>0</v>
      </c>
      <c r="G40" s="11">
        <f t="shared" si="2"/>
        <v>0</v>
      </c>
    </row>
    <row r="41" spans="1:7" x14ac:dyDescent="0.2">
      <c r="A41" t="s">
        <v>261</v>
      </c>
      <c r="B41">
        <v>14</v>
      </c>
      <c r="C41">
        <v>0</v>
      </c>
      <c r="D41">
        <v>0</v>
      </c>
      <c r="E41" s="11">
        <f t="shared" si="0"/>
        <v>2.0100791109707247E-4</v>
      </c>
      <c r="F41" s="11">
        <f t="shared" si="1"/>
        <v>0</v>
      </c>
      <c r="G41" s="11">
        <f t="shared" si="2"/>
        <v>0</v>
      </c>
    </row>
    <row r="42" spans="1:7" x14ac:dyDescent="0.2">
      <c r="A42" t="s">
        <v>262</v>
      </c>
      <c r="B42">
        <v>0</v>
      </c>
      <c r="C42">
        <v>0</v>
      </c>
      <c r="D42">
        <v>0</v>
      </c>
      <c r="E42" s="11">
        <f t="shared" si="0"/>
        <v>0</v>
      </c>
      <c r="F42" s="11">
        <f t="shared" si="1"/>
        <v>0</v>
      </c>
      <c r="G42" s="11">
        <f t="shared" si="2"/>
        <v>0</v>
      </c>
    </row>
    <row r="43" spans="1:7" x14ac:dyDescent="0.2">
      <c r="A43" t="s">
        <v>263</v>
      </c>
      <c r="B43">
        <v>0</v>
      </c>
      <c r="C43">
        <v>0</v>
      </c>
      <c r="D43">
        <v>0</v>
      </c>
      <c r="E43" s="11">
        <f t="shared" si="0"/>
        <v>0</v>
      </c>
      <c r="F43" s="11">
        <f t="shared" si="1"/>
        <v>0</v>
      </c>
      <c r="G43" s="11">
        <f t="shared" si="2"/>
        <v>0</v>
      </c>
    </row>
    <row r="44" spans="1:7" x14ac:dyDescent="0.2">
      <c r="A44" t="s">
        <v>264</v>
      </c>
      <c r="B44">
        <v>0</v>
      </c>
      <c r="C44">
        <v>0</v>
      </c>
      <c r="D44">
        <v>0</v>
      </c>
      <c r="E44" s="11">
        <f t="shared" si="0"/>
        <v>0</v>
      </c>
      <c r="F44" s="11">
        <f t="shared" si="1"/>
        <v>0</v>
      </c>
      <c r="G44" s="11">
        <f t="shared" si="2"/>
        <v>0</v>
      </c>
    </row>
    <row r="45" spans="1:7" x14ac:dyDescent="0.2">
      <c r="A45" t="s">
        <v>265</v>
      </c>
      <c r="B45">
        <v>0</v>
      </c>
      <c r="C45">
        <v>0</v>
      </c>
      <c r="D45">
        <v>0</v>
      </c>
      <c r="E45" s="11">
        <f t="shared" si="0"/>
        <v>0</v>
      </c>
      <c r="F45" s="11">
        <f t="shared" si="1"/>
        <v>0</v>
      </c>
      <c r="G45" s="11">
        <f t="shared" si="2"/>
        <v>0</v>
      </c>
    </row>
    <row r="46" spans="1:7" x14ac:dyDescent="0.2">
      <c r="A46" t="s">
        <v>266</v>
      </c>
      <c r="B46">
        <v>0</v>
      </c>
      <c r="C46">
        <v>0</v>
      </c>
      <c r="D46">
        <v>0</v>
      </c>
      <c r="E46" s="11">
        <f t="shared" si="0"/>
        <v>0</v>
      </c>
      <c r="F46" s="11">
        <f t="shared" si="1"/>
        <v>0</v>
      </c>
      <c r="G46" s="11">
        <f t="shared" si="2"/>
        <v>0</v>
      </c>
    </row>
    <row r="47" spans="1:7" x14ac:dyDescent="0.2">
      <c r="A47" t="s">
        <v>267</v>
      </c>
      <c r="B47">
        <v>0</v>
      </c>
      <c r="C47">
        <v>0</v>
      </c>
      <c r="D47">
        <v>0</v>
      </c>
      <c r="E47" s="11">
        <f t="shared" si="0"/>
        <v>0</v>
      </c>
      <c r="F47" s="11">
        <f t="shared" si="1"/>
        <v>0</v>
      </c>
      <c r="G47" s="11">
        <f t="shared" si="2"/>
        <v>0</v>
      </c>
    </row>
    <row r="48" spans="1:7" x14ac:dyDescent="0.2">
      <c r="A48" t="s">
        <v>268</v>
      </c>
      <c r="B48">
        <v>0</v>
      </c>
      <c r="C48">
        <v>0</v>
      </c>
      <c r="D48">
        <v>0</v>
      </c>
      <c r="E48" s="11">
        <f t="shared" si="0"/>
        <v>0</v>
      </c>
      <c r="F48" s="11">
        <f t="shared" si="1"/>
        <v>0</v>
      </c>
      <c r="G48" s="11">
        <f t="shared" si="2"/>
        <v>0</v>
      </c>
    </row>
    <row r="49" spans="1:7" x14ac:dyDescent="0.2">
      <c r="A49" t="s">
        <v>269</v>
      </c>
      <c r="B49">
        <v>0</v>
      </c>
      <c r="C49">
        <v>0</v>
      </c>
      <c r="D49">
        <v>0</v>
      </c>
      <c r="E49" s="11">
        <f t="shared" si="0"/>
        <v>0</v>
      </c>
      <c r="F49" s="11">
        <f t="shared" si="1"/>
        <v>0</v>
      </c>
      <c r="G49" s="11">
        <f t="shared" si="2"/>
        <v>0</v>
      </c>
    </row>
    <row r="50" spans="1:7" x14ac:dyDescent="0.2">
      <c r="A50" t="s">
        <v>270</v>
      </c>
      <c r="B50">
        <v>0</v>
      </c>
      <c r="C50">
        <v>0</v>
      </c>
      <c r="D50">
        <v>0</v>
      </c>
      <c r="E50" s="11">
        <f t="shared" si="0"/>
        <v>0</v>
      </c>
      <c r="F50" s="11">
        <f t="shared" si="1"/>
        <v>0</v>
      </c>
      <c r="G50" s="11">
        <f t="shared" si="2"/>
        <v>0</v>
      </c>
    </row>
    <row r="53" spans="1:7" x14ac:dyDescent="0.2">
      <c r="A53" t="s">
        <v>148</v>
      </c>
      <c r="B53" s="13">
        <v>0.30948376068376082</v>
      </c>
      <c r="C53" s="15">
        <v>0</v>
      </c>
      <c r="D53" s="15">
        <v>-1.472865497076015E-3</v>
      </c>
    </row>
    <row r="54" spans="1:7" x14ac:dyDescent="0.2">
      <c r="A54" t="s">
        <v>338</v>
      </c>
      <c r="B54" s="13">
        <v>1.4005449518106929</v>
      </c>
      <c r="C54" s="15">
        <v>0.80342846451612915</v>
      </c>
      <c r="D54" s="15">
        <v>0.90050052851761031</v>
      </c>
    </row>
    <row r="55" spans="1:7" x14ac:dyDescent="0.2">
      <c r="A55" t="s">
        <v>291</v>
      </c>
      <c r="B55" s="13">
        <v>6.0223408750000029</v>
      </c>
      <c r="C55" s="15">
        <v>1.8213792343032129</v>
      </c>
      <c r="D55" s="15">
        <v>2.4018974587985129</v>
      </c>
    </row>
    <row r="56" spans="1:7" x14ac:dyDescent="0.2">
      <c r="A56" t="s">
        <v>292</v>
      </c>
      <c r="B56" s="13">
        <v>19.057591363636359</v>
      </c>
      <c r="C56" s="15">
        <v>2.7510257003257368</v>
      </c>
      <c r="D56" s="15">
        <v>2.8425664262053751</v>
      </c>
    </row>
    <row r="57" spans="1:7" x14ac:dyDescent="0.2">
      <c r="A57" t="s">
        <v>293</v>
      </c>
      <c r="B57" s="13">
        <v>27.347695612244902</v>
      </c>
      <c r="C57" s="15">
        <v>2.9054627272727269</v>
      </c>
      <c r="D57" s="15">
        <v>2.952255296660784</v>
      </c>
    </row>
    <row r="58" spans="1:7" x14ac:dyDescent="0.2">
      <c r="A58" t="s">
        <v>339</v>
      </c>
      <c r="B58" s="13">
        <v>37.619434881481482</v>
      </c>
      <c r="C58" s="15">
        <v>3.116673871648354</v>
      </c>
      <c r="D58" s="15">
        <v>3.1070331346600342</v>
      </c>
    </row>
    <row r="59" spans="1:7" x14ac:dyDescent="0.2">
      <c r="A59" t="s">
        <v>147</v>
      </c>
      <c r="B59" s="13">
        <v>39.327371754385972</v>
      </c>
      <c r="C59" s="15">
        <v>3.1806999999999999</v>
      </c>
      <c r="D59" s="15">
        <v>33.435574133333347</v>
      </c>
    </row>
    <row r="60" spans="1:7" x14ac:dyDescent="0.2">
      <c r="A60" t="s">
        <v>68</v>
      </c>
      <c r="B60" s="13">
        <v>17.411657109246288</v>
      </c>
      <c r="C60" s="15">
        <v>2.4307044667421271</v>
      </c>
      <c r="D60" s="15">
        <v>2.56559726673717</v>
      </c>
    </row>
    <row r="63" spans="1:7" ht="28.5" x14ac:dyDescent="0.2">
      <c r="A63" s="34" t="s">
        <v>295</v>
      </c>
      <c r="B63" s="1" t="s">
        <v>0</v>
      </c>
      <c r="C63" s="1" t="s">
        <v>16</v>
      </c>
      <c r="D63" s="1" t="s">
        <v>15</v>
      </c>
      <c r="E63" s="1" t="s">
        <v>43</v>
      </c>
      <c r="F63" s="1" t="s">
        <v>45</v>
      </c>
      <c r="G63" s="1" t="s">
        <v>44</v>
      </c>
    </row>
    <row r="64" spans="1:7" x14ac:dyDescent="0.2">
      <c r="A64" t="s">
        <v>222</v>
      </c>
      <c r="B64">
        <v>13</v>
      </c>
      <c r="C64">
        <v>679</v>
      </c>
      <c r="D64">
        <v>1402</v>
      </c>
      <c r="E64" s="11">
        <f>B64/SUM(B$64:B$112)</f>
        <v>1.866582431151825E-4</v>
      </c>
      <c r="F64" s="11">
        <f>C64/SUM(C$64:C$112)</f>
        <v>8.1337821488038902E-3</v>
      </c>
      <c r="G64" s="11">
        <f>D64/SUM(D$64:D$112)</f>
        <v>1.0716196590995949E-2</v>
      </c>
    </row>
    <row r="65" spans="1:7" x14ac:dyDescent="0.2">
      <c r="A65" t="s">
        <v>223</v>
      </c>
      <c r="B65">
        <v>4580</v>
      </c>
      <c r="C65">
        <v>15343</v>
      </c>
      <c r="D65">
        <v>30639</v>
      </c>
      <c r="E65" s="11">
        <f t="shared" ref="E65:E112" si="3">B65/SUM(B$64:B$112)</f>
        <v>6.5761134882118141E-2</v>
      </c>
      <c r="F65" s="11">
        <f t="shared" ref="F65:F112" si="4">C65/SUM(C$64:C$112)</f>
        <v>0.18379472681752296</v>
      </c>
      <c r="G65" s="11">
        <f t="shared" ref="G65:G112" si="5">D65/SUM(D$64:D$112)</f>
        <v>0.23418940609951847</v>
      </c>
    </row>
    <row r="66" spans="1:7" x14ac:dyDescent="0.2">
      <c r="A66" t="s">
        <v>224</v>
      </c>
      <c r="B66">
        <v>765</v>
      </c>
      <c r="C66">
        <v>12702</v>
      </c>
      <c r="D66">
        <v>16622</v>
      </c>
      <c r="E66" s="11">
        <f t="shared" si="3"/>
        <v>1.0984119691008817E-2</v>
      </c>
      <c r="F66" s="11">
        <f t="shared" si="4"/>
        <v>0.15215802776746248</v>
      </c>
      <c r="G66" s="11">
        <f t="shared" si="5"/>
        <v>0.12705037071008179</v>
      </c>
    </row>
    <row r="67" spans="1:7" x14ac:dyDescent="0.2">
      <c r="A67" t="s">
        <v>225</v>
      </c>
      <c r="B67">
        <v>3308</v>
      </c>
      <c r="C67">
        <v>54755</v>
      </c>
      <c r="D67">
        <v>82167</v>
      </c>
      <c r="E67" s="11">
        <f t="shared" si="3"/>
        <v>4.749734370961721E-2</v>
      </c>
      <c r="F67" s="11">
        <f t="shared" si="4"/>
        <v>0.65591346326621069</v>
      </c>
      <c r="G67" s="11">
        <f t="shared" si="5"/>
        <v>0.62804402659940384</v>
      </c>
    </row>
    <row r="68" spans="1:7" x14ac:dyDescent="0.2">
      <c r="A68" t="s">
        <v>226</v>
      </c>
      <c r="B68">
        <v>152</v>
      </c>
      <c r="C68">
        <v>0</v>
      </c>
      <c r="D68">
        <v>0</v>
      </c>
      <c r="E68" s="11">
        <f t="shared" si="3"/>
        <v>2.1824656118082878E-3</v>
      </c>
      <c r="F68" s="11">
        <f t="shared" si="4"/>
        <v>0</v>
      </c>
      <c r="G68" s="11">
        <f t="shared" si="5"/>
        <v>0</v>
      </c>
    </row>
    <row r="69" spans="1:7" x14ac:dyDescent="0.2">
      <c r="A69" t="s">
        <v>227</v>
      </c>
      <c r="B69">
        <v>3194</v>
      </c>
      <c r="C69">
        <v>0</v>
      </c>
      <c r="D69">
        <v>0</v>
      </c>
      <c r="E69" s="11">
        <f t="shared" si="3"/>
        <v>4.586049450076099E-2</v>
      </c>
      <c r="F69" s="11">
        <f t="shared" si="4"/>
        <v>0</v>
      </c>
      <c r="G69" s="11">
        <f t="shared" si="5"/>
        <v>0</v>
      </c>
    </row>
    <row r="70" spans="1:7" x14ac:dyDescent="0.2">
      <c r="A70" t="s">
        <v>228</v>
      </c>
      <c r="B70">
        <v>14230</v>
      </c>
      <c r="C70">
        <v>0</v>
      </c>
      <c r="D70">
        <v>0</v>
      </c>
      <c r="E70" s="11">
        <f t="shared" si="3"/>
        <v>0.20431898457915745</v>
      </c>
      <c r="F70" s="11">
        <f t="shared" si="4"/>
        <v>0</v>
      </c>
      <c r="G70" s="11">
        <f t="shared" si="5"/>
        <v>0</v>
      </c>
    </row>
    <row r="71" spans="1:7" x14ac:dyDescent="0.2">
      <c r="A71" t="s">
        <v>229</v>
      </c>
      <c r="B71">
        <v>31</v>
      </c>
      <c r="C71">
        <v>0</v>
      </c>
      <c r="D71">
        <v>0</v>
      </c>
      <c r="E71" s="11">
        <f t="shared" si="3"/>
        <v>4.4510811819774287E-4</v>
      </c>
      <c r="F71" s="11">
        <f t="shared" si="4"/>
        <v>0</v>
      </c>
      <c r="G71" s="11">
        <f t="shared" si="5"/>
        <v>0</v>
      </c>
    </row>
    <row r="72" spans="1:7" x14ac:dyDescent="0.2">
      <c r="A72" t="s">
        <v>230</v>
      </c>
      <c r="B72">
        <v>36</v>
      </c>
      <c r="C72">
        <v>0</v>
      </c>
      <c r="D72">
        <v>0</v>
      </c>
      <c r="E72" s="11">
        <f t="shared" si="3"/>
        <v>5.168997501651208E-4</v>
      </c>
      <c r="F72" s="11">
        <f t="shared" si="4"/>
        <v>0</v>
      </c>
      <c r="G72" s="11">
        <f t="shared" si="5"/>
        <v>0</v>
      </c>
    </row>
    <row r="73" spans="1:7" x14ac:dyDescent="0.2">
      <c r="A73" t="s">
        <v>231</v>
      </c>
      <c r="B73">
        <v>42</v>
      </c>
      <c r="C73">
        <v>0</v>
      </c>
      <c r="D73">
        <v>0</v>
      </c>
      <c r="E73" s="11">
        <f t="shared" si="3"/>
        <v>6.0304970852597425E-4</v>
      </c>
      <c r="F73" s="11">
        <f t="shared" si="4"/>
        <v>0</v>
      </c>
      <c r="G73" s="11">
        <f t="shared" si="5"/>
        <v>0</v>
      </c>
    </row>
    <row r="74" spans="1:7" x14ac:dyDescent="0.2">
      <c r="A74" t="s">
        <v>232</v>
      </c>
      <c r="B74">
        <v>65</v>
      </c>
      <c r="C74">
        <v>0</v>
      </c>
      <c r="D74">
        <v>0</v>
      </c>
      <c r="E74" s="11">
        <f t="shared" si="3"/>
        <v>9.3329121557591242E-4</v>
      </c>
      <c r="F74" s="11">
        <f t="shared" si="4"/>
        <v>0</v>
      </c>
      <c r="G74" s="11">
        <f t="shared" si="5"/>
        <v>0</v>
      </c>
    </row>
    <row r="75" spans="1:7" x14ac:dyDescent="0.2">
      <c r="A75" t="s">
        <v>233</v>
      </c>
      <c r="B75">
        <v>73</v>
      </c>
      <c r="C75">
        <v>0</v>
      </c>
      <c r="D75">
        <v>0</v>
      </c>
      <c r="E75" s="11">
        <f t="shared" si="3"/>
        <v>1.0481578267237171E-3</v>
      </c>
      <c r="F75" s="11">
        <f t="shared" si="4"/>
        <v>0</v>
      </c>
      <c r="G75" s="11">
        <f t="shared" si="5"/>
        <v>0</v>
      </c>
    </row>
    <row r="76" spans="1:7" x14ac:dyDescent="0.2">
      <c r="A76" t="s">
        <v>234</v>
      </c>
      <c r="B76">
        <v>109</v>
      </c>
      <c r="C76">
        <v>0</v>
      </c>
      <c r="D76">
        <v>0</v>
      </c>
      <c r="E76" s="11">
        <f t="shared" si="3"/>
        <v>1.5650575768888378E-3</v>
      </c>
      <c r="F76" s="11">
        <f t="shared" si="4"/>
        <v>0</v>
      </c>
      <c r="G76" s="11">
        <f t="shared" si="5"/>
        <v>0</v>
      </c>
    </row>
    <row r="77" spans="1:7" x14ac:dyDescent="0.2">
      <c r="A77" t="s">
        <v>235</v>
      </c>
      <c r="B77">
        <v>92</v>
      </c>
      <c r="C77">
        <v>0</v>
      </c>
      <c r="D77">
        <v>0</v>
      </c>
      <c r="E77" s="11">
        <f t="shared" si="3"/>
        <v>1.3209660281997531E-3</v>
      </c>
      <c r="F77" s="11">
        <f t="shared" si="4"/>
        <v>0</v>
      </c>
      <c r="G77" s="11">
        <f t="shared" si="5"/>
        <v>0</v>
      </c>
    </row>
    <row r="78" spans="1:7" x14ac:dyDescent="0.2">
      <c r="A78" t="s">
        <v>236</v>
      </c>
      <c r="B78">
        <v>134</v>
      </c>
      <c r="C78">
        <v>0</v>
      </c>
      <c r="D78">
        <v>0</v>
      </c>
      <c r="E78" s="11">
        <f t="shared" si="3"/>
        <v>1.9240157367257274E-3</v>
      </c>
      <c r="F78" s="11">
        <f t="shared" si="4"/>
        <v>0</v>
      </c>
      <c r="G78" s="11">
        <f t="shared" si="5"/>
        <v>0</v>
      </c>
    </row>
    <row r="79" spans="1:7" x14ac:dyDescent="0.2">
      <c r="A79" t="s">
        <v>237</v>
      </c>
      <c r="B79">
        <v>141</v>
      </c>
      <c r="C79">
        <v>0</v>
      </c>
      <c r="D79">
        <v>0</v>
      </c>
      <c r="E79" s="11">
        <f t="shared" si="3"/>
        <v>2.0245240214800562E-3</v>
      </c>
      <c r="F79" s="11">
        <f t="shared" si="4"/>
        <v>0</v>
      </c>
      <c r="G79" s="11">
        <f t="shared" si="5"/>
        <v>0</v>
      </c>
    </row>
    <row r="80" spans="1:7" x14ac:dyDescent="0.2">
      <c r="A80" t="s">
        <v>238</v>
      </c>
      <c r="B80">
        <v>135</v>
      </c>
      <c r="C80">
        <v>0</v>
      </c>
      <c r="D80">
        <v>0</v>
      </c>
      <c r="E80" s="11">
        <f t="shared" si="3"/>
        <v>1.9383740631192029E-3</v>
      </c>
      <c r="F80" s="11">
        <f t="shared" si="4"/>
        <v>0</v>
      </c>
      <c r="G80" s="11">
        <f t="shared" si="5"/>
        <v>0</v>
      </c>
    </row>
    <row r="81" spans="1:7" x14ac:dyDescent="0.2">
      <c r="A81" t="s">
        <v>239</v>
      </c>
      <c r="B81">
        <v>228</v>
      </c>
      <c r="C81">
        <v>0</v>
      </c>
      <c r="D81">
        <v>0</v>
      </c>
      <c r="E81" s="11">
        <f t="shared" si="3"/>
        <v>3.2736984177124313E-3</v>
      </c>
      <c r="F81" s="11">
        <f t="shared" si="4"/>
        <v>0</v>
      </c>
      <c r="G81" s="11">
        <f t="shared" si="5"/>
        <v>0</v>
      </c>
    </row>
    <row r="82" spans="1:7" x14ac:dyDescent="0.2">
      <c r="A82" t="s">
        <v>240</v>
      </c>
      <c r="B82">
        <v>279</v>
      </c>
      <c r="C82">
        <v>0</v>
      </c>
      <c r="D82">
        <v>0</v>
      </c>
      <c r="E82" s="11">
        <f t="shared" si="3"/>
        <v>4.0059730637796859E-3</v>
      </c>
      <c r="F82" s="11">
        <f t="shared" si="4"/>
        <v>0</v>
      </c>
      <c r="G82" s="11">
        <f t="shared" si="5"/>
        <v>0</v>
      </c>
    </row>
    <row r="83" spans="1:7" x14ac:dyDescent="0.2">
      <c r="A83" t="s">
        <v>241</v>
      </c>
      <c r="B83">
        <v>265</v>
      </c>
      <c r="C83">
        <v>0</v>
      </c>
      <c r="D83">
        <v>0</v>
      </c>
      <c r="E83" s="11">
        <f t="shared" si="3"/>
        <v>3.8049564942710277E-3</v>
      </c>
      <c r="F83" s="11">
        <f t="shared" si="4"/>
        <v>0</v>
      </c>
      <c r="G83" s="11">
        <f t="shared" si="5"/>
        <v>0</v>
      </c>
    </row>
    <row r="84" spans="1:7" x14ac:dyDescent="0.2">
      <c r="A84" t="s">
        <v>242</v>
      </c>
      <c r="B84">
        <v>400</v>
      </c>
      <c r="C84">
        <v>0</v>
      </c>
      <c r="D84">
        <v>0</v>
      </c>
      <c r="E84" s="11">
        <f t="shared" si="3"/>
        <v>5.7433305573902308E-3</v>
      </c>
      <c r="F84" s="11">
        <f t="shared" si="4"/>
        <v>0</v>
      </c>
      <c r="G84" s="11">
        <f t="shared" si="5"/>
        <v>0</v>
      </c>
    </row>
    <row r="85" spans="1:7" x14ac:dyDescent="0.2">
      <c r="A85" t="s">
        <v>243</v>
      </c>
      <c r="B85">
        <v>432</v>
      </c>
      <c r="C85">
        <v>0</v>
      </c>
      <c r="D85">
        <v>0</v>
      </c>
      <c r="E85" s="11">
        <f t="shared" si="3"/>
        <v>6.2027970019814492E-3</v>
      </c>
      <c r="F85" s="11">
        <f t="shared" si="4"/>
        <v>0</v>
      </c>
      <c r="G85" s="11">
        <f t="shared" si="5"/>
        <v>0</v>
      </c>
    </row>
    <row r="86" spans="1:7" x14ac:dyDescent="0.2">
      <c r="A86" t="s">
        <v>244</v>
      </c>
      <c r="B86">
        <v>549</v>
      </c>
      <c r="C86">
        <v>0</v>
      </c>
      <c r="D86">
        <v>0</v>
      </c>
      <c r="E86" s="11">
        <f t="shared" si="3"/>
        <v>7.8827211900180921E-3</v>
      </c>
      <c r="F86" s="11">
        <f t="shared" si="4"/>
        <v>0</v>
      </c>
      <c r="G86" s="11">
        <f t="shared" si="5"/>
        <v>0</v>
      </c>
    </row>
    <row r="87" spans="1:7" x14ac:dyDescent="0.2">
      <c r="A87" t="s">
        <v>245</v>
      </c>
      <c r="B87">
        <v>593</v>
      </c>
      <c r="C87">
        <v>0</v>
      </c>
      <c r="D87">
        <v>0</v>
      </c>
      <c r="E87" s="11">
        <f t="shared" si="3"/>
        <v>8.5144875513310167E-3</v>
      </c>
      <c r="F87" s="11">
        <f t="shared" si="4"/>
        <v>0</v>
      </c>
      <c r="G87" s="11">
        <f t="shared" si="5"/>
        <v>0</v>
      </c>
    </row>
    <row r="88" spans="1:7" x14ac:dyDescent="0.2">
      <c r="A88" t="s">
        <v>246</v>
      </c>
      <c r="B88">
        <v>463</v>
      </c>
      <c r="C88">
        <v>0</v>
      </c>
      <c r="D88">
        <v>0</v>
      </c>
      <c r="E88" s="11">
        <f t="shared" si="3"/>
        <v>6.6479051201791921E-3</v>
      </c>
      <c r="F88" s="11">
        <f t="shared" si="4"/>
        <v>0</v>
      </c>
      <c r="G88" s="11">
        <f t="shared" si="5"/>
        <v>0</v>
      </c>
    </row>
    <row r="89" spans="1:7" x14ac:dyDescent="0.2">
      <c r="A89" t="s">
        <v>247</v>
      </c>
      <c r="B89">
        <v>645</v>
      </c>
      <c r="C89">
        <v>0</v>
      </c>
      <c r="D89">
        <v>0</v>
      </c>
      <c r="E89" s="11">
        <f t="shared" si="3"/>
        <v>9.2611205237917472E-3</v>
      </c>
      <c r="F89" s="11">
        <f t="shared" si="4"/>
        <v>0</v>
      </c>
      <c r="G89" s="11">
        <f t="shared" si="5"/>
        <v>0</v>
      </c>
    </row>
    <row r="90" spans="1:7" x14ac:dyDescent="0.2">
      <c r="A90" t="s">
        <v>248</v>
      </c>
      <c r="B90">
        <v>770</v>
      </c>
      <c r="C90">
        <v>0</v>
      </c>
      <c r="D90">
        <v>0</v>
      </c>
      <c r="E90" s="11">
        <f t="shared" si="3"/>
        <v>1.1055911322976194E-2</v>
      </c>
      <c r="F90" s="11">
        <f t="shared" si="4"/>
        <v>0</v>
      </c>
      <c r="G90" s="11">
        <f t="shared" si="5"/>
        <v>0</v>
      </c>
    </row>
    <row r="91" spans="1:7" x14ac:dyDescent="0.2">
      <c r="A91" t="s">
        <v>249</v>
      </c>
      <c r="B91">
        <v>832</v>
      </c>
      <c r="C91">
        <v>0</v>
      </c>
      <c r="D91">
        <v>0</v>
      </c>
      <c r="E91" s="11">
        <f t="shared" si="3"/>
        <v>1.194612755937168E-2</v>
      </c>
      <c r="F91" s="11">
        <f t="shared" si="4"/>
        <v>0</v>
      </c>
      <c r="G91" s="11">
        <f t="shared" si="5"/>
        <v>0</v>
      </c>
    </row>
    <row r="92" spans="1:7" x14ac:dyDescent="0.2">
      <c r="A92" t="s">
        <v>250</v>
      </c>
      <c r="B92">
        <v>957</v>
      </c>
      <c r="C92">
        <v>0</v>
      </c>
      <c r="D92">
        <v>0</v>
      </c>
      <c r="E92" s="11">
        <f t="shared" si="3"/>
        <v>1.3740918358556127E-2</v>
      </c>
      <c r="F92" s="11">
        <f t="shared" si="4"/>
        <v>0</v>
      </c>
      <c r="G92" s="11">
        <f t="shared" si="5"/>
        <v>0</v>
      </c>
    </row>
    <row r="93" spans="1:7" x14ac:dyDescent="0.2">
      <c r="A93" t="s">
        <v>251</v>
      </c>
      <c r="B93">
        <v>1208</v>
      </c>
      <c r="C93">
        <v>0</v>
      </c>
      <c r="D93">
        <v>0</v>
      </c>
      <c r="E93" s="11">
        <f t="shared" si="3"/>
        <v>1.7344858283318495E-2</v>
      </c>
      <c r="F93" s="11">
        <f t="shared" si="4"/>
        <v>0</v>
      </c>
      <c r="G93" s="11">
        <f t="shared" si="5"/>
        <v>0</v>
      </c>
    </row>
    <row r="94" spans="1:7" x14ac:dyDescent="0.2">
      <c r="A94" t="s">
        <v>252</v>
      </c>
      <c r="B94">
        <v>981</v>
      </c>
      <c r="C94">
        <v>0</v>
      </c>
      <c r="D94">
        <v>0</v>
      </c>
      <c r="E94" s="11">
        <f t="shared" si="3"/>
        <v>1.4085518191999541E-2</v>
      </c>
      <c r="F94" s="11">
        <f t="shared" si="4"/>
        <v>0</v>
      </c>
      <c r="G94" s="11">
        <f t="shared" si="5"/>
        <v>0</v>
      </c>
    </row>
    <row r="95" spans="1:7" x14ac:dyDescent="0.2">
      <c r="A95" t="s">
        <v>253</v>
      </c>
      <c r="B95">
        <v>1121</v>
      </c>
      <c r="C95">
        <v>0</v>
      </c>
      <c r="D95">
        <v>0</v>
      </c>
      <c r="E95" s="11">
        <f t="shared" si="3"/>
        <v>1.6095683887086123E-2</v>
      </c>
      <c r="F95" s="11">
        <f t="shared" si="4"/>
        <v>0</v>
      </c>
      <c r="G95" s="11">
        <f t="shared" si="5"/>
        <v>0</v>
      </c>
    </row>
    <row r="96" spans="1:7" x14ac:dyDescent="0.2">
      <c r="A96" t="s">
        <v>254</v>
      </c>
      <c r="B96">
        <v>1094</v>
      </c>
      <c r="C96">
        <v>0</v>
      </c>
      <c r="D96">
        <v>0</v>
      </c>
      <c r="E96" s="11">
        <f t="shared" si="3"/>
        <v>1.5708009074462282E-2</v>
      </c>
      <c r="F96" s="11">
        <f t="shared" si="4"/>
        <v>0</v>
      </c>
      <c r="G96" s="11">
        <f t="shared" si="5"/>
        <v>0</v>
      </c>
    </row>
    <row r="97" spans="1:7" x14ac:dyDescent="0.2">
      <c r="A97" t="s">
        <v>255</v>
      </c>
      <c r="B97">
        <v>1275</v>
      </c>
      <c r="C97">
        <v>0</v>
      </c>
      <c r="D97">
        <v>0</v>
      </c>
      <c r="E97" s="11">
        <f t="shared" si="3"/>
        <v>1.830686615168136E-2</v>
      </c>
      <c r="F97" s="11">
        <f t="shared" si="4"/>
        <v>0</v>
      </c>
      <c r="G97" s="11">
        <f t="shared" si="5"/>
        <v>0</v>
      </c>
    </row>
    <row r="98" spans="1:7" x14ac:dyDescent="0.2">
      <c r="A98" t="s">
        <v>256</v>
      </c>
      <c r="B98">
        <v>1271</v>
      </c>
      <c r="C98">
        <v>0</v>
      </c>
      <c r="D98">
        <v>0</v>
      </c>
      <c r="E98" s="11">
        <f t="shared" si="3"/>
        <v>1.8249432846107458E-2</v>
      </c>
      <c r="F98" s="11">
        <f t="shared" si="4"/>
        <v>0</v>
      </c>
      <c r="G98" s="11">
        <f t="shared" si="5"/>
        <v>0</v>
      </c>
    </row>
    <row r="99" spans="1:7" x14ac:dyDescent="0.2">
      <c r="A99" t="s">
        <v>257</v>
      </c>
      <c r="B99">
        <v>1583</v>
      </c>
      <c r="C99">
        <v>0</v>
      </c>
      <c r="D99">
        <v>0</v>
      </c>
      <c r="E99" s="11">
        <f t="shared" si="3"/>
        <v>2.2729230680871838E-2</v>
      </c>
      <c r="F99" s="11">
        <f t="shared" si="4"/>
        <v>0</v>
      </c>
      <c r="G99" s="11">
        <f t="shared" si="5"/>
        <v>0</v>
      </c>
    </row>
    <row r="100" spans="1:7" x14ac:dyDescent="0.2">
      <c r="A100" t="s">
        <v>258</v>
      </c>
      <c r="B100">
        <v>1694</v>
      </c>
      <c r="C100">
        <v>0</v>
      </c>
      <c r="D100">
        <v>0</v>
      </c>
      <c r="E100" s="11">
        <f t="shared" si="3"/>
        <v>2.4323004910547626E-2</v>
      </c>
      <c r="F100" s="11">
        <f t="shared" si="4"/>
        <v>0</v>
      </c>
      <c r="G100" s="11">
        <f t="shared" si="5"/>
        <v>0</v>
      </c>
    </row>
    <row r="101" spans="1:7" x14ac:dyDescent="0.2">
      <c r="A101" t="s">
        <v>259</v>
      </c>
      <c r="B101">
        <v>2013</v>
      </c>
      <c r="C101">
        <v>0</v>
      </c>
      <c r="D101">
        <v>0</v>
      </c>
      <c r="E101" s="11">
        <f t="shared" si="3"/>
        <v>2.8903311030066336E-2</v>
      </c>
      <c r="F101" s="11">
        <f t="shared" si="4"/>
        <v>0</v>
      </c>
      <c r="G101" s="11">
        <f t="shared" si="5"/>
        <v>0</v>
      </c>
    </row>
    <row r="102" spans="1:7" x14ac:dyDescent="0.2">
      <c r="A102" t="s">
        <v>260</v>
      </c>
      <c r="B102">
        <v>8046</v>
      </c>
      <c r="C102">
        <v>0</v>
      </c>
      <c r="D102">
        <v>0</v>
      </c>
      <c r="E102" s="11">
        <f t="shared" si="3"/>
        <v>0.11552709416190449</v>
      </c>
      <c r="F102" s="11">
        <f t="shared" si="4"/>
        <v>0</v>
      </c>
      <c r="G102" s="11">
        <f t="shared" si="5"/>
        <v>0</v>
      </c>
    </row>
    <row r="103" spans="1:7" x14ac:dyDescent="0.2">
      <c r="A103" t="s">
        <v>261</v>
      </c>
      <c r="B103">
        <v>15078</v>
      </c>
      <c r="C103">
        <v>0</v>
      </c>
      <c r="D103">
        <v>0</v>
      </c>
      <c r="E103" s="11">
        <f t="shared" si="3"/>
        <v>0.21649484536082475</v>
      </c>
      <c r="F103" s="11">
        <f t="shared" si="4"/>
        <v>0</v>
      </c>
      <c r="G103" s="11">
        <f t="shared" si="5"/>
        <v>0</v>
      </c>
    </row>
    <row r="104" spans="1:7" x14ac:dyDescent="0.2">
      <c r="A104" t="s">
        <v>262</v>
      </c>
      <c r="B104">
        <v>117</v>
      </c>
      <c r="C104">
        <v>0</v>
      </c>
      <c r="D104">
        <v>0</v>
      </c>
      <c r="E104" s="11">
        <f t="shared" si="3"/>
        <v>1.6799241880366424E-3</v>
      </c>
      <c r="F104" s="11">
        <f t="shared" si="4"/>
        <v>0</v>
      </c>
      <c r="G104" s="11">
        <f t="shared" si="5"/>
        <v>0</v>
      </c>
    </row>
    <row r="105" spans="1:7" x14ac:dyDescent="0.2">
      <c r="A105" t="s">
        <v>263</v>
      </c>
      <c r="B105">
        <v>59</v>
      </c>
      <c r="C105">
        <v>0</v>
      </c>
      <c r="D105">
        <v>0</v>
      </c>
      <c r="E105" s="11">
        <f t="shared" si="3"/>
        <v>8.4714125721505897E-4</v>
      </c>
      <c r="F105" s="11">
        <f t="shared" si="4"/>
        <v>0</v>
      </c>
      <c r="G105" s="11">
        <f t="shared" si="5"/>
        <v>0</v>
      </c>
    </row>
    <row r="106" spans="1:7" x14ac:dyDescent="0.2">
      <c r="A106" t="s">
        <v>264</v>
      </c>
      <c r="B106">
        <v>67</v>
      </c>
      <c r="C106">
        <v>0</v>
      </c>
      <c r="D106">
        <v>0</v>
      </c>
      <c r="E106" s="11">
        <f t="shared" si="3"/>
        <v>9.6200786836286368E-4</v>
      </c>
      <c r="F106" s="11">
        <f t="shared" si="4"/>
        <v>0</v>
      </c>
      <c r="G106" s="11">
        <f t="shared" si="5"/>
        <v>0</v>
      </c>
    </row>
    <row r="107" spans="1:7" x14ac:dyDescent="0.2">
      <c r="A107" t="s">
        <v>265</v>
      </c>
      <c r="B107">
        <v>250</v>
      </c>
      <c r="C107">
        <v>0</v>
      </c>
      <c r="D107">
        <v>0</v>
      </c>
      <c r="E107" s="11">
        <f t="shared" si="3"/>
        <v>3.589581598368894E-3</v>
      </c>
      <c r="F107" s="11">
        <f t="shared" si="4"/>
        <v>0</v>
      </c>
      <c r="G107" s="11">
        <f t="shared" si="5"/>
        <v>0</v>
      </c>
    </row>
    <row r="108" spans="1:7" x14ac:dyDescent="0.2">
      <c r="A108" t="s">
        <v>266</v>
      </c>
      <c r="B108">
        <v>133</v>
      </c>
      <c r="C108">
        <v>0</v>
      </c>
      <c r="D108">
        <v>0</v>
      </c>
      <c r="E108" s="11">
        <f t="shared" si="3"/>
        <v>1.9096574103322516E-3</v>
      </c>
      <c r="F108" s="11">
        <f t="shared" si="4"/>
        <v>0</v>
      </c>
      <c r="G108" s="11">
        <f t="shared" si="5"/>
        <v>0</v>
      </c>
    </row>
    <row r="109" spans="1:7" x14ac:dyDescent="0.2">
      <c r="A109" t="s">
        <v>267</v>
      </c>
      <c r="B109">
        <v>80</v>
      </c>
      <c r="C109">
        <v>0</v>
      </c>
      <c r="D109">
        <v>0</v>
      </c>
      <c r="E109" s="11">
        <f t="shared" si="3"/>
        <v>1.1486661114780462E-3</v>
      </c>
      <c r="F109" s="11">
        <f t="shared" si="4"/>
        <v>0</v>
      </c>
      <c r="G109" s="11">
        <f t="shared" si="5"/>
        <v>0</v>
      </c>
    </row>
    <row r="110" spans="1:7" x14ac:dyDescent="0.2">
      <c r="A110" t="s">
        <v>268</v>
      </c>
      <c r="B110">
        <v>48</v>
      </c>
      <c r="C110">
        <v>0</v>
      </c>
      <c r="D110">
        <v>0</v>
      </c>
      <c r="E110" s="11">
        <f t="shared" si="3"/>
        <v>6.891996668868277E-4</v>
      </c>
      <c r="F110" s="11">
        <f t="shared" si="4"/>
        <v>0</v>
      </c>
      <c r="G110" s="11">
        <f t="shared" si="5"/>
        <v>0</v>
      </c>
    </row>
    <row r="111" spans="1:7" x14ac:dyDescent="0.2">
      <c r="A111" t="s">
        <v>269</v>
      </c>
      <c r="B111">
        <v>12</v>
      </c>
      <c r="C111">
        <v>0</v>
      </c>
      <c r="D111">
        <v>0</v>
      </c>
      <c r="E111" s="11">
        <f t="shared" si="3"/>
        <v>1.7229991672170693E-4</v>
      </c>
      <c r="F111" s="11">
        <f t="shared" si="4"/>
        <v>0</v>
      </c>
      <c r="G111" s="11">
        <f t="shared" si="5"/>
        <v>0</v>
      </c>
    </row>
    <row r="112" spans="1:7" x14ac:dyDescent="0.2">
      <c r="A112" t="s">
        <v>270</v>
      </c>
      <c r="B112">
        <v>3</v>
      </c>
      <c r="C112">
        <v>0</v>
      </c>
      <c r="D112">
        <v>0</v>
      </c>
      <c r="E112" s="11">
        <f t="shared" si="3"/>
        <v>4.3074979180426731E-5</v>
      </c>
      <c r="F112" s="11">
        <f t="shared" si="4"/>
        <v>0</v>
      </c>
      <c r="G112" s="11">
        <f t="shared" si="5"/>
        <v>0</v>
      </c>
    </row>
    <row r="115" spans="1:11" hidden="1" x14ac:dyDescent="0.2">
      <c r="A115" t="s">
        <v>148</v>
      </c>
      <c r="B115" s="15">
        <v>0.91470999999999991</v>
      </c>
      <c r="C115" s="15">
        <v>-0.52575000000000005</v>
      </c>
      <c r="D115" s="15">
        <v>0.55200000000000005</v>
      </c>
    </row>
    <row r="116" spans="1:11" x14ac:dyDescent="0.2">
      <c r="A116" t="s">
        <v>338</v>
      </c>
      <c r="B116" s="15">
        <v>1.53596</v>
      </c>
      <c r="C116" s="15">
        <v>0.93674999999999997</v>
      </c>
      <c r="D116" s="15">
        <v>1.044</v>
      </c>
    </row>
    <row r="117" spans="1:11" x14ac:dyDescent="0.2">
      <c r="A117" t="s">
        <v>291</v>
      </c>
      <c r="B117" s="15">
        <v>6.2520600000000002</v>
      </c>
      <c r="C117" s="15">
        <v>2.1</v>
      </c>
      <c r="D117" s="15">
        <v>2.7383999999999999</v>
      </c>
    </row>
    <row r="118" spans="1:11" x14ac:dyDescent="0.2">
      <c r="A118" t="s">
        <v>292</v>
      </c>
      <c r="B118" s="15">
        <v>30.095099999999999</v>
      </c>
      <c r="C118" s="15">
        <v>3.080000000000001</v>
      </c>
      <c r="D118" s="15">
        <v>3.0975600000000001</v>
      </c>
    </row>
    <row r="119" spans="1:11" x14ac:dyDescent="0.2">
      <c r="A119" t="s">
        <v>293</v>
      </c>
      <c r="B119" s="15">
        <v>38.872100000000003</v>
      </c>
      <c r="C119" s="15">
        <v>3.1619999999999999</v>
      </c>
      <c r="D119" s="15">
        <v>3.1589999999999998</v>
      </c>
    </row>
    <row r="120" spans="1:11" x14ac:dyDescent="0.2">
      <c r="A120" t="s">
        <v>339</v>
      </c>
      <c r="B120" s="15">
        <v>40.596190000000071</v>
      </c>
      <c r="C120" s="15">
        <v>3.2782500000000012</v>
      </c>
      <c r="D120" s="15">
        <v>3.27081</v>
      </c>
    </row>
    <row r="121" spans="1:11" x14ac:dyDescent="0.2">
      <c r="A121" t="s">
        <v>147</v>
      </c>
      <c r="B121" s="15">
        <v>51.051000000000002</v>
      </c>
      <c r="C121" s="15">
        <v>3.3487499999999999</v>
      </c>
      <c r="D121" s="15">
        <v>40.237499999999997</v>
      </c>
    </row>
    <row r="122" spans="1:11" x14ac:dyDescent="0.2">
      <c r="A122" t="s">
        <v>68</v>
      </c>
      <c r="B122" s="15">
        <v>23.71282174216428</v>
      </c>
      <c r="C122" s="15">
        <v>2.7068584103704398</v>
      </c>
      <c r="D122" s="15">
        <v>2.7899484634643028</v>
      </c>
    </row>
    <row r="125" spans="1:11" x14ac:dyDescent="0.2">
      <c r="A125" t="s">
        <v>220</v>
      </c>
      <c r="G125" t="s">
        <v>281</v>
      </c>
    </row>
    <row r="126" spans="1:11" s="1" customFormat="1" ht="57" x14ac:dyDescent="0.2">
      <c r="A126" s="10" t="s">
        <v>294</v>
      </c>
      <c r="B126" s="10" t="s">
        <v>151</v>
      </c>
      <c r="C126" s="10" t="s">
        <v>153</v>
      </c>
      <c r="D126" s="10" t="s">
        <v>151</v>
      </c>
      <c r="E126" s="10" t="s">
        <v>153</v>
      </c>
      <c r="G126" s="10" t="s">
        <v>294</v>
      </c>
      <c r="H126" s="10" t="s">
        <v>151</v>
      </c>
      <c r="I126" s="10" t="s">
        <v>153</v>
      </c>
      <c r="J126" s="10" t="s">
        <v>151</v>
      </c>
      <c r="K126" s="10" t="s">
        <v>153</v>
      </c>
    </row>
    <row r="127" spans="1:11" x14ac:dyDescent="0.2">
      <c r="A127" t="s">
        <v>222</v>
      </c>
      <c r="B127">
        <v>984</v>
      </c>
      <c r="C127">
        <v>63</v>
      </c>
      <c r="D127" s="11">
        <f>B127/SUM(B$127:B$131)</f>
        <v>5.4828104975761967E-2</v>
      </c>
      <c r="E127" s="11">
        <f>C127/SUM(C$127:C$131)</f>
        <v>9.6745957401065741E-4</v>
      </c>
      <c r="G127" t="s">
        <v>222</v>
      </c>
      <c r="H127">
        <v>1086</v>
      </c>
      <c r="I127">
        <v>19</v>
      </c>
      <c r="J127" s="11">
        <f>H127/SUM(H$127:H$131)</f>
        <v>5.4370681886452388E-2</v>
      </c>
      <c r="K127" s="11">
        <f>I127/SUM(I$127:I$131)</f>
        <v>4.2771599657827201E-4</v>
      </c>
    </row>
    <row r="128" spans="1:11" x14ac:dyDescent="0.2">
      <c r="A128" t="s">
        <v>223</v>
      </c>
      <c r="B128">
        <v>15980</v>
      </c>
      <c r="C128">
        <v>701</v>
      </c>
      <c r="D128" s="11">
        <f t="shared" ref="D128:D131" si="6">B128/SUM(B$127:B$131)</f>
        <v>0.89039950966735393</v>
      </c>
      <c r="E128" s="11">
        <f t="shared" ref="E128:E131" si="7">C128/SUM(C$127:C$131)</f>
        <v>1.076490732351541E-2</v>
      </c>
      <c r="G128" t="s">
        <v>223</v>
      </c>
      <c r="H128">
        <v>18261</v>
      </c>
      <c r="I128">
        <v>731</v>
      </c>
      <c r="J128" s="11">
        <f t="shared" ref="J128:J131" si="8">H128/SUM(H$127:H$131)</f>
        <v>0.91423851006308199</v>
      </c>
      <c r="K128" s="11">
        <f t="shared" ref="K128:K131" si="9">I128/SUM(I$127:I$131)</f>
        <v>1.6455810184142994E-2</v>
      </c>
    </row>
    <row r="129" spans="1:11" x14ac:dyDescent="0.2">
      <c r="A129" t="s">
        <v>224</v>
      </c>
      <c r="B129">
        <v>956</v>
      </c>
      <c r="C129">
        <v>55554</v>
      </c>
      <c r="D129" s="11">
        <f t="shared" si="6"/>
        <v>5.3267955647183375E-2</v>
      </c>
      <c r="E129" s="11">
        <f t="shared" si="7"/>
        <v>0.85311506626330258</v>
      </c>
      <c r="G129" t="s">
        <v>224</v>
      </c>
      <c r="H129">
        <v>531</v>
      </c>
      <c r="I129">
        <v>37690</v>
      </c>
      <c r="J129" s="11">
        <f t="shared" si="8"/>
        <v>2.6584559927906277E-2</v>
      </c>
      <c r="K129" s="11">
        <f t="shared" si="9"/>
        <v>0.84845346900184593</v>
      </c>
    </row>
    <row r="130" spans="1:11" x14ac:dyDescent="0.2">
      <c r="A130" t="s">
        <v>225</v>
      </c>
      <c r="B130">
        <v>27</v>
      </c>
      <c r="C130">
        <v>8801</v>
      </c>
      <c r="D130" s="11">
        <f t="shared" si="6"/>
        <v>1.5044297097007856E-3</v>
      </c>
      <c r="E130" s="11">
        <f t="shared" si="7"/>
        <v>0.13515256683917137</v>
      </c>
      <c r="G130" t="s">
        <v>225</v>
      </c>
      <c r="H130">
        <v>96</v>
      </c>
      <c r="I130">
        <v>5982</v>
      </c>
      <c r="J130" s="11">
        <f t="shared" si="8"/>
        <v>4.8062481225593272E-3</v>
      </c>
      <c r="K130" s="11">
        <f t="shared" si="9"/>
        <v>0.13466300481743279</v>
      </c>
    </row>
    <row r="131" spans="1:11" x14ac:dyDescent="0.2">
      <c r="A131" t="s">
        <v>226</v>
      </c>
      <c r="B131">
        <v>0</v>
      </c>
      <c r="C131">
        <v>0</v>
      </c>
      <c r="D131" s="11">
        <f t="shared" si="6"/>
        <v>0</v>
      </c>
      <c r="E131" s="11">
        <f t="shared" si="7"/>
        <v>0</v>
      </c>
      <c r="G131" t="s">
        <v>226</v>
      </c>
      <c r="H131">
        <v>0</v>
      </c>
      <c r="I131">
        <v>0</v>
      </c>
      <c r="J131" s="11">
        <f t="shared" si="8"/>
        <v>0</v>
      </c>
      <c r="K131" s="11">
        <f t="shared" si="9"/>
        <v>0</v>
      </c>
    </row>
    <row r="133" spans="1:11" x14ac:dyDescent="0.2">
      <c r="A133" t="s">
        <v>148</v>
      </c>
      <c r="B133">
        <v>0</v>
      </c>
      <c r="C133">
        <v>0</v>
      </c>
      <c r="G133" t="s">
        <v>148</v>
      </c>
      <c r="H133">
        <v>0</v>
      </c>
      <c r="I133">
        <v>0</v>
      </c>
    </row>
    <row r="134" spans="1:11" x14ac:dyDescent="0.2">
      <c r="A134" t="s">
        <v>338</v>
      </c>
      <c r="B134">
        <v>0</v>
      </c>
      <c r="C134">
        <v>1</v>
      </c>
      <c r="G134" t="s">
        <v>338</v>
      </c>
      <c r="H134">
        <v>0</v>
      </c>
      <c r="I134">
        <v>1</v>
      </c>
    </row>
    <row r="135" spans="1:11" x14ac:dyDescent="0.2">
      <c r="A135" t="s">
        <v>291</v>
      </c>
      <c r="B135">
        <v>1</v>
      </c>
      <c r="C135">
        <v>2</v>
      </c>
      <c r="G135" t="s">
        <v>291</v>
      </c>
      <c r="H135">
        <v>1</v>
      </c>
      <c r="I135">
        <v>2</v>
      </c>
    </row>
    <row r="136" spans="1:11" x14ac:dyDescent="0.2">
      <c r="A136" t="s">
        <v>292</v>
      </c>
      <c r="B136">
        <v>1</v>
      </c>
      <c r="C136">
        <v>2</v>
      </c>
      <c r="G136" t="s">
        <v>292</v>
      </c>
      <c r="H136">
        <v>1</v>
      </c>
      <c r="I136">
        <v>2</v>
      </c>
    </row>
    <row r="137" spans="1:11" x14ac:dyDescent="0.2">
      <c r="A137" t="s">
        <v>293</v>
      </c>
      <c r="B137">
        <v>1</v>
      </c>
      <c r="C137">
        <v>2</v>
      </c>
      <c r="G137" t="s">
        <v>293</v>
      </c>
      <c r="H137">
        <v>1</v>
      </c>
      <c r="I137">
        <v>2</v>
      </c>
    </row>
    <row r="138" spans="1:11" x14ac:dyDescent="0.2">
      <c r="A138" t="s">
        <v>339</v>
      </c>
      <c r="B138">
        <v>2</v>
      </c>
      <c r="C138">
        <v>3</v>
      </c>
      <c r="G138" t="s">
        <v>339</v>
      </c>
      <c r="H138">
        <v>2</v>
      </c>
      <c r="I138">
        <v>3</v>
      </c>
    </row>
    <row r="139" spans="1:11" x14ac:dyDescent="0.2">
      <c r="A139" t="s">
        <v>147</v>
      </c>
      <c r="B139">
        <v>3</v>
      </c>
      <c r="C139">
        <v>33</v>
      </c>
      <c r="G139" t="s">
        <v>147</v>
      </c>
      <c r="H139">
        <v>3</v>
      </c>
      <c r="I139">
        <v>3</v>
      </c>
    </row>
    <row r="140" spans="1:11" x14ac:dyDescent="0.2">
      <c r="A140" t="s">
        <v>68</v>
      </c>
      <c r="B140">
        <v>1</v>
      </c>
      <c r="C140">
        <v>2</v>
      </c>
      <c r="G140" t="s">
        <v>68</v>
      </c>
      <c r="H140">
        <v>1</v>
      </c>
      <c r="I140">
        <v>2</v>
      </c>
    </row>
    <row r="142" spans="1:11" x14ac:dyDescent="0.2">
      <c r="A142" t="s">
        <v>282</v>
      </c>
    </row>
    <row r="143" spans="1:11" ht="57" x14ac:dyDescent="0.2">
      <c r="A143" s="10" t="s">
        <v>294</v>
      </c>
      <c r="B143" s="10" t="s">
        <v>151</v>
      </c>
      <c r="C143" s="10" t="s">
        <v>153</v>
      </c>
      <c r="D143" s="10" t="s">
        <v>150</v>
      </c>
      <c r="E143" s="10" t="s">
        <v>152</v>
      </c>
      <c r="F143" s="10" t="s">
        <v>151</v>
      </c>
      <c r="G143" s="10" t="s">
        <v>153</v>
      </c>
      <c r="H143" s="10" t="s">
        <v>150</v>
      </c>
      <c r="I143" s="10" t="s">
        <v>152</v>
      </c>
    </row>
    <row r="144" spans="1:11" x14ac:dyDescent="0.2">
      <c r="A144" t="s">
        <v>222</v>
      </c>
      <c r="B144">
        <v>42</v>
      </c>
      <c r="C144">
        <v>0</v>
      </c>
      <c r="D144">
        <v>0</v>
      </c>
      <c r="E144">
        <v>0</v>
      </c>
      <c r="F144" s="11">
        <f>B144/SUM(B$144:B$192)</f>
        <v>5.6641942009440322E-3</v>
      </c>
      <c r="G144" s="11">
        <f t="shared" ref="G144:I144" si="10">C144/SUM(C$144:C$192)</f>
        <v>0</v>
      </c>
      <c r="H144" s="11">
        <f t="shared" si="10"/>
        <v>0</v>
      </c>
      <c r="I144" s="11">
        <f t="shared" si="10"/>
        <v>0</v>
      </c>
    </row>
    <row r="145" spans="1:9" x14ac:dyDescent="0.2">
      <c r="A145" t="s">
        <v>223</v>
      </c>
      <c r="B145">
        <v>4605</v>
      </c>
      <c r="C145">
        <v>13</v>
      </c>
      <c r="D145">
        <v>18</v>
      </c>
      <c r="E145">
        <v>1</v>
      </c>
      <c r="F145" s="11">
        <f t="shared" ref="F145:F192" si="11">B145/SUM(B$144:B$192)</f>
        <v>0.62103843560350636</v>
      </c>
      <c r="G145" s="11">
        <f t="shared" ref="G145:G192" si="12">C145/SUM(C$144:C$192)</f>
        <v>1.8603319977103605E-3</v>
      </c>
      <c r="H145" s="11">
        <f t="shared" ref="H145:H192" si="13">D145/SUM(D$144:D$192)</f>
        <v>7.2627501613944478E-4</v>
      </c>
      <c r="I145" s="11">
        <f t="shared" ref="I145:I192" si="14">E145/SUM(E$144:E$192)</f>
        <v>3.9175742380318105E-5</v>
      </c>
    </row>
    <row r="146" spans="1:9" x14ac:dyDescent="0.2">
      <c r="A146" t="s">
        <v>224</v>
      </c>
      <c r="B146">
        <v>40</v>
      </c>
      <c r="C146">
        <v>1196</v>
      </c>
      <c r="D146">
        <v>34</v>
      </c>
      <c r="E146">
        <v>4</v>
      </c>
      <c r="F146" s="11">
        <f t="shared" si="11"/>
        <v>5.394470667565745E-3</v>
      </c>
      <c r="G146" s="11">
        <f t="shared" si="12"/>
        <v>0.17115054378935318</v>
      </c>
      <c r="H146" s="11">
        <f t="shared" si="13"/>
        <v>1.3718528082633957E-3</v>
      </c>
      <c r="I146" s="11">
        <f t="shared" si="14"/>
        <v>1.5670296952127242E-4</v>
      </c>
    </row>
    <row r="147" spans="1:9" x14ac:dyDescent="0.2">
      <c r="A147" t="s">
        <v>225</v>
      </c>
      <c r="B147">
        <v>7</v>
      </c>
      <c r="C147">
        <v>2641</v>
      </c>
      <c r="D147">
        <v>76</v>
      </c>
      <c r="E147">
        <v>10</v>
      </c>
      <c r="F147" s="11">
        <f t="shared" si="11"/>
        <v>9.4403236682400545E-4</v>
      </c>
      <c r="G147" s="11">
        <f t="shared" si="12"/>
        <v>0.3779336004579279</v>
      </c>
      <c r="H147" s="11">
        <f t="shared" si="13"/>
        <v>3.0664945125887669E-3</v>
      </c>
      <c r="I147" s="11">
        <f t="shared" si="14"/>
        <v>3.9175742380318109E-4</v>
      </c>
    </row>
    <row r="148" spans="1:9" x14ac:dyDescent="0.2">
      <c r="A148" t="s">
        <v>226</v>
      </c>
      <c r="B148">
        <v>4</v>
      </c>
      <c r="C148">
        <v>17</v>
      </c>
      <c r="D148">
        <v>374</v>
      </c>
      <c r="E148">
        <v>12</v>
      </c>
      <c r="F148" s="11">
        <f t="shared" si="11"/>
        <v>5.3944706675657453E-4</v>
      </c>
      <c r="G148" s="11">
        <f t="shared" si="12"/>
        <v>2.4327418431597022E-3</v>
      </c>
      <c r="H148" s="11">
        <f t="shared" si="13"/>
        <v>1.5090380890897353E-2</v>
      </c>
      <c r="I148" s="11">
        <f t="shared" si="14"/>
        <v>4.7010890856381729E-4</v>
      </c>
    </row>
    <row r="149" spans="1:9" x14ac:dyDescent="0.2">
      <c r="A149" t="s">
        <v>227</v>
      </c>
      <c r="B149">
        <v>21</v>
      </c>
      <c r="C149">
        <v>26</v>
      </c>
      <c r="D149">
        <v>7257</v>
      </c>
      <c r="E149">
        <v>24</v>
      </c>
      <c r="F149" s="11">
        <f t="shared" si="11"/>
        <v>2.8320971004720161E-3</v>
      </c>
      <c r="G149" s="11">
        <f t="shared" si="12"/>
        <v>3.720663995420721E-3</v>
      </c>
      <c r="H149" s="11">
        <f t="shared" si="13"/>
        <v>0.29280987734021952</v>
      </c>
      <c r="I149" s="11">
        <f t="shared" si="14"/>
        <v>9.4021781712763457E-4</v>
      </c>
    </row>
    <row r="150" spans="1:9" x14ac:dyDescent="0.2">
      <c r="A150" t="s">
        <v>228</v>
      </c>
      <c r="B150">
        <v>26</v>
      </c>
      <c r="C150">
        <v>27</v>
      </c>
      <c r="D150">
        <v>9363</v>
      </c>
      <c r="E150">
        <v>39</v>
      </c>
      <c r="F150" s="11">
        <f t="shared" si="11"/>
        <v>3.5064059339177341E-3</v>
      </c>
      <c r="G150" s="11">
        <f t="shared" si="12"/>
        <v>3.8637664567830565E-3</v>
      </c>
      <c r="H150" s="11">
        <f t="shared" si="13"/>
        <v>0.37778405422853456</v>
      </c>
      <c r="I150" s="11">
        <f t="shared" si="14"/>
        <v>1.5278539528324061E-3</v>
      </c>
    </row>
    <row r="151" spans="1:9" x14ac:dyDescent="0.2">
      <c r="A151" t="s">
        <v>229</v>
      </c>
      <c r="B151">
        <v>5</v>
      </c>
      <c r="C151">
        <v>13</v>
      </c>
      <c r="D151">
        <v>37</v>
      </c>
      <c r="E151">
        <v>60</v>
      </c>
      <c r="F151" s="11">
        <f t="shared" si="11"/>
        <v>6.7430883344571813E-4</v>
      </c>
      <c r="G151" s="11">
        <f t="shared" si="12"/>
        <v>1.8603319977103605E-3</v>
      </c>
      <c r="H151" s="11">
        <f t="shared" si="13"/>
        <v>1.4928986442866365E-3</v>
      </c>
      <c r="I151" s="11">
        <f t="shared" si="14"/>
        <v>2.3505445428190865E-3</v>
      </c>
    </row>
    <row r="152" spans="1:9" x14ac:dyDescent="0.2">
      <c r="A152" t="s">
        <v>230</v>
      </c>
      <c r="B152">
        <v>9</v>
      </c>
      <c r="C152">
        <v>17</v>
      </c>
      <c r="D152">
        <v>35</v>
      </c>
      <c r="E152">
        <v>90</v>
      </c>
      <c r="F152" s="11">
        <f t="shared" si="11"/>
        <v>1.2137559002022927E-3</v>
      </c>
      <c r="G152" s="11">
        <f t="shared" si="12"/>
        <v>2.4327418431597022E-3</v>
      </c>
      <c r="H152" s="11">
        <f t="shared" si="13"/>
        <v>1.4122014202711426E-3</v>
      </c>
      <c r="I152" s="11">
        <f t="shared" si="14"/>
        <v>3.5258168142286296E-3</v>
      </c>
    </row>
    <row r="153" spans="1:9" x14ac:dyDescent="0.2">
      <c r="A153" t="s">
        <v>231</v>
      </c>
      <c r="B153">
        <v>16</v>
      </c>
      <c r="C153">
        <v>23</v>
      </c>
      <c r="D153">
        <v>44</v>
      </c>
      <c r="E153">
        <v>109</v>
      </c>
      <c r="F153" s="11">
        <f t="shared" si="11"/>
        <v>2.1577882670262981E-3</v>
      </c>
      <c r="G153" s="11">
        <f t="shared" si="12"/>
        <v>3.291356611333715E-3</v>
      </c>
      <c r="H153" s="11">
        <f t="shared" si="13"/>
        <v>1.7753389283408651E-3</v>
      </c>
      <c r="I153" s="11">
        <f t="shared" si="14"/>
        <v>4.2701559194546733E-3</v>
      </c>
    </row>
    <row r="154" spans="1:9" x14ac:dyDescent="0.2">
      <c r="A154" t="s">
        <v>232</v>
      </c>
      <c r="B154">
        <v>21</v>
      </c>
      <c r="C154">
        <v>23</v>
      </c>
      <c r="D154">
        <v>59</v>
      </c>
      <c r="E154">
        <v>176</v>
      </c>
      <c r="F154" s="11">
        <f t="shared" si="11"/>
        <v>2.8320971004720161E-3</v>
      </c>
      <c r="G154" s="11">
        <f t="shared" si="12"/>
        <v>3.291356611333715E-3</v>
      </c>
      <c r="H154" s="11">
        <f t="shared" si="13"/>
        <v>2.3805681084570693E-3</v>
      </c>
      <c r="I154" s="11">
        <f t="shared" si="14"/>
        <v>6.894930658935987E-3</v>
      </c>
    </row>
    <row r="155" spans="1:9" x14ac:dyDescent="0.2">
      <c r="A155" t="s">
        <v>233</v>
      </c>
      <c r="B155">
        <v>32</v>
      </c>
      <c r="C155">
        <v>19</v>
      </c>
      <c r="D155">
        <v>84</v>
      </c>
      <c r="E155">
        <v>217</v>
      </c>
      <c r="F155" s="11">
        <f t="shared" si="11"/>
        <v>4.3155765340525962E-3</v>
      </c>
      <c r="G155" s="11">
        <f t="shared" si="12"/>
        <v>2.7189467658843731E-3</v>
      </c>
      <c r="H155" s="11">
        <f t="shared" si="13"/>
        <v>3.3892834086507425E-3</v>
      </c>
      <c r="I155" s="11">
        <f t="shared" si="14"/>
        <v>8.501136096529029E-3</v>
      </c>
    </row>
    <row r="156" spans="1:9" x14ac:dyDescent="0.2">
      <c r="A156" t="s">
        <v>234</v>
      </c>
      <c r="B156">
        <v>26</v>
      </c>
      <c r="C156">
        <v>35</v>
      </c>
      <c r="D156">
        <v>79</v>
      </c>
      <c r="E156">
        <v>307</v>
      </c>
      <c r="F156" s="11">
        <f t="shared" si="11"/>
        <v>3.5064059339177341E-3</v>
      </c>
      <c r="G156" s="11">
        <f t="shared" si="12"/>
        <v>5.0085861476817399E-3</v>
      </c>
      <c r="H156" s="11">
        <f t="shared" si="13"/>
        <v>3.1875403486120077E-3</v>
      </c>
      <c r="I156" s="11">
        <f t="shared" si="14"/>
        <v>1.2026952910757659E-2</v>
      </c>
    </row>
    <row r="157" spans="1:9" x14ac:dyDescent="0.2">
      <c r="A157" t="s">
        <v>235</v>
      </c>
      <c r="B157">
        <v>48</v>
      </c>
      <c r="C157">
        <v>54</v>
      </c>
      <c r="D157">
        <v>120</v>
      </c>
      <c r="E157">
        <v>351</v>
      </c>
      <c r="F157" s="11">
        <f t="shared" si="11"/>
        <v>6.4733648010788939E-3</v>
      </c>
      <c r="G157" s="11">
        <f t="shared" si="12"/>
        <v>7.727532913566113E-3</v>
      </c>
      <c r="H157" s="11">
        <f t="shared" si="13"/>
        <v>4.8418334409296316E-3</v>
      </c>
      <c r="I157" s="11">
        <f t="shared" si="14"/>
        <v>1.3750685575491656E-2</v>
      </c>
    </row>
    <row r="158" spans="1:9" x14ac:dyDescent="0.2">
      <c r="A158" t="s">
        <v>236</v>
      </c>
      <c r="B158">
        <v>56</v>
      </c>
      <c r="C158">
        <v>58</v>
      </c>
      <c r="D158">
        <v>150</v>
      </c>
      <c r="E158">
        <v>453</v>
      </c>
      <c r="F158" s="11">
        <f t="shared" si="11"/>
        <v>7.5522589345920436E-3</v>
      </c>
      <c r="G158" s="11">
        <f t="shared" si="12"/>
        <v>8.2999427590154558E-3</v>
      </c>
      <c r="H158" s="11">
        <f t="shared" si="13"/>
        <v>6.0522918011620399E-3</v>
      </c>
      <c r="I158" s="11">
        <f t="shared" si="14"/>
        <v>1.7746611298284101E-2</v>
      </c>
    </row>
    <row r="159" spans="1:9" x14ac:dyDescent="0.2">
      <c r="A159" t="s">
        <v>237</v>
      </c>
      <c r="B159">
        <v>62</v>
      </c>
      <c r="C159">
        <v>76</v>
      </c>
      <c r="D159">
        <v>195</v>
      </c>
      <c r="E159">
        <v>515</v>
      </c>
      <c r="F159" s="11">
        <f t="shared" si="11"/>
        <v>8.3614295347269052E-3</v>
      </c>
      <c r="G159" s="11">
        <f t="shared" si="12"/>
        <v>1.0875787063537493E-2</v>
      </c>
      <c r="H159" s="11">
        <f t="shared" si="13"/>
        <v>7.867979341510652E-3</v>
      </c>
      <c r="I159" s="11">
        <f t="shared" si="14"/>
        <v>2.0175507325863824E-2</v>
      </c>
    </row>
    <row r="160" spans="1:9" x14ac:dyDescent="0.2">
      <c r="A160" t="s">
        <v>238</v>
      </c>
      <c r="B160">
        <v>85</v>
      </c>
      <c r="C160">
        <v>87</v>
      </c>
      <c r="D160">
        <v>205</v>
      </c>
      <c r="E160">
        <v>620</v>
      </c>
      <c r="F160" s="11">
        <f t="shared" si="11"/>
        <v>1.1463250168577209E-2</v>
      </c>
      <c r="G160" s="11">
        <f t="shared" si="12"/>
        <v>1.2449914138523182E-2</v>
      </c>
      <c r="H160" s="11">
        <f t="shared" si="13"/>
        <v>8.2714654615881206E-3</v>
      </c>
      <c r="I160" s="11">
        <f t="shared" si="14"/>
        <v>2.4288960275797227E-2</v>
      </c>
    </row>
    <row r="161" spans="1:9" x14ac:dyDescent="0.2">
      <c r="A161" t="s">
        <v>239</v>
      </c>
      <c r="B161">
        <v>88</v>
      </c>
      <c r="C161">
        <v>112</v>
      </c>
      <c r="D161">
        <v>264</v>
      </c>
      <c r="E161">
        <v>726</v>
      </c>
      <c r="F161" s="11">
        <f t="shared" si="11"/>
        <v>1.1867835468644639E-2</v>
      </c>
      <c r="G161" s="11">
        <f t="shared" si="12"/>
        <v>1.602747567258157E-2</v>
      </c>
      <c r="H161" s="11">
        <f t="shared" si="13"/>
        <v>1.065203357004519E-2</v>
      </c>
      <c r="I161" s="11">
        <f t="shared" si="14"/>
        <v>2.8441588968110946E-2</v>
      </c>
    </row>
    <row r="162" spans="1:9" x14ac:dyDescent="0.2">
      <c r="A162" t="s">
        <v>240</v>
      </c>
      <c r="B162">
        <v>97</v>
      </c>
      <c r="C162">
        <v>102</v>
      </c>
      <c r="D162">
        <v>327</v>
      </c>
      <c r="E162">
        <v>842</v>
      </c>
      <c r="F162" s="11">
        <f t="shared" si="11"/>
        <v>1.3081591368846932E-2</v>
      </c>
      <c r="G162" s="11">
        <f t="shared" si="12"/>
        <v>1.4596451058958215E-2</v>
      </c>
      <c r="H162" s="11">
        <f t="shared" si="13"/>
        <v>1.3193996126533247E-2</v>
      </c>
      <c r="I162" s="11">
        <f t="shared" si="14"/>
        <v>3.2985975084227848E-2</v>
      </c>
    </row>
    <row r="163" spans="1:9" x14ac:dyDescent="0.2">
      <c r="A163" t="s">
        <v>241</v>
      </c>
      <c r="B163">
        <v>101</v>
      </c>
      <c r="C163">
        <v>116</v>
      </c>
      <c r="D163">
        <v>338</v>
      </c>
      <c r="E163">
        <v>933</v>
      </c>
      <c r="F163" s="11">
        <f t="shared" si="11"/>
        <v>1.3621038435603507E-2</v>
      </c>
      <c r="G163" s="11">
        <f t="shared" si="12"/>
        <v>1.6599885518030912E-2</v>
      </c>
      <c r="H163" s="11">
        <f t="shared" si="13"/>
        <v>1.3637830858618463E-2</v>
      </c>
      <c r="I163" s="11">
        <f t="shared" si="14"/>
        <v>3.6550967640836797E-2</v>
      </c>
    </row>
    <row r="164" spans="1:9" x14ac:dyDescent="0.2">
      <c r="A164" t="s">
        <v>242</v>
      </c>
      <c r="B164">
        <v>125</v>
      </c>
      <c r="C164">
        <v>139</v>
      </c>
      <c r="D164">
        <v>319</v>
      </c>
      <c r="E164">
        <v>1030</v>
      </c>
      <c r="F164" s="11">
        <f t="shared" si="11"/>
        <v>1.6857720836142953E-2</v>
      </c>
      <c r="G164" s="11">
        <f t="shared" si="12"/>
        <v>1.9891242129364627E-2</v>
      </c>
      <c r="H164" s="11">
        <f t="shared" si="13"/>
        <v>1.2871207230471271E-2</v>
      </c>
      <c r="I164" s="11">
        <f t="shared" si="14"/>
        <v>4.0351014651727649E-2</v>
      </c>
    </row>
    <row r="165" spans="1:9" x14ac:dyDescent="0.2">
      <c r="A165" t="s">
        <v>243</v>
      </c>
      <c r="B165">
        <v>126</v>
      </c>
      <c r="C165">
        <v>144</v>
      </c>
      <c r="D165">
        <v>351</v>
      </c>
      <c r="E165">
        <v>1216</v>
      </c>
      <c r="F165" s="11">
        <f t="shared" si="11"/>
        <v>1.6992582602832096E-2</v>
      </c>
      <c r="G165" s="11">
        <f t="shared" si="12"/>
        <v>2.0606754436176301E-2</v>
      </c>
      <c r="H165" s="11">
        <f t="shared" si="13"/>
        <v>1.4162362814719174E-2</v>
      </c>
      <c r="I165" s="11">
        <f t="shared" si="14"/>
        <v>4.7637702734466818E-2</v>
      </c>
    </row>
    <row r="166" spans="1:9" x14ac:dyDescent="0.2">
      <c r="A166" t="s">
        <v>244</v>
      </c>
      <c r="B166">
        <v>130</v>
      </c>
      <c r="C166">
        <v>150</v>
      </c>
      <c r="D166">
        <v>386</v>
      </c>
      <c r="E166">
        <v>1244</v>
      </c>
      <c r="F166" s="11">
        <f t="shared" si="11"/>
        <v>1.753202966958867E-2</v>
      </c>
      <c r="G166" s="11">
        <f t="shared" si="12"/>
        <v>2.1465369204350316E-2</v>
      </c>
      <c r="H166" s="11">
        <f t="shared" si="13"/>
        <v>1.5574564234990316E-2</v>
      </c>
      <c r="I166" s="11">
        <f t="shared" si="14"/>
        <v>4.8734623521115725E-2</v>
      </c>
    </row>
    <row r="167" spans="1:9" x14ac:dyDescent="0.2">
      <c r="A167" t="s">
        <v>245</v>
      </c>
      <c r="B167">
        <v>130</v>
      </c>
      <c r="C167">
        <v>145</v>
      </c>
      <c r="D167">
        <v>363</v>
      </c>
      <c r="E167">
        <v>1278</v>
      </c>
      <c r="F167" s="11">
        <f t="shared" si="11"/>
        <v>1.753202966958867E-2</v>
      </c>
      <c r="G167" s="11">
        <f t="shared" si="12"/>
        <v>2.0749856897538638E-2</v>
      </c>
      <c r="H167" s="11">
        <f t="shared" si="13"/>
        <v>1.4646546158812137E-2</v>
      </c>
      <c r="I167" s="11">
        <f t="shared" si="14"/>
        <v>5.0066598762046541E-2</v>
      </c>
    </row>
    <row r="168" spans="1:9" x14ac:dyDescent="0.2">
      <c r="A168" t="s">
        <v>246</v>
      </c>
      <c r="B168">
        <v>123</v>
      </c>
      <c r="C168">
        <v>178</v>
      </c>
      <c r="D168">
        <v>375</v>
      </c>
      <c r="E168">
        <v>1363</v>
      </c>
      <c r="F168" s="11">
        <f t="shared" si="11"/>
        <v>1.6587997302764668E-2</v>
      </c>
      <c r="G168" s="11">
        <f t="shared" si="12"/>
        <v>2.5472238122495706E-2</v>
      </c>
      <c r="H168" s="11">
        <f t="shared" si="13"/>
        <v>1.51307295029051E-2</v>
      </c>
      <c r="I168" s="11">
        <f t="shared" si="14"/>
        <v>5.3396536864373581E-2</v>
      </c>
    </row>
    <row r="169" spans="1:9" x14ac:dyDescent="0.2">
      <c r="A169" t="s">
        <v>247</v>
      </c>
      <c r="B169">
        <v>159</v>
      </c>
      <c r="C169">
        <v>173</v>
      </c>
      <c r="D169">
        <v>404</v>
      </c>
      <c r="E169">
        <v>1417</v>
      </c>
      <c r="F169" s="11">
        <f t="shared" si="11"/>
        <v>2.1443020903573837E-2</v>
      </c>
      <c r="G169" s="11">
        <f t="shared" si="12"/>
        <v>2.4756725815684031E-2</v>
      </c>
      <c r="H169" s="11">
        <f t="shared" si="13"/>
        <v>1.630083925112976E-2</v>
      </c>
      <c r="I169" s="11">
        <f t="shared" si="14"/>
        <v>5.5512026952910756E-2</v>
      </c>
    </row>
    <row r="170" spans="1:9" x14ac:dyDescent="0.2">
      <c r="A170" t="s">
        <v>248</v>
      </c>
      <c r="B170">
        <v>161</v>
      </c>
      <c r="C170">
        <v>183</v>
      </c>
      <c r="D170">
        <v>419</v>
      </c>
      <c r="E170">
        <v>1286</v>
      </c>
      <c r="F170" s="11">
        <f t="shared" si="11"/>
        <v>2.1712744436952123E-2</v>
      </c>
      <c r="G170" s="11">
        <f t="shared" si="12"/>
        <v>2.6187750429307384E-2</v>
      </c>
      <c r="H170" s="11">
        <f t="shared" si="13"/>
        <v>1.6906068431245966E-2</v>
      </c>
      <c r="I170" s="11">
        <f t="shared" si="14"/>
        <v>5.0380004701089089E-2</v>
      </c>
    </row>
    <row r="171" spans="1:9" x14ac:dyDescent="0.2">
      <c r="A171" t="s">
        <v>249</v>
      </c>
      <c r="B171">
        <v>157</v>
      </c>
      <c r="C171">
        <v>155</v>
      </c>
      <c r="D171">
        <v>402</v>
      </c>
      <c r="E171">
        <v>1335</v>
      </c>
      <c r="F171" s="11">
        <f t="shared" si="11"/>
        <v>2.1173297370195548E-2</v>
      </c>
      <c r="G171" s="11">
        <f t="shared" si="12"/>
        <v>2.2180881511161991E-2</v>
      </c>
      <c r="H171" s="11">
        <f t="shared" si="13"/>
        <v>1.6220142027114266E-2</v>
      </c>
      <c r="I171" s="11">
        <f t="shared" si="14"/>
        <v>5.2299616077724674E-2</v>
      </c>
    </row>
    <row r="172" spans="1:9" x14ac:dyDescent="0.2">
      <c r="A172" t="s">
        <v>250</v>
      </c>
      <c r="B172">
        <v>141</v>
      </c>
      <c r="C172">
        <v>148</v>
      </c>
      <c r="D172">
        <v>374</v>
      </c>
      <c r="E172">
        <v>1305</v>
      </c>
      <c r="F172" s="11">
        <f t="shared" si="11"/>
        <v>1.9015509103169251E-2</v>
      </c>
      <c r="G172" s="11">
        <f t="shared" si="12"/>
        <v>2.1179164281625643E-2</v>
      </c>
      <c r="H172" s="11">
        <f t="shared" si="13"/>
        <v>1.5090380890897353E-2</v>
      </c>
      <c r="I172" s="11">
        <f t="shared" si="14"/>
        <v>5.1124343806315128E-2</v>
      </c>
    </row>
    <row r="173" spans="1:9" x14ac:dyDescent="0.2">
      <c r="A173" t="s">
        <v>251</v>
      </c>
      <c r="B173">
        <v>138</v>
      </c>
      <c r="C173">
        <v>130</v>
      </c>
      <c r="D173">
        <v>339</v>
      </c>
      <c r="E173">
        <v>1334</v>
      </c>
      <c r="F173" s="11">
        <f t="shared" si="11"/>
        <v>1.8610923803101819E-2</v>
      </c>
      <c r="G173" s="11">
        <f t="shared" si="12"/>
        <v>1.8603319977103606E-2</v>
      </c>
      <c r="H173" s="11">
        <f t="shared" si="13"/>
        <v>1.367817947062621E-2</v>
      </c>
      <c r="I173" s="11">
        <f t="shared" si="14"/>
        <v>5.2260440335344355E-2</v>
      </c>
    </row>
    <row r="174" spans="1:9" x14ac:dyDescent="0.2">
      <c r="A174" t="s">
        <v>252</v>
      </c>
      <c r="B174">
        <v>146</v>
      </c>
      <c r="C174">
        <v>123</v>
      </c>
      <c r="D174">
        <v>359</v>
      </c>
      <c r="E174">
        <v>1346</v>
      </c>
      <c r="F174" s="11">
        <f t="shared" si="11"/>
        <v>1.9689817936614968E-2</v>
      </c>
      <c r="G174" s="11">
        <f t="shared" si="12"/>
        <v>1.7601602747567259E-2</v>
      </c>
      <c r="H174" s="11">
        <f t="shared" si="13"/>
        <v>1.4485151710781149E-2</v>
      </c>
      <c r="I174" s="11">
        <f t="shared" si="14"/>
        <v>5.2730549243908173E-2</v>
      </c>
    </row>
    <row r="175" spans="1:9" x14ac:dyDescent="0.2">
      <c r="A175" t="s">
        <v>253</v>
      </c>
      <c r="B175">
        <v>100</v>
      </c>
      <c r="C175">
        <v>143</v>
      </c>
      <c r="D175">
        <v>325</v>
      </c>
      <c r="E175">
        <v>1162</v>
      </c>
      <c r="F175" s="11">
        <f t="shared" si="11"/>
        <v>1.3486176668914362E-2</v>
      </c>
      <c r="G175" s="11">
        <f t="shared" si="12"/>
        <v>2.0463651974813968E-2</v>
      </c>
      <c r="H175" s="11">
        <f t="shared" si="13"/>
        <v>1.3113298902517754E-2</v>
      </c>
      <c r="I175" s="11">
        <f t="shared" si="14"/>
        <v>4.5522212645929643E-2</v>
      </c>
    </row>
    <row r="176" spans="1:9" x14ac:dyDescent="0.2">
      <c r="A176" t="s">
        <v>254</v>
      </c>
      <c r="B176">
        <v>109</v>
      </c>
      <c r="C176">
        <v>119</v>
      </c>
      <c r="D176">
        <v>329</v>
      </c>
      <c r="E176">
        <v>1109</v>
      </c>
      <c r="F176" s="11">
        <f t="shared" si="11"/>
        <v>1.4699932569116655E-2</v>
      </c>
      <c r="G176" s="11">
        <f t="shared" si="12"/>
        <v>1.7029192902117917E-2</v>
      </c>
      <c r="H176" s="11">
        <f t="shared" si="13"/>
        <v>1.3274693350548742E-2</v>
      </c>
      <c r="I176" s="11">
        <f t="shared" si="14"/>
        <v>4.344589829977278E-2</v>
      </c>
    </row>
    <row r="177" spans="1:9" x14ac:dyDescent="0.2">
      <c r="A177" t="s">
        <v>255</v>
      </c>
      <c r="B177">
        <v>99</v>
      </c>
      <c r="C177">
        <v>128</v>
      </c>
      <c r="D177">
        <v>285</v>
      </c>
      <c r="E177">
        <v>1066</v>
      </c>
      <c r="F177" s="11">
        <f t="shared" si="11"/>
        <v>1.3351314902225219E-2</v>
      </c>
      <c r="G177" s="11">
        <f t="shared" si="12"/>
        <v>1.8317115054378934E-2</v>
      </c>
      <c r="H177" s="11">
        <f t="shared" si="13"/>
        <v>1.1499354422207876E-2</v>
      </c>
      <c r="I177" s="11">
        <f t="shared" si="14"/>
        <v>4.1761341377419103E-2</v>
      </c>
    </row>
    <row r="178" spans="1:9" x14ac:dyDescent="0.2">
      <c r="A178" t="s">
        <v>256</v>
      </c>
      <c r="B178">
        <v>69</v>
      </c>
      <c r="C178">
        <v>89</v>
      </c>
      <c r="D178">
        <v>269</v>
      </c>
      <c r="E178">
        <v>827</v>
      </c>
      <c r="F178" s="11">
        <f t="shared" si="11"/>
        <v>9.3054619015509096E-3</v>
      </c>
      <c r="G178" s="11">
        <f t="shared" si="12"/>
        <v>1.2736119061247853E-2</v>
      </c>
      <c r="H178" s="11">
        <f t="shared" si="13"/>
        <v>1.0853776630083925E-2</v>
      </c>
      <c r="I178" s="11">
        <f t="shared" si="14"/>
        <v>3.2398338948523071E-2</v>
      </c>
    </row>
    <row r="179" spans="1:9" x14ac:dyDescent="0.2">
      <c r="A179" t="s">
        <v>257</v>
      </c>
      <c r="B179">
        <v>35</v>
      </c>
      <c r="C179">
        <v>69</v>
      </c>
      <c r="D179">
        <v>165</v>
      </c>
      <c r="E179">
        <v>494</v>
      </c>
      <c r="F179" s="11">
        <f t="shared" si="11"/>
        <v>4.720161834120027E-3</v>
      </c>
      <c r="G179" s="11">
        <f t="shared" si="12"/>
        <v>9.8740698340011451E-3</v>
      </c>
      <c r="H179" s="11">
        <f t="shared" si="13"/>
        <v>6.6575209812782437E-3</v>
      </c>
      <c r="I179" s="11">
        <f t="shared" si="14"/>
        <v>1.9352816735877146E-2</v>
      </c>
    </row>
    <row r="180" spans="1:9" x14ac:dyDescent="0.2">
      <c r="A180" t="s">
        <v>258</v>
      </c>
      <c r="B180">
        <v>31</v>
      </c>
      <c r="C180">
        <v>57</v>
      </c>
      <c r="D180">
        <v>105</v>
      </c>
      <c r="E180">
        <v>431</v>
      </c>
      <c r="F180" s="11">
        <f t="shared" si="11"/>
        <v>4.1807147673634526E-3</v>
      </c>
      <c r="G180" s="11">
        <f t="shared" si="12"/>
        <v>8.1568402976531194E-3</v>
      </c>
      <c r="H180" s="11">
        <f t="shared" si="13"/>
        <v>4.2366042608134279E-3</v>
      </c>
      <c r="I180" s="11">
        <f t="shared" si="14"/>
        <v>1.6884744965917103E-2</v>
      </c>
    </row>
    <row r="181" spans="1:9" x14ac:dyDescent="0.2">
      <c r="A181" t="s">
        <v>259</v>
      </c>
      <c r="B181">
        <v>39</v>
      </c>
      <c r="C181">
        <v>48</v>
      </c>
      <c r="D181">
        <v>118</v>
      </c>
      <c r="E181">
        <v>443</v>
      </c>
      <c r="F181" s="11">
        <f t="shared" si="11"/>
        <v>5.2596089008766014E-3</v>
      </c>
      <c r="G181" s="11">
        <f t="shared" si="12"/>
        <v>6.868918145392101E-3</v>
      </c>
      <c r="H181" s="11">
        <f t="shared" si="13"/>
        <v>4.7611362169141386E-3</v>
      </c>
      <c r="I181" s="11">
        <f t="shared" si="14"/>
        <v>1.7354853874480922E-2</v>
      </c>
    </row>
    <row r="182" spans="1:9" x14ac:dyDescent="0.2">
      <c r="A182" t="s">
        <v>260</v>
      </c>
      <c r="B182">
        <v>6</v>
      </c>
      <c r="C182">
        <v>12</v>
      </c>
      <c r="D182">
        <v>38</v>
      </c>
      <c r="E182">
        <v>337</v>
      </c>
      <c r="F182" s="11">
        <f t="shared" si="11"/>
        <v>8.0917060013486173E-4</v>
      </c>
      <c r="G182" s="11">
        <f t="shared" si="12"/>
        <v>1.7172295363480253E-3</v>
      </c>
      <c r="H182" s="11">
        <f t="shared" si="13"/>
        <v>1.5332472562943835E-3</v>
      </c>
      <c r="I182" s="11">
        <f t="shared" si="14"/>
        <v>1.3202225182167203E-2</v>
      </c>
    </row>
    <row r="183" spans="1:9" x14ac:dyDescent="0.2">
      <c r="A183" t="s">
        <v>261</v>
      </c>
      <c r="B183">
        <v>0</v>
      </c>
      <c r="C183">
        <v>0</v>
      </c>
      <c r="D183">
        <v>0</v>
      </c>
      <c r="E183">
        <v>14</v>
      </c>
      <c r="F183" s="11">
        <f t="shared" si="11"/>
        <v>0</v>
      </c>
      <c r="G183" s="11">
        <f t="shared" si="12"/>
        <v>0</v>
      </c>
      <c r="H183" s="11">
        <f t="shared" si="13"/>
        <v>0</v>
      </c>
      <c r="I183" s="11">
        <f t="shared" si="14"/>
        <v>5.4846039332445348E-4</v>
      </c>
    </row>
    <row r="184" spans="1:9" x14ac:dyDescent="0.2">
      <c r="A184" t="s">
        <v>262</v>
      </c>
      <c r="B184">
        <v>0</v>
      </c>
      <c r="C184">
        <v>0</v>
      </c>
      <c r="D184">
        <v>0</v>
      </c>
      <c r="E184">
        <v>0</v>
      </c>
      <c r="F184" s="11">
        <f t="shared" si="11"/>
        <v>0</v>
      </c>
      <c r="G184" s="11">
        <f t="shared" si="12"/>
        <v>0</v>
      </c>
      <c r="H184" s="11">
        <f t="shared" si="13"/>
        <v>0</v>
      </c>
      <c r="I184" s="11">
        <f t="shared" si="14"/>
        <v>0</v>
      </c>
    </row>
    <row r="185" spans="1:9" x14ac:dyDescent="0.2">
      <c r="A185" t="s">
        <v>263</v>
      </c>
      <c r="B185">
        <v>0</v>
      </c>
      <c r="C185">
        <v>0</v>
      </c>
      <c r="D185">
        <v>0</v>
      </c>
      <c r="E185">
        <v>0</v>
      </c>
      <c r="F185" s="11">
        <f t="shared" si="11"/>
        <v>0</v>
      </c>
      <c r="G185" s="11">
        <f t="shared" si="12"/>
        <v>0</v>
      </c>
      <c r="H185" s="11">
        <f t="shared" si="13"/>
        <v>0</v>
      </c>
      <c r="I185" s="11">
        <f t="shared" si="14"/>
        <v>0</v>
      </c>
    </row>
    <row r="186" spans="1:9" x14ac:dyDescent="0.2">
      <c r="A186" t="s">
        <v>264</v>
      </c>
      <c r="B186">
        <v>0</v>
      </c>
      <c r="C186">
        <v>0</v>
      </c>
      <c r="D186">
        <v>0</v>
      </c>
      <c r="E186">
        <v>0</v>
      </c>
      <c r="F186" s="11">
        <f t="shared" si="11"/>
        <v>0</v>
      </c>
      <c r="G186" s="11">
        <f t="shared" si="12"/>
        <v>0</v>
      </c>
      <c r="H186" s="11">
        <f t="shared" si="13"/>
        <v>0</v>
      </c>
      <c r="I186" s="11">
        <f t="shared" si="14"/>
        <v>0</v>
      </c>
    </row>
    <row r="187" spans="1:9" x14ac:dyDescent="0.2">
      <c r="A187" t="s">
        <v>265</v>
      </c>
      <c r="B187">
        <v>0</v>
      </c>
      <c r="C187">
        <v>0</v>
      </c>
      <c r="D187">
        <v>0</v>
      </c>
      <c r="E187">
        <v>0</v>
      </c>
      <c r="F187" s="11">
        <f t="shared" si="11"/>
        <v>0</v>
      </c>
      <c r="G187" s="11">
        <f t="shared" si="12"/>
        <v>0</v>
      </c>
      <c r="H187" s="11">
        <f t="shared" si="13"/>
        <v>0</v>
      </c>
      <c r="I187" s="11">
        <f t="shared" si="14"/>
        <v>0</v>
      </c>
    </row>
    <row r="188" spans="1:9" x14ac:dyDescent="0.2">
      <c r="A188" t="s">
        <v>266</v>
      </c>
      <c r="B188">
        <v>0</v>
      </c>
      <c r="C188">
        <v>0</v>
      </c>
      <c r="D188">
        <v>0</v>
      </c>
      <c r="E188">
        <v>0</v>
      </c>
      <c r="F188" s="11">
        <f t="shared" si="11"/>
        <v>0</v>
      </c>
      <c r="G188" s="11">
        <f t="shared" si="12"/>
        <v>0</v>
      </c>
      <c r="H188" s="11">
        <f t="shared" si="13"/>
        <v>0</v>
      </c>
      <c r="I188" s="11">
        <f t="shared" si="14"/>
        <v>0</v>
      </c>
    </row>
    <row r="189" spans="1:9" x14ac:dyDescent="0.2">
      <c r="A189" t="s">
        <v>267</v>
      </c>
      <c r="B189">
        <v>0</v>
      </c>
      <c r="C189">
        <v>0</v>
      </c>
      <c r="D189">
        <v>0</v>
      </c>
      <c r="E189">
        <v>0</v>
      </c>
      <c r="F189" s="11">
        <f t="shared" si="11"/>
        <v>0</v>
      </c>
      <c r="G189" s="11">
        <f t="shared" si="12"/>
        <v>0</v>
      </c>
      <c r="H189" s="11">
        <f t="shared" si="13"/>
        <v>0</v>
      </c>
      <c r="I189" s="11">
        <f t="shared" si="14"/>
        <v>0</v>
      </c>
    </row>
    <row r="190" spans="1:9" x14ac:dyDescent="0.2">
      <c r="A190" t="s">
        <v>268</v>
      </c>
      <c r="B190">
        <v>0</v>
      </c>
      <c r="C190">
        <v>0</v>
      </c>
      <c r="D190">
        <v>0</v>
      </c>
      <c r="E190">
        <v>0</v>
      </c>
      <c r="F190" s="11">
        <f t="shared" si="11"/>
        <v>0</v>
      </c>
      <c r="G190" s="11">
        <f t="shared" si="12"/>
        <v>0</v>
      </c>
      <c r="H190" s="11">
        <f t="shared" si="13"/>
        <v>0</v>
      </c>
      <c r="I190" s="11">
        <f t="shared" si="14"/>
        <v>0</v>
      </c>
    </row>
    <row r="191" spans="1:9" x14ac:dyDescent="0.2">
      <c r="A191" t="s">
        <v>269</v>
      </c>
      <c r="B191">
        <v>0</v>
      </c>
      <c r="C191">
        <v>0</v>
      </c>
      <c r="D191">
        <v>0</v>
      </c>
      <c r="E191">
        <v>0</v>
      </c>
      <c r="F191" s="11">
        <f t="shared" si="11"/>
        <v>0</v>
      </c>
      <c r="G191" s="11">
        <f t="shared" si="12"/>
        <v>0</v>
      </c>
      <c r="H191" s="11">
        <f t="shared" si="13"/>
        <v>0</v>
      </c>
      <c r="I191" s="11">
        <f t="shared" si="14"/>
        <v>0</v>
      </c>
    </row>
    <row r="192" spans="1:9" x14ac:dyDescent="0.2">
      <c r="A192" t="s">
        <v>270</v>
      </c>
      <c r="B192">
        <v>0</v>
      </c>
      <c r="C192">
        <v>0</v>
      </c>
      <c r="D192">
        <v>0</v>
      </c>
      <c r="E192">
        <v>0</v>
      </c>
      <c r="F192" s="11">
        <f t="shared" si="11"/>
        <v>0</v>
      </c>
      <c r="G192" s="11">
        <f t="shared" si="12"/>
        <v>0</v>
      </c>
      <c r="H192" s="11">
        <f t="shared" si="13"/>
        <v>0</v>
      </c>
      <c r="I192" s="11">
        <f t="shared" si="14"/>
        <v>0</v>
      </c>
    </row>
    <row r="194" spans="1:5" x14ac:dyDescent="0.2">
      <c r="A194" t="s">
        <v>148</v>
      </c>
      <c r="B194">
        <v>0</v>
      </c>
      <c r="C194">
        <v>1</v>
      </c>
      <c r="D194">
        <v>1</v>
      </c>
      <c r="E194">
        <v>1</v>
      </c>
    </row>
    <row r="195" spans="1:5" x14ac:dyDescent="0.2">
      <c r="A195" t="s">
        <v>338</v>
      </c>
      <c r="B195">
        <v>1</v>
      </c>
      <c r="C195">
        <v>2</v>
      </c>
      <c r="D195">
        <v>4</v>
      </c>
      <c r="E195">
        <v>9</v>
      </c>
    </row>
    <row r="196" spans="1:5" x14ac:dyDescent="0.2">
      <c r="A196" t="s">
        <v>291</v>
      </c>
      <c r="B196">
        <v>1</v>
      </c>
      <c r="C196">
        <v>3</v>
      </c>
      <c r="D196">
        <v>5</v>
      </c>
      <c r="E196">
        <v>20</v>
      </c>
    </row>
    <row r="197" spans="1:5" x14ac:dyDescent="0.2">
      <c r="A197" t="s">
        <v>292</v>
      </c>
      <c r="B197">
        <v>1</v>
      </c>
      <c r="C197">
        <v>3</v>
      </c>
      <c r="D197">
        <v>6</v>
      </c>
      <c r="E197">
        <v>25</v>
      </c>
    </row>
    <row r="198" spans="1:5" x14ac:dyDescent="0.2">
      <c r="A198" t="s">
        <v>293</v>
      </c>
      <c r="B198">
        <v>21</v>
      </c>
      <c r="C198">
        <v>24</v>
      </c>
      <c r="D198">
        <v>18</v>
      </c>
      <c r="E198">
        <v>30</v>
      </c>
    </row>
    <row r="199" spans="1:5" x14ac:dyDescent="0.2">
      <c r="A199" t="s">
        <v>339</v>
      </c>
      <c r="B199">
        <v>36</v>
      </c>
      <c r="C199">
        <v>36</v>
      </c>
      <c r="D199">
        <v>36</v>
      </c>
      <c r="E199">
        <v>38</v>
      </c>
    </row>
    <row r="200" spans="1:5" x14ac:dyDescent="0.2">
      <c r="A200" t="s">
        <v>147</v>
      </c>
      <c r="B200">
        <v>38</v>
      </c>
      <c r="C200">
        <v>38</v>
      </c>
      <c r="D200">
        <v>38</v>
      </c>
      <c r="E200">
        <v>39</v>
      </c>
    </row>
    <row r="201" spans="1:5" x14ac:dyDescent="0.2">
      <c r="A201" t="s">
        <v>68</v>
      </c>
      <c r="B201">
        <v>9</v>
      </c>
      <c r="C201">
        <v>12</v>
      </c>
      <c r="D201">
        <v>11</v>
      </c>
      <c r="E201"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9"/>
  <sheetViews>
    <sheetView topLeftCell="A38" zoomScale="85" zoomScaleNormal="85" workbookViewId="0">
      <selection activeCell="J49" sqref="J49"/>
    </sheetView>
  </sheetViews>
  <sheetFormatPr defaultRowHeight="14.25" x14ac:dyDescent="0.2"/>
  <cols>
    <col min="1" max="1" width="13" bestFit="1" customWidth="1"/>
    <col min="2" max="5" width="10.875" bestFit="1" customWidth="1"/>
    <col min="6" max="6" width="9.75" bestFit="1" customWidth="1"/>
    <col min="7" max="9" width="7.75" bestFit="1" customWidth="1"/>
    <col min="10" max="14" width="8.75" bestFit="1" customWidth="1"/>
  </cols>
  <sheetData>
    <row r="1" spans="1:14" x14ac:dyDescent="0.2">
      <c r="A1" s="6" t="s">
        <v>171</v>
      </c>
    </row>
    <row r="2" spans="1:14" hidden="1" x14ac:dyDescent="0.2"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65</v>
      </c>
      <c r="I2" t="s">
        <v>66</v>
      </c>
      <c r="J2" t="s">
        <v>101</v>
      </c>
      <c r="K2" t="s">
        <v>102</v>
      </c>
      <c r="L2" t="s">
        <v>69</v>
      </c>
      <c r="M2" t="s">
        <v>103</v>
      </c>
      <c r="N2" t="s">
        <v>67</v>
      </c>
    </row>
    <row r="3" spans="1:14" hidden="1" x14ac:dyDescent="0.2">
      <c r="A3" t="s">
        <v>104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hidden="1" x14ac:dyDescent="0.2">
      <c r="A4" t="s">
        <v>105</v>
      </c>
      <c r="B4">
        <v>0</v>
      </c>
      <c r="C4">
        <v>0</v>
      </c>
      <c r="D4">
        <v>0</v>
      </c>
      <c r="E4">
        <v>0</v>
      </c>
      <c r="F4">
        <v>0</v>
      </c>
      <c r="G4">
        <v>44</v>
      </c>
      <c r="H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hidden="1" x14ac:dyDescent="0.2">
      <c r="A5" t="s">
        <v>106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hidden="1" x14ac:dyDescent="0.2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hidden="1" x14ac:dyDescent="0.2">
      <c r="A7" t="s">
        <v>108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hidden="1" x14ac:dyDescent="0.2">
      <c r="A8" t="s">
        <v>109</v>
      </c>
      <c r="B8">
        <v>0</v>
      </c>
      <c r="C8">
        <v>0</v>
      </c>
      <c r="D8">
        <v>0</v>
      </c>
      <c r="E8">
        <v>0</v>
      </c>
      <c r="F8">
        <v>3</v>
      </c>
      <c r="G8">
        <v>36</v>
      </c>
      <c r="H8">
        <v>8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hidden="1" x14ac:dyDescent="0.2">
      <c r="A9" t="s">
        <v>110</v>
      </c>
      <c r="B9">
        <v>0</v>
      </c>
      <c r="C9">
        <v>0</v>
      </c>
      <c r="D9">
        <v>0</v>
      </c>
      <c r="E9">
        <v>8</v>
      </c>
      <c r="F9">
        <v>87</v>
      </c>
      <c r="G9">
        <v>485</v>
      </c>
      <c r="H9">
        <v>431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hidden="1" x14ac:dyDescent="0.2">
      <c r="A10" t="s">
        <v>111</v>
      </c>
      <c r="B10">
        <v>0</v>
      </c>
      <c r="C10">
        <v>1</v>
      </c>
      <c r="D10">
        <v>20</v>
      </c>
      <c r="E10">
        <v>312</v>
      </c>
      <c r="F10">
        <v>3021</v>
      </c>
      <c r="G10">
        <v>70178</v>
      </c>
      <c r="H10">
        <v>5800</v>
      </c>
      <c r="I10">
        <v>81</v>
      </c>
      <c r="J10">
        <v>5</v>
      </c>
      <c r="K10">
        <v>2</v>
      </c>
      <c r="L10">
        <v>0</v>
      </c>
      <c r="M10">
        <v>0</v>
      </c>
      <c r="N10">
        <v>0</v>
      </c>
    </row>
    <row r="11" spans="1:14" hidden="1" x14ac:dyDescent="0.2">
      <c r="A11" t="s">
        <v>112</v>
      </c>
      <c r="B11">
        <v>0</v>
      </c>
      <c r="C11">
        <v>0</v>
      </c>
      <c r="D11">
        <v>0</v>
      </c>
      <c r="E11">
        <v>0</v>
      </c>
      <c r="F11">
        <v>31</v>
      </c>
      <c r="G11">
        <v>69129</v>
      </c>
      <c r="H11">
        <v>114366</v>
      </c>
      <c r="I11">
        <v>34507</v>
      </c>
      <c r="J11">
        <v>8253</v>
      </c>
      <c r="K11">
        <v>933</v>
      </c>
      <c r="L11">
        <v>101</v>
      </c>
      <c r="M11">
        <v>6</v>
      </c>
      <c r="N11">
        <v>0</v>
      </c>
    </row>
    <row r="12" spans="1:14" hidden="1" x14ac:dyDescent="0.2">
      <c r="A12" t="s">
        <v>113</v>
      </c>
      <c r="B12">
        <v>0</v>
      </c>
      <c r="C12">
        <v>0</v>
      </c>
      <c r="D12">
        <v>24</v>
      </c>
      <c r="E12">
        <v>971</v>
      </c>
      <c r="F12">
        <v>17073</v>
      </c>
      <c r="G12">
        <v>138509</v>
      </c>
      <c r="H12">
        <v>87073</v>
      </c>
      <c r="I12">
        <v>51718</v>
      </c>
      <c r="J12">
        <v>7859</v>
      </c>
      <c r="K12">
        <v>1086</v>
      </c>
      <c r="L12">
        <v>94</v>
      </c>
      <c r="M12">
        <v>11</v>
      </c>
      <c r="N12">
        <v>0</v>
      </c>
    </row>
    <row r="13" spans="1:14" hidden="1" x14ac:dyDescent="0.2">
      <c r="A13" t="s">
        <v>114</v>
      </c>
      <c r="B13">
        <v>0</v>
      </c>
      <c r="C13">
        <v>17</v>
      </c>
      <c r="D13">
        <v>487</v>
      </c>
      <c r="E13">
        <v>5414</v>
      </c>
      <c r="F13">
        <v>27243</v>
      </c>
      <c r="G13">
        <v>128591</v>
      </c>
      <c r="H13">
        <v>119339</v>
      </c>
      <c r="I13">
        <v>50295</v>
      </c>
      <c r="J13">
        <v>8470</v>
      </c>
      <c r="K13">
        <v>1141</v>
      </c>
      <c r="L13">
        <v>163</v>
      </c>
      <c r="M13">
        <v>16</v>
      </c>
      <c r="N13">
        <v>0</v>
      </c>
    </row>
    <row r="14" spans="1:14" hidden="1" x14ac:dyDescent="0.2">
      <c r="A14" t="s">
        <v>115</v>
      </c>
      <c r="B14">
        <v>0</v>
      </c>
      <c r="C14">
        <v>38</v>
      </c>
      <c r="D14">
        <v>954</v>
      </c>
      <c r="E14">
        <v>5416</v>
      </c>
      <c r="F14">
        <v>26946</v>
      </c>
      <c r="G14">
        <v>128300</v>
      </c>
      <c r="H14">
        <v>134295</v>
      </c>
      <c r="I14">
        <v>48253</v>
      </c>
      <c r="J14">
        <v>8457</v>
      </c>
      <c r="K14">
        <v>1137</v>
      </c>
      <c r="L14">
        <v>155</v>
      </c>
      <c r="M14">
        <v>34</v>
      </c>
      <c r="N14">
        <v>0</v>
      </c>
    </row>
    <row r="15" spans="1:14" hidden="1" x14ac:dyDescent="0.2">
      <c r="A15" t="s">
        <v>116</v>
      </c>
      <c r="B15">
        <v>0</v>
      </c>
      <c r="C15">
        <v>20</v>
      </c>
      <c r="D15">
        <v>891</v>
      </c>
      <c r="E15">
        <v>5021</v>
      </c>
      <c r="F15">
        <v>25098</v>
      </c>
      <c r="G15">
        <v>130179</v>
      </c>
      <c r="H15">
        <v>144952</v>
      </c>
      <c r="I15">
        <v>45790</v>
      </c>
      <c r="J15">
        <v>7550</v>
      </c>
      <c r="K15">
        <v>1086</v>
      </c>
      <c r="L15">
        <v>198</v>
      </c>
      <c r="M15">
        <v>24</v>
      </c>
      <c r="N15">
        <v>0</v>
      </c>
    </row>
    <row r="16" spans="1:14" hidden="1" x14ac:dyDescent="0.2">
      <c r="A16" t="s">
        <v>117</v>
      </c>
      <c r="B16">
        <v>0</v>
      </c>
      <c r="C16">
        <v>0</v>
      </c>
      <c r="D16">
        <v>652</v>
      </c>
      <c r="E16">
        <v>4056</v>
      </c>
      <c r="F16">
        <v>21271</v>
      </c>
      <c r="G16">
        <v>131305</v>
      </c>
      <c r="H16">
        <v>157276</v>
      </c>
      <c r="I16">
        <v>40062</v>
      </c>
      <c r="J16">
        <v>6323</v>
      </c>
      <c r="K16">
        <v>987</v>
      </c>
      <c r="L16">
        <v>206</v>
      </c>
      <c r="M16">
        <v>47</v>
      </c>
      <c r="N16">
        <v>0</v>
      </c>
    </row>
    <row r="17" spans="1:14" hidden="1" x14ac:dyDescent="0.2">
      <c r="A17" t="s">
        <v>118</v>
      </c>
      <c r="B17">
        <v>0</v>
      </c>
      <c r="C17">
        <v>0</v>
      </c>
      <c r="D17">
        <v>21</v>
      </c>
      <c r="E17">
        <v>3176</v>
      </c>
      <c r="F17">
        <v>16660</v>
      </c>
      <c r="G17">
        <v>125577</v>
      </c>
      <c r="H17">
        <v>161543</v>
      </c>
      <c r="I17">
        <v>32782</v>
      </c>
      <c r="J17">
        <v>5032</v>
      </c>
      <c r="K17">
        <v>958</v>
      </c>
      <c r="L17">
        <v>210</v>
      </c>
      <c r="M17">
        <v>37</v>
      </c>
      <c r="N17">
        <v>0</v>
      </c>
    </row>
    <row r="18" spans="1:14" hidden="1" x14ac:dyDescent="0.2">
      <c r="A18" t="s">
        <v>119</v>
      </c>
      <c r="B18">
        <v>0</v>
      </c>
      <c r="C18">
        <v>0</v>
      </c>
      <c r="D18">
        <v>0</v>
      </c>
      <c r="E18">
        <v>2050</v>
      </c>
      <c r="F18">
        <v>12201</v>
      </c>
      <c r="G18">
        <v>110941</v>
      </c>
      <c r="H18">
        <v>156601</v>
      </c>
      <c r="I18">
        <v>26422</v>
      </c>
      <c r="J18">
        <v>3704</v>
      </c>
      <c r="K18">
        <v>812</v>
      </c>
      <c r="L18">
        <v>216</v>
      </c>
      <c r="M18">
        <v>39</v>
      </c>
      <c r="N18">
        <v>0</v>
      </c>
    </row>
    <row r="19" spans="1:14" hidden="1" x14ac:dyDescent="0.2">
      <c r="A19" t="s">
        <v>120</v>
      </c>
      <c r="B19">
        <v>0</v>
      </c>
      <c r="C19">
        <v>0</v>
      </c>
      <c r="D19">
        <v>0</v>
      </c>
      <c r="E19">
        <v>1077</v>
      </c>
      <c r="F19">
        <v>8849</v>
      </c>
      <c r="G19">
        <v>91705</v>
      </c>
      <c r="H19">
        <v>142465</v>
      </c>
      <c r="I19">
        <v>19750</v>
      </c>
      <c r="J19">
        <v>2603</v>
      </c>
      <c r="K19">
        <v>644</v>
      </c>
      <c r="L19">
        <v>184</v>
      </c>
      <c r="M19">
        <v>0</v>
      </c>
      <c r="N19">
        <v>0</v>
      </c>
    </row>
    <row r="20" spans="1:14" hidden="1" x14ac:dyDescent="0.2">
      <c r="A20" t="s">
        <v>121</v>
      </c>
      <c r="B20">
        <v>0</v>
      </c>
      <c r="C20">
        <v>0</v>
      </c>
      <c r="D20">
        <v>0</v>
      </c>
      <c r="E20">
        <v>6</v>
      </c>
      <c r="F20">
        <v>6828</v>
      </c>
      <c r="G20">
        <v>69218</v>
      </c>
      <c r="H20">
        <v>118639</v>
      </c>
      <c r="I20">
        <v>14407</v>
      </c>
      <c r="J20">
        <v>1886</v>
      </c>
      <c r="K20">
        <v>464</v>
      </c>
      <c r="L20">
        <v>71</v>
      </c>
      <c r="M20">
        <v>0</v>
      </c>
      <c r="N20">
        <v>0</v>
      </c>
    </row>
    <row r="21" spans="1:14" hidden="1" x14ac:dyDescent="0.2">
      <c r="A21" t="s">
        <v>122</v>
      </c>
      <c r="B21">
        <v>0</v>
      </c>
      <c r="C21">
        <v>0</v>
      </c>
      <c r="D21">
        <v>0</v>
      </c>
      <c r="E21">
        <v>0</v>
      </c>
      <c r="F21">
        <v>4248</v>
      </c>
      <c r="G21">
        <v>51621</v>
      </c>
      <c r="H21">
        <v>97802</v>
      </c>
      <c r="I21">
        <v>10247</v>
      </c>
      <c r="J21">
        <v>1272</v>
      </c>
      <c r="K21">
        <v>407</v>
      </c>
      <c r="L21">
        <v>1</v>
      </c>
      <c r="M21">
        <v>0</v>
      </c>
      <c r="N21">
        <v>0</v>
      </c>
    </row>
    <row r="22" spans="1:14" hidden="1" x14ac:dyDescent="0.2">
      <c r="A22" t="s">
        <v>123</v>
      </c>
      <c r="B22">
        <v>0</v>
      </c>
      <c r="C22">
        <v>0</v>
      </c>
      <c r="D22">
        <v>0</v>
      </c>
      <c r="E22">
        <v>0</v>
      </c>
      <c r="F22">
        <v>2768</v>
      </c>
      <c r="G22">
        <v>37688</v>
      </c>
      <c r="H22">
        <v>79757</v>
      </c>
      <c r="I22">
        <v>7308</v>
      </c>
      <c r="J22">
        <v>1008</v>
      </c>
      <c r="K22">
        <v>264</v>
      </c>
      <c r="L22">
        <v>0</v>
      </c>
      <c r="M22">
        <v>0</v>
      </c>
      <c r="N22">
        <v>0</v>
      </c>
    </row>
    <row r="23" spans="1:14" hidden="1" x14ac:dyDescent="0.2">
      <c r="A23" t="s">
        <v>124</v>
      </c>
      <c r="B23">
        <v>0</v>
      </c>
      <c r="C23">
        <v>0</v>
      </c>
      <c r="D23">
        <v>0</v>
      </c>
      <c r="E23">
        <v>0</v>
      </c>
      <c r="F23">
        <v>1650</v>
      </c>
      <c r="G23">
        <v>24136</v>
      </c>
      <c r="H23">
        <v>55930</v>
      </c>
      <c r="I23">
        <v>5126</v>
      </c>
      <c r="J23">
        <v>734</v>
      </c>
      <c r="K23">
        <v>144</v>
      </c>
      <c r="L23">
        <v>0</v>
      </c>
      <c r="M23">
        <v>0</v>
      </c>
      <c r="N23">
        <v>0</v>
      </c>
    </row>
    <row r="24" spans="1:14" hidden="1" x14ac:dyDescent="0.2">
      <c r="A24" t="s">
        <v>125</v>
      </c>
      <c r="B24">
        <v>0</v>
      </c>
      <c r="C24">
        <v>0</v>
      </c>
      <c r="D24">
        <v>0</v>
      </c>
      <c r="E24">
        <v>0</v>
      </c>
      <c r="F24">
        <v>971</v>
      </c>
      <c r="G24">
        <v>15748</v>
      </c>
      <c r="H24">
        <v>40759</v>
      </c>
      <c r="I24">
        <v>3366</v>
      </c>
      <c r="J24">
        <v>534</v>
      </c>
      <c r="K24">
        <v>2</v>
      </c>
      <c r="L24">
        <v>0</v>
      </c>
      <c r="M24">
        <v>0</v>
      </c>
      <c r="N24">
        <v>0</v>
      </c>
    </row>
    <row r="25" spans="1:14" hidden="1" x14ac:dyDescent="0.2">
      <c r="A25" t="s">
        <v>126</v>
      </c>
      <c r="B25">
        <v>0</v>
      </c>
      <c r="C25">
        <v>0</v>
      </c>
      <c r="D25">
        <v>0</v>
      </c>
      <c r="E25">
        <v>0</v>
      </c>
      <c r="F25">
        <v>521</v>
      </c>
      <c r="G25">
        <v>10735</v>
      </c>
      <c r="H25">
        <v>36919</v>
      </c>
      <c r="I25">
        <v>2232</v>
      </c>
      <c r="J25">
        <v>342</v>
      </c>
      <c r="K25">
        <v>0</v>
      </c>
      <c r="L25">
        <v>0</v>
      </c>
      <c r="M25">
        <v>0</v>
      </c>
      <c r="N25">
        <v>0</v>
      </c>
    </row>
    <row r="26" spans="1:14" hidden="1" x14ac:dyDescent="0.2">
      <c r="A26" t="s">
        <v>127</v>
      </c>
      <c r="B26">
        <v>0</v>
      </c>
      <c r="C26">
        <v>0</v>
      </c>
      <c r="D26">
        <v>0</v>
      </c>
      <c r="E26">
        <v>0</v>
      </c>
      <c r="F26">
        <v>327</v>
      </c>
      <c r="G26">
        <v>7131</v>
      </c>
      <c r="H26">
        <v>24576</v>
      </c>
      <c r="I26">
        <v>1544</v>
      </c>
      <c r="J26">
        <v>245</v>
      </c>
      <c r="K26">
        <v>0</v>
      </c>
      <c r="L26">
        <v>0</v>
      </c>
      <c r="M26">
        <v>0</v>
      </c>
      <c r="N26">
        <v>0</v>
      </c>
    </row>
    <row r="27" spans="1:14" hidden="1" x14ac:dyDescent="0.2">
      <c r="A27" t="s">
        <v>128</v>
      </c>
      <c r="B27">
        <v>0</v>
      </c>
      <c r="C27">
        <v>0</v>
      </c>
      <c r="D27">
        <v>0</v>
      </c>
      <c r="E27">
        <v>0</v>
      </c>
      <c r="F27">
        <v>149</v>
      </c>
      <c r="G27">
        <v>4487</v>
      </c>
      <c r="H27">
        <v>18177</v>
      </c>
      <c r="I27">
        <v>1020</v>
      </c>
      <c r="J27">
        <v>125</v>
      </c>
      <c r="K27">
        <v>0</v>
      </c>
      <c r="L27">
        <v>0</v>
      </c>
      <c r="M27">
        <v>0</v>
      </c>
      <c r="N27">
        <v>0</v>
      </c>
    </row>
    <row r="28" spans="1:14" hidden="1" x14ac:dyDescent="0.2">
      <c r="A28" t="s">
        <v>129</v>
      </c>
      <c r="B28">
        <v>0</v>
      </c>
      <c r="C28">
        <v>0</v>
      </c>
      <c r="D28">
        <v>0</v>
      </c>
      <c r="E28">
        <v>0</v>
      </c>
      <c r="F28">
        <v>27</v>
      </c>
      <c r="G28">
        <v>2572</v>
      </c>
      <c r="H28">
        <v>14763</v>
      </c>
      <c r="I28">
        <v>635</v>
      </c>
      <c r="J28">
        <v>78</v>
      </c>
      <c r="K28">
        <v>0</v>
      </c>
      <c r="L28">
        <v>0</v>
      </c>
      <c r="M28">
        <v>0</v>
      </c>
      <c r="N28">
        <v>0</v>
      </c>
    </row>
    <row r="29" spans="1:14" hidden="1" x14ac:dyDescent="0.2">
      <c r="A29" t="s">
        <v>130</v>
      </c>
      <c r="B29">
        <v>0</v>
      </c>
      <c r="C29">
        <v>0</v>
      </c>
      <c r="D29">
        <v>0</v>
      </c>
      <c r="E29">
        <v>0</v>
      </c>
      <c r="F29">
        <v>0</v>
      </c>
      <c r="G29">
        <v>994</v>
      </c>
      <c r="H29">
        <v>3765</v>
      </c>
      <c r="I29">
        <v>355</v>
      </c>
      <c r="J29">
        <v>40</v>
      </c>
      <c r="K29">
        <v>0</v>
      </c>
      <c r="L29">
        <v>0</v>
      </c>
      <c r="M29">
        <v>0</v>
      </c>
      <c r="N29">
        <v>0</v>
      </c>
    </row>
    <row r="30" spans="1:14" hidden="1" x14ac:dyDescent="0.2">
      <c r="A30" t="s">
        <v>131</v>
      </c>
      <c r="B30">
        <v>0</v>
      </c>
      <c r="C30">
        <v>0</v>
      </c>
      <c r="D30">
        <v>0</v>
      </c>
      <c r="E30">
        <v>0</v>
      </c>
      <c r="F30">
        <v>0</v>
      </c>
      <c r="G30">
        <v>373</v>
      </c>
      <c r="H30">
        <v>1197</v>
      </c>
      <c r="I30">
        <v>203</v>
      </c>
      <c r="J30">
        <v>17</v>
      </c>
      <c r="K30">
        <v>0</v>
      </c>
      <c r="L30">
        <v>0</v>
      </c>
      <c r="M30">
        <v>0</v>
      </c>
      <c r="N30">
        <v>0</v>
      </c>
    </row>
    <row r="31" spans="1:14" hidden="1" x14ac:dyDescent="0.2">
      <c r="A31" t="s">
        <v>132</v>
      </c>
      <c r="B31">
        <v>0</v>
      </c>
      <c r="C31">
        <v>0</v>
      </c>
      <c r="D31">
        <v>0</v>
      </c>
      <c r="E31">
        <v>0</v>
      </c>
      <c r="F31">
        <v>0</v>
      </c>
      <c r="G31">
        <v>142</v>
      </c>
      <c r="H31">
        <v>344</v>
      </c>
      <c r="I31">
        <v>104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hidden="1" x14ac:dyDescent="0.2">
      <c r="A32" t="s">
        <v>133</v>
      </c>
      <c r="B32">
        <v>0</v>
      </c>
      <c r="C32">
        <v>0</v>
      </c>
      <c r="D32">
        <v>0</v>
      </c>
      <c r="E32">
        <v>0</v>
      </c>
      <c r="F32">
        <v>0</v>
      </c>
      <c r="G32">
        <v>64</v>
      </c>
      <c r="H32">
        <v>136</v>
      </c>
      <c r="I32">
        <v>71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hidden="1" x14ac:dyDescent="0.2">
      <c r="A33" t="s">
        <v>134</v>
      </c>
      <c r="B33">
        <v>0</v>
      </c>
      <c r="C33">
        <v>0</v>
      </c>
      <c r="D33">
        <v>0</v>
      </c>
      <c r="E33">
        <v>0</v>
      </c>
      <c r="F33">
        <v>0</v>
      </c>
      <c r="G33">
        <v>35</v>
      </c>
      <c r="H33">
        <v>62</v>
      </c>
      <c r="I33">
        <v>38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hidden="1" x14ac:dyDescent="0.2">
      <c r="A34" t="s">
        <v>135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107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hidden="1" x14ac:dyDescent="0.2">
      <c r="A35" t="s">
        <v>136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hidden="1" x14ac:dyDescent="0.2">
      <c r="A36" t="s">
        <v>137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hidden="1" x14ac:dyDescent="0.2"/>
    <row r="39" spans="1:14" x14ac:dyDescent="0.2">
      <c r="B39" t="s">
        <v>96</v>
      </c>
      <c r="C39" t="s">
        <v>97</v>
      </c>
      <c r="D39" t="s">
        <v>98</v>
      </c>
      <c r="E39" t="s">
        <v>99</v>
      </c>
      <c r="F39" t="s">
        <v>100</v>
      </c>
      <c r="G39" t="s">
        <v>65</v>
      </c>
      <c r="H39" t="s">
        <v>66</v>
      </c>
      <c r="I39" t="s">
        <v>101</v>
      </c>
      <c r="J39" t="s">
        <v>102</v>
      </c>
      <c r="K39" t="s">
        <v>69</v>
      </c>
      <c r="L39" t="s">
        <v>103</v>
      </c>
    </row>
    <row r="40" spans="1:14" x14ac:dyDescent="0.2">
      <c r="A40" t="s">
        <v>105</v>
      </c>
      <c r="B40" s="11">
        <f t="shared" ref="B40:L40" si="0">C4/SUM($B$3:$N$36)</f>
        <v>0</v>
      </c>
      <c r="C40" s="11">
        <f t="shared" si="0"/>
        <v>0</v>
      </c>
      <c r="D40" s="11">
        <f t="shared" si="0"/>
        <v>0</v>
      </c>
      <c r="E40" s="11">
        <f t="shared" si="0"/>
        <v>0</v>
      </c>
      <c r="F40" s="11">
        <f t="shared" si="0"/>
        <v>1.1744752364565656E-5</v>
      </c>
      <c r="G40" s="11">
        <f t="shared" si="0"/>
        <v>1.6015571406225893E-6</v>
      </c>
      <c r="H40" s="11">
        <f t="shared" si="0"/>
        <v>0</v>
      </c>
      <c r="I40" s="11">
        <f t="shared" si="0"/>
        <v>0</v>
      </c>
      <c r="J40" s="11">
        <f t="shared" si="0"/>
        <v>0</v>
      </c>
      <c r="K40" s="11">
        <f t="shared" si="0"/>
        <v>0</v>
      </c>
      <c r="L40" s="11">
        <f t="shared" si="0"/>
        <v>0</v>
      </c>
    </row>
    <row r="41" spans="1:14" x14ac:dyDescent="0.2">
      <c r="A41" t="s">
        <v>106</v>
      </c>
      <c r="B41" s="11">
        <f t="shared" ref="B41:L41" si="1">C5/SUM($B$3:$N$36)</f>
        <v>0</v>
      </c>
      <c r="C41" s="11">
        <f t="shared" si="1"/>
        <v>0</v>
      </c>
      <c r="D41" s="11">
        <f t="shared" si="1"/>
        <v>0</v>
      </c>
      <c r="E41" s="11">
        <f t="shared" si="1"/>
        <v>0</v>
      </c>
      <c r="F41" s="11">
        <f t="shared" si="1"/>
        <v>0</v>
      </c>
      <c r="G41" s="11">
        <f t="shared" si="1"/>
        <v>5.3385238020752978E-7</v>
      </c>
      <c r="H41" s="11">
        <f t="shared" si="1"/>
        <v>0</v>
      </c>
      <c r="I41" s="11">
        <f t="shared" si="1"/>
        <v>0</v>
      </c>
      <c r="J41" s="11">
        <f t="shared" si="1"/>
        <v>0</v>
      </c>
      <c r="K41" s="11">
        <f t="shared" si="1"/>
        <v>0</v>
      </c>
      <c r="L41" s="11">
        <f t="shared" si="1"/>
        <v>0</v>
      </c>
    </row>
    <row r="42" spans="1:14" x14ac:dyDescent="0.2">
      <c r="A42" t="s">
        <v>107</v>
      </c>
      <c r="B42" s="11">
        <f t="shared" ref="B42:L42" si="2">C6/SUM($B$3:$N$36)</f>
        <v>0</v>
      </c>
      <c r="C42" s="11">
        <f t="shared" si="2"/>
        <v>0</v>
      </c>
      <c r="D42" s="11">
        <f t="shared" si="2"/>
        <v>0</v>
      </c>
      <c r="E42" s="11">
        <f t="shared" si="2"/>
        <v>0</v>
      </c>
      <c r="F42" s="11">
        <f t="shared" si="2"/>
        <v>2.6692619010376489E-7</v>
      </c>
      <c r="G42" s="11">
        <f t="shared" si="2"/>
        <v>2.6692619010376489E-7</v>
      </c>
      <c r="H42" s="11">
        <f t="shared" si="2"/>
        <v>0</v>
      </c>
      <c r="I42" s="11">
        <f t="shared" si="2"/>
        <v>0</v>
      </c>
      <c r="J42" s="11">
        <f t="shared" si="2"/>
        <v>0</v>
      </c>
      <c r="K42" s="11">
        <f t="shared" si="2"/>
        <v>0</v>
      </c>
      <c r="L42" s="11">
        <f t="shared" si="2"/>
        <v>0</v>
      </c>
    </row>
    <row r="43" spans="1:14" x14ac:dyDescent="0.2">
      <c r="A43" t="s">
        <v>108</v>
      </c>
      <c r="B43" s="11">
        <f t="shared" ref="B43:L43" si="3">C7/SUM($B$3:$N$36)</f>
        <v>0</v>
      </c>
      <c r="C43" s="11">
        <f t="shared" si="3"/>
        <v>0</v>
      </c>
      <c r="D43" s="11">
        <f t="shared" si="3"/>
        <v>0</v>
      </c>
      <c r="E43" s="11">
        <f t="shared" si="3"/>
        <v>0</v>
      </c>
      <c r="F43" s="11">
        <f t="shared" si="3"/>
        <v>0</v>
      </c>
      <c r="G43" s="11">
        <f t="shared" si="3"/>
        <v>0</v>
      </c>
      <c r="H43" s="11">
        <f t="shared" si="3"/>
        <v>0</v>
      </c>
      <c r="I43" s="11">
        <f t="shared" si="3"/>
        <v>0</v>
      </c>
      <c r="J43" s="11">
        <f t="shared" si="3"/>
        <v>0</v>
      </c>
      <c r="K43" s="11">
        <f t="shared" si="3"/>
        <v>0</v>
      </c>
      <c r="L43" s="11">
        <f t="shared" si="3"/>
        <v>0</v>
      </c>
    </row>
    <row r="44" spans="1:14" x14ac:dyDescent="0.2">
      <c r="A44" t="s">
        <v>109</v>
      </c>
      <c r="B44" s="11">
        <f t="shared" ref="B44:L44" si="4">C8/SUM($B$3:$N$36)</f>
        <v>0</v>
      </c>
      <c r="C44" s="11">
        <f t="shared" si="4"/>
        <v>0</v>
      </c>
      <c r="D44" s="11">
        <f t="shared" si="4"/>
        <v>0</v>
      </c>
      <c r="E44" s="11">
        <f t="shared" si="4"/>
        <v>8.0077857031129467E-7</v>
      </c>
      <c r="F44" s="11">
        <f t="shared" si="4"/>
        <v>9.6093428437355356E-6</v>
      </c>
      <c r="G44" s="11">
        <f t="shared" si="4"/>
        <v>2.1354095208301191E-6</v>
      </c>
      <c r="H44" s="11">
        <f t="shared" si="4"/>
        <v>5.3385238020752978E-7</v>
      </c>
      <c r="I44" s="11">
        <f t="shared" si="4"/>
        <v>0</v>
      </c>
      <c r="J44" s="11">
        <f t="shared" si="4"/>
        <v>0</v>
      </c>
      <c r="K44" s="11">
        <f t="shared" si="4"/>
        <v>0</v>
      </c>
      <c r="L44" s="11">
        <f t="shared" si="4"/>
        <v>0</v>
      </c>
    </row>
    <row r="45" spans="1:14" x14ac:dyDescent="0.2">
      <c r="A45" t="s">
        <v>110</v>
      </c>
      <c r="B45" s="11">
        <f t="shared" ref="B45:L45" si="5">C9/SUM($B$3:$N$36)</f>
        <v>0</v>
      </c>
      <c r="C45" s="11">
        <f t="shared" si="5"/>
        <v>0</v>
      </c>
      <c r="D45" s="11">
        <f t="shared" si="5"/>
        <v>2.1354095208301191E-6</v>
      </c>
      <c r="E45" s="11">
        <f t="shared" si="5"/>
        <v>2.3222578539027546E-5</v>
      </c>
      <c r="F45" s="11">
        <f t="shared" si="5"/>
        <v>1.2945920220032596E-4</v>
      </c>
      <c r="G45" s="11">
        <f t="shared" si="5"/>
        <v>1.1504518793472267E-4</v>
      </c>
      <c r="H45" s="11">
        <f t="shared" si="5"/>
        <v>0</v>
      </c>
      <c r="I45" s="11">
        <f t="shared" si="5"/>
        <v>0</v>
      </c>
      <c r="J45" s="11">
        <f t="shared" si="5"/>
        <v>0</v>
      </c>
      <c r="K45" s="11">
        <f t="shared" si="5"/>
        <v>0</v>
      </c>
      <c r="L45" s="11">
        <f t="shared" si="5"/>
        <v>0</v>
      </c>
    </row>
    <row r="46" spans="1:14" x14ac:dyDescent="0.2">
      <c r="A46" t="s">
        <v>111</v>
      </c>
      <c r="B46" s="11">
        <f t="shared" ref="B46:L46" si="6">C10/SUM($B$3:$N$36)</f>
        <v>2.6692619010376489E-7</v>
      </c>
      <c r="C46" s="11">
        <f t="shared" si="6"/>
        <v>5.3385238020752974E-6</v>
      </c>
      <c r="D46" s="11">
        <f t="shared" si="6"/>
        <v>8.328097131237465E-5</v>
      </c>
      <c r="E46" s="11">
        <f t="shared" si="6"/>
        <v>8.0638402030347369E-4</v>
      </c>
      <c r="F46" s="11">
        <f t="shared" si="6"/>
        <v>1.8732346169102011E-2</v>
      </c>
      <c r="G46" s="11">
        <f t="shared" si="6"/>
        <v>1.5481719026018363E-3</v>
      </c>
      <c r="H46" s="11">
        <f t="shared" si="6"/>
        <v>2.1621021398404955E-5</v>
      </c>
      <c r="I46" s="11">
        <f t="shared" si="6"/>
        <v>1.3346309505188243E-6</v>
      </c>
      <c r="J46" s="11">
        <f t="shared" si="6"/>
        <v>5.3385238020752978E-7</v>
      </c>
      <c r="K46" s="11">
        <f t="shared" si="6"/>
        <v>0</v>
      </c>
      <c r="L46" s="11">
        <f t="shared" si="6"/>
        <v>0</v>
      </c>
    </row>
    <row r="47" spans="1:14" x14ac:dyDescent="0.2">
      <c r="A47" t="s">
        <v>112</v>
      </c>
      <c r="B47" s="11">
        <f t="shared" ref="B47:L47" si="7">C11/SUM($B$3:$N$36)</f>
        <v>0</v>
      </c>
      <c r="C47" s="11">
        <f t="shared" si="7"/>
        <v>0</v>
      </c>
      <c r="D47" s="11">
        <f t="shared" si="7"/>
        <v>0</v>
      </c>
      <c r="E47" s="11">
        <f t="shared" si="7"/>
        <v>8.2747118932167113E-6</v>
      </c>
      <c r="F47" s="11">
        <f t="shared" si="7"/>
        <v>1.8452340595683164E-2</v>
      </c>
      <c r="G47" s="11">
        <f t="shared" si="7"/>
        <v>3.0527280657407174E-2</v>
      </c>
      <c r="H47" s="11">
        <f t="shared" si="7"/>
        <v>9.2108220419106143E-3</v>
      </c>
      <c r="I47" s="11">
        <f t="shared" si="7"/>
        <v>2.2029418469263714E-3</v>
      </c>
      <c r="J47" s="11">
        <f t="shared" si="7"/>
        <v>2.4904213536681264E-4</v>
      </c>
      <c r="K47" s="11">
        <f t="shared" si="7"/>
        <v>2.6959545200480252E-5</v>
      </c>
      <c r="L47" s="11">
        <f t="shared" si="7"/>
        <v>1.6015571406225893E-6</v>
      </c>
    </row>
    <row r="48" spans="1:14" x14ac:dyDescent="0.2">
      <c r="A48" t="s">
        <v>113</v>
      </c>
      <c r="B48" s="11">
        <f t="shared" ref="B48:L48" si="8">C12/SUM($B$3:$N$36)</f>
        <v>0</v>
      </c>
      <c r="C48" s="11">
        <f t="shared" si="8"/>
        <v>6.4062285624903573E-6</v>
      </c>
      <c r="D48" s="11">
        <f t="shared" si="8"/>
        <v>2.5918533059075572E-4</v>
      </c>
      <c r="E48" s="11">
        <f t="shared" si="8"/>
        <v>4.5572308436415783E-3</v>
      </c>
      <c r="F48" s="11">
        <f t="shared" si="8"/>
        <v>3.6971679665082371E-2</v>
      </c>
      <c r="G48" s="11">
        <f t="shared" si="8"/>
        <v>2.3242064150905122E-2</v>
      </c>
      <c r="H48" s="11">
        <f t="shared" si="8"/>
        <v>1.3804888699786513E-2</v>
      </c>
      <c r="I48" s="11">
        <f t="shared" si="8"/>
        <v>2.0977729280254884E-3</v>
      </c>
      <c r="J48" s="11">
        <f t="shared" si="8"/>
        <v>2.8988184245268869E-4</v>
      </c>
      <c r="K48" s="11">
        <f t="shared" si="8"/>
        <v>2.5091061869753899E-5</v>
      </c>
      <c r="L48" s="11">
        <f t="shared" si="8"/>
        <v>2.9361880911414139E-6</v>
      </c>
    </row>
    <row r="49" spans="1:12" x14ac:dyDescent="0.2">
      <c r="A49" t="s">
        <v>114</v>
      </c>
      <c r="B49" s="11">
        <f t="shared" ref="B49:L49" si="9">C13/SUM($B$3:$N$36)</f>
        <v>4.5377452317640034E-6</v>
      </c>
      <c r="C49" s="11">
        <f t="shared" si="9"/>
        <v>1.2999305458053349E-4</v>
      </c>
      <c r="D49" s="11">
        <f t="shared" si="9"/>
        <v>1.4451383932217832E-3</v>
      </c>
      <c r="E49" s="11">
        <f t="shared" si="9"/>
        <v>7.2718701969968665E-3</v>
      </c>
      <c r="F49" s="11">
        <f t="shared" si="9"/>
        <v>3.4324305711633231E-2</v>
      </c>
      <c r="G49" s="11">
        <f t="shared" si="9"/>
        <v>3.1854704600793197E-2</v>
      </c>
      <c r="H49" s="11">
        <f t="shared" si="9"/>
        <v>1.3425052731268854E-2</v>
      </c>
      <c r="I49" s="11">
        <f t="shared" si="9"/>
        <v>2.2608648301788888E-3</v>
      </c>
      <c r="J49" s="11">
        <f t="shared" si="9"/>
        <v>3.0456278290839575E-4</v>
      </c>
      <c r="K49" s="11">
        <f t="shared" si="9"/>
        <v>4.3508968986913675E-5</v>
      </c>
      <c r="L49" s="11">
        <f t="shared" si="9"/>
        <v>4.2708190416602382E-6</v>
      </c>
    </row>
    <row r="50" spans="1:12" x14ac:dyDescent="0.2">
      <c r="A50" t="s">
        <v>115</v>
      </c>
      <c r="B50" s="11">
        <f t="shared" ref="B50:L50" si="10">C14/SUM($B$3:$N$36)</f>
        <v>1.0143195223943066E-5</v>
      </c>
      <c r="C50" s="11">
        <f t="shared" si="10"/>
        <v>2.5464758535899168E-4</v>
      </c>
      <c r="D50" s="11">
        <f t="shared" si="10"/>
        <v>1.4456722456019906E-3</v>
      </c>
      <c r="E50" s="11">
        <f t="shared" si="10"/>
        <v>7.1925931185360488E-3</v>
      </c>
      <c r="F50" s="11">
        <f t="shared" si="10"/>
        <v>3.4246630190313036E-2</v>
      </c>
      <c r="G50" s="11">
        <f t="shared" si="10"/>
        <v>3.5846852699985103E-2</v>
      </c>
      <c r="H50" s="11">
        <f t="shared" si="10"/>
        <v>1.2879989451076967E-2</v>
      </c>
      <c r="I50" s="11">
        <f t="shared" si="10"/>
        <v>2.2573947897075396E-3</v>
      </c>
      <c r="J50" s="11">
        <f t="shared" si="10"/>
        <v>3.0349507814798069E-4</v>
      </c>
      <c r="K50" s="11">
        <f t="shared" si="10"/>
        <v>4.137355946608356E-5</v>
      </c>
      <c r="L50" s="11">
        <f t="shared" si="10"/>
        <v>9.0754904635280069E-6</v>
      </c>
    </row>
    <row r="51" spans="1:12" x14ac:dyDescent="0.2">
      <c r="A51" t="s">
        <v>116</v>
      </c>
      <c r="B51" s="11">
        <f t="shared" ref="B51:L51" si="11">C15/SUM($B$3:$N$36)</f>
        <v>5.3385238020752974E-6</v>
      </c>
      <c r="C51" s="11">
        <f t="shared" si="11"/>
        <v>2.378312353824545E-4</v>
      </c>
      <c r="D51" s="11">
        <f t="shared" si="11"/>
        <v>1.3402364005110036E-3</v>
      </c>
      <c r="E51" s="11">
        <f t="shared" si="11"/>
        <v>6.6993135192242913E-3</v>
      </c>
      <c r="F51" s="11">
        <f t="shared" si="11"/>
        <v>3.4748184501518009E-2</v>
      </c>
      <c r="G51" s="11">
        <f t="shared" si="11"/>
        <v>3.8691485107920927E-2</v>
      </c>
      <c r="H51" s="11">
        <f t="shared" si="11"/>
        <v>1.2222550244851395E-2</v>
      </c>
      <c r="I51" s="11">
        <f t="shared" si="11"/>
        <v>2.015292735283425E-3</v>
      </c>
      <c r="J51" s="11">
        <f t="shared" si="11"/>
        <v>2.8988184245268869E-4</v>
      </c>
      <c r="K51" s="11">
        <f t="shared" si="11"/>
        <v>5.285138564054545E-5</v>
      </c>
      <c r="L51" s="11">
        <f t="shared" si="11"/>
        <v>6.4062285624903573E-6</v>
      </c>
    </row>
    <row r="52" spans="1:12" x14ac:dyDescent="0.2">
      <c r="A52" t="s">
        <v>117</v>
      </c>
      <c r="B52" s="11">
        <f t="shared" ref="B52:L52" si="12">C16/SUM($B$3:$N$36)</f>
        <v>0</v>
      </c>
      <c r="C52" s="11">
        <f t="shared" si="12"/>
        <v>1.740358759476547E-4</v>
      </c>
      <c r="D52" s="11">
        <f t="shared" si="12"/>
        <v>1.0826526270608704E-3</v>
      </c>
      <c r="E52" s="11">
        <f t="shared" si="12"/>
        <v>5.6777869896971825E-3</v>
      </c>
      <c r="F52" s="11">
        <f t="shared" si="12"/>
        <v>3.5048743391574849E-2</v>
      </c>
      <c r="G52" s="11">
        <f t="shared" si="12"/>
        <v>4.1981083474759727E-2</v>
      </c>
      <c r="H52" s="11">
        <f t="shared" si="12"/>
        <v>1.0693597027937029E-2</v>
      </c>
      <c r="I52" s="11">
        <f t="shared" si="12"/>
        <v>1.6877743000261055E-3</v>
      </c>
      <c r="J52" s="11">
        <f t="shared" si="12"/>
        <v>2.6345614963241596E-4</v>
      </c>
      <c r="K52" s="11">
        <f t="shared" si="12"/>
        <v>5.4986795161375565E-5</v>
      </c>
      <c r="L52" s="11">
        <f t="shared" si="12"/>
        <v>1.2545530934876949E-5</v>
      </c>
    </row>
    <row r="53" spans="1:12" x14ac:dyDescent="0.2">
      <c r="A53" t="s">
        <v>118</v>
      </c>
      <c r="B53" s="11">
        <f t="shared" ref="B53:L53" si="13">C17/SUM($B$3:$N$36)</f>
        <v>0</v>
      </c>
      <c r="C53" s="11">
        <f t="shared" si="13"/>
        <v>5.6054499921790626E-6</v>
      </c>
      <c r="D53" s="11">
        <f t="shared" si="13"/>
        <v>8.4775757976955732E-4</v>
      </c>
      <c r="E53" s="11">
        <f t="shared" si="13"/>
        <v>4.446990327128723E-3</v>
      </c>
      <c r="F53" s="11">
        <f t="shared" si="13"/>
        <v>3.3519790174660481E-2</v>
      </c>
      <c r="G53" s="11">
        <f t="shared" si="13"/>
        <v>4.3120057527932493E-2</v>
      </c>
      <c r="H53" s="11">
        <f t="shared" si="13"/>
        <v>8.7503743639816209E-3</v>
      </c>
      <c r="I53" s="11">
        <f t="shared" si="13"/>
        <v>1.343172588602145E-3</v>
      </c>
      <c r="J53" s="11">
        <f t="shared" si="13"/>
        <v>2.5571529011940674E-4</v>
      </c>
      <c r="K53" s="11">
        <f t="shared" si="13"/>
        <v>5.6054499921790626E-5</v>
      </c>
      <c r="L53" s="11">
        <f t="shared" si="13"/>
        <v>9.8762690338393008E-6</v>
      </c>
    </row>
    <row r="54" spans="1:12" x14ac:dyDescent="0.2">
      <c r="A54" t="s">
        <v>119</v>
      </c>
      <c r="B54" s="11">
        <f t="shared" ref="B54:L54" si="14">C18/SUM($B$3:$N$36)</f>
        <v>0</v>
      </c>
      <c r="C54" s="11">
        <f t="shared" si="14"/>
        <v>0</v>
      </c>
      <c r="D54" s="11">
        <f t="shared" si="14"/>
        <v>5.4719868971271797E-4</v>
      </c>
      <c r="E54" s="11">
        <f t="shared" si="14"/>
        <v>3.2567664454560353E-3</v>
      </c>
      <c r="F54" s="11">
        <f t="shared" si="14"/>
        <v>2.9613058456301779E-2</v>
      </c>
      <c r="G54" s="11">
        <f t="shared" si="14"/>
        <v>4.1800908296439683E-2</v>
      </c>
      <c r="H54" s="11">
        <f t="shared" si="14"/>
        <v>7.0527237949216757E-3</v>
      </c>
      <c r="I54" s="11">
        <f t="shared" si="14"/>
        <v>9.8869460814434524E-4</v>
      </c>
      <c r="J54" s="11">
        <f t="shared" si="14"/>
        <v>2.1674406636425708E-4</v>
      </c>
      <c r="K54" s="11">
        <f t="shared" si="14"/>
        <v>5.7656057062413217E-5</v>
      </c>
      <c r="L54" s="11">
        <f t="shared" si="14"/>
        <v>1.0410121414046831E-5</v>
      </c>
    </row>
    <row r="55" spans="1:12" x14ac:dyDescent="0.2">
      <c r="A55" t="s">
        <v>120</v>
      </c>
      <c r="B55" s="11">
        <f t="shared" ref="B55:L55" si="15">C19/SUM($B$3:$N$36)</f>
        <v>0</v>
      </c>
      <c r="C55" s="11">
        <f t="shared" si="15"/>
        <v>0</v>
      </c>
      <c r="D55" s="11">
        <f t="shared" si="15"/>
        <v>2.8747950674175478E-4</v>
      </c>
      <c r="E55" s="11">
        <f t="shared" si="15"/>
        <v>2.3620298562282154E-3</v>
      </c>
      <c r="F55" s="11">
        <f t="shared" si="15"/>
        <v>2.447846626346576E-2</v>
      </c>
      <c r="G55" s="11">
        <f t="shared" si="15"/>
        <v>3.8027639673132864E-2</v>
      </c>
      <c r="H55" s="11">
        <f t="shared" si="15"/>
        <v>5.2717922545493564E-3</v>
      </c>
      <c r="I55" s="11">
        <f t="shared" si="15"/>
        <v>6.9480887284009999E-4</v>
      </c>
      <c r="J55" s="11">
        <f t="shared" si="15"/>
        <v>1.7190046642682458E-4</v>
      </c>
      <c r="K55" s="11">
        <f t="shared" si="15"/>
        <v>4.9114418979092737E-5</v>
      </c>
      <c r="L55" s="11">
        <f t="shared" si="15"/>
        <v>0</v>
      </c>
    </row>
    <row r="56" spans="1:12" x14ac:dyDescent="0.2">
      <c r="A56" t="s">
        <v>121</v>
      </c>
      <c r="B56" s="11">
        <f t="shared" ref="B56:L56" si="16">C20/SUM($B$3:$N$36)</f>
        <v>0</v>
      </c>
      <c r="C56" s="11">
        <f t="shared" si="16"/>
        <v>0</v>
      </c>
      <c r="D56" s="11">
        <f t="shared" si="16"/>
        <v>1.6015571406225893E-6</v>
      </c>
      <c r="E56" s="11">
        <f t="shared" si="16"/>
        <v>1.8225720260285066E-3</v>
      </c>
      <c r="F56" s="11">
        <f t="shared" si="16"/>
        <v>1.8476097026602398E-2</v>
      </c>
      <c r="G56" s="11">
        <f t="shared" si="16"/>
        <v>3.1667856267720562E-2</v>
      </c>
      <c r="H56" s="11">
        <f t="shared" si="16"/>
        <v>3.8456056208249407E-3</v>
      </c>
      <c r="I56" s="11">
        <f t="shared" si="16"/>
        <v>5.0342279453570058E-4</v>
      </c>
      <c r="J56" s="11">
        <f t="shared" si="16"/>
        <v>1.2385375220814692E-4</v>
      </c>
      <c r="K56" s="11">
        <f t="shared" si="16"/>
        <v>1.8951759497367306E-5</v>
      </c>
      <c r="L56" s="11">
        <f t="shared" si="16"/>
        <v>0</v>
      </c>
    </row>
    <row r="57" spans="1:12" x14ac:dyDescent="0.2">
      <c r="A57" t="s">
        <v>122</v>
      </c>
      <c r="B57" s="11">
        <f t="shared" ref="B57:L57" si="17">C21/SUM($B$3:$N$36)</f>
        <v>0</v>
      </c>
      <c r="C57" s="11">
        <f t="shared" si="17"/>
        <v>0</v>
      </c>
      <c r="D57" s="11">
        <f t="shared" si="17"/>
        <v>0</v>
      </c>
      <c r="E57" s="11">
        <f t="shared" si="17"/>
        <v>1.1339024555607933E-3</v>
      </c>
      <c r="F57" s="11">
        <f t="shared" si="17"/>
        <v>1.3778996859346446E-2</v>
      </c>
      <c r="G57" s="11">
        <f t="shared" si="17"/>
        <v>2.6105915244528412E-2</v>
      </c>
      <c r="H57" s="11">
        <f t="shared" si="17"/>
        <v>2.7351926699932787E-3</v>
      </c>
      <c r="I57" s="11">
        <f t="shared" si="17"/>
        <v>3.3953011381198891E-4</v>
      </c>
      <c r="J57" s="11">
        <f t="shared" si="17"/>
        <v>1.086389593722323E-4</v>
      </c>
      <c r="K57" s="11">
        <f t="shared" si="17"/>
        <v>2.6692619010376489E-7</v>
      </c>
      <c r="L57" s="11">
        <f t="shared" si="17"/>
        <v>0</v>
      </c>
    </row>
    <row r="58" spans="1:12" x14ac:dyDescent="0.2">
      <c r="A58" t="s">
        <v>123</v>
      </c>
      <c r="B58" s="11">
        <f t="shared" ref="B58:L58" si="18">C22/SUM($B$3:$N$36)</f>
        <v>0</v>
      </c>
      <c r="C58" s="11">
        <f t="shared" si="18"/>
        <v>0</v>
      </c>
      <c r="D58" s="11">
        <f t="shared" si="18"/>
        <v>0</v>
      </c>
      <c r="E58" s="11">
        <f t="shared" si="18"/>
        <v>7.3885169420722123E-4</v>
      </c>
      <c r="F58" s="11">
        <f t="shared" si="18"/>
        <v>1.005991425263069E-2</v>
      </c>
      <c r="G58" s="11">
        <f t="shared" si="18"/>
        <v>2.1289232144105975E-2</v>
      </c>
      <c r="H58" s="11">
        <f t="shared" si="18"/>
        <v>1.9506965972783139E-3</v>
      </c>
      <c r="I58" s="11">
        <f t="shared" si="18"/>
        <v>2.69061599624595E-4</v>
      </c>
      <c r="J58" s="11">
        <f t="shared" si="18"/>
        <v>7.0468514187393933E-5</v>
      </c>
      <c r="K58" s="11">
        <f t="shared" si="18"/>
        <v>0</v>
      </c>
      <c r="L58" s="11">
        <f t="shared" si="18"/>
        <v>0</v>
      </c>
    </row>
    <row r="59" spans="1:12" x14ac:dyDescent="0.2">
      <c r="A59" t="s">
        <v>124</v>
      </c>
      <c r="B59" s="11">
        <f t="shared" ref="B59:L59" si="19">C23/SUM($B$3:$N$36)</f>
        <v>0</v>
      </c>
      <c r="C59" s="11">
        <f t="shared" si="19"/>
        <v>0</v>
      </c>
      <c r="D59" s="11">
        <f t="shared" si="19"/>
        <v>0</v>
      </c>
      <c r="E59" s="11">
        <f t="shared" si="19"/>
        <v>4.4042821367121205E-4</v>
      </c>
      <c r="F59" s="11">
        <f t="shared" si="19"/>
        <v>6.442530524344469E-3</v>
      </c>
      <c r="G59" s="11">
        <f t="shared" si="19"/>
        <v>1.4929181812503569E-2</v>
      </c>
      <c r="H59" s="11">
        <f t="shared" si="19"/>
        <v>1.3682636504718988E-3</v>
      </c>
      <c r="I59" s="11">
        <f t="shared" si="19"/>
        <v>1.9592382353616342E-4</v>
      </c>
      <c r="J59" s="11">
        <f t="shared" si="19"/>
        <v>3.8437371374942142E-5</v>
      </c>
      <c r="K59" s="11">
        <f t="shared" si="19"/>
        <v>0</v>
      </c>
      <c r="L59" s="11">
        <f t="shared" si="19"/>
        <v>0</v>
      </c>
    </row>
    <row r="60" spans="1:12" x14ac:dyDescent="0.2">
      <c r="A60" t="s">
        <v>125</v>
      </c>
      <c r="B60" s="11">
        <f t="shared" ref="B60:L60" si="20">C24/SUM($B$3:$N$36)</f>
        <v>0</v>
      </c>
      <c r="C60" s="11">
        <f t="shared" si="20"/>
        <v>0</v>
      </c>
      <c r="D60" s="11">
        <f t="shared" si="20"/>
        <v>0</v>
      </c>
      <c r="E60" s="11">
        <f t="shared" si="20"/>
        <v>2.5918533059075572E-4</v>
      </c>
      <c r="F60" s="11">
        <f t="shared" si="20"/>
        <v>4.2035536417540896E-3</v>
      </c>
      <c r="G60" s="11">
        <f t="shared" si="20"/>
        <v>1.0879644582439353E-2</v>
      </c>
      <c r="H60" s="11">
        <f t="shared" si="20"/>
        <v>8.9847355588927266E-4</v>
      </c>
      <c r="I60" s="11">
        <f t="shared" si="20"/>
        <v>1.4253858551541046E-4</v>
      </c>
      <c r="J60" s="11">
        <f t="shared" si="20"/>
        <v>5.3385238020752978E-7</v>
      </c>
      <c r="K60" s="11">
        <f t="shared" si="20"/>
        <v>0</v>
      </c>
      <c r="L60" s="11">
        <f t="shared" si="20"/>
        <v>0</v>
      </c>
    </row>
    <row r="61" spans="1:12" x14ac:dyDescent="0.2">
      <c r="A61" t="s">
        <v>126</v>
      </c>
      <c r="B61" s="11">
        <f t="shared" ref="B61:L61" si="21">C25/SUM($B$3:$N$36)</f>
        <v>0</v>
      </c>
      <c r="C61" s="11">
        <f t="shared" si="21"/>
        <v>0</v>
      </c>
      <c r="D61" s="11">
        <f t="shared" si="21"/>
        <v>0</v>
      </c>
      <c r="E61" s="11">
        <f t="shared" si="21"/>
        <v>1.3906854504406151E-4</v>
      </c>
      <c r="F61" s="11">
        <f t="shared" si="21"/>
        <v>2.8654526507639159E-3</v>
      </c>
      <c r="G61" s="11">
        <f t="shared" si="21"/>
        <v>9.8546480124408961E-3</v>
      </c>
      <c r="H61" s="11">
        <f t="shared" si="21"/>
        <v>5.9577925631160318E-4</v>
      </c>
      <c r="I61" s="11">
        <f t="shared" si="21"/>
        <v>9.1288757015487592E-5</v>
      </c>
      <c r="J61" s="11">
        <f t="shared" si="21"/>
        <v>0</v>
      </c>
      <c r="K61" s="11">
        <f t="shared" si="21"/>
        <v>0</v>
      </c>
      <c r="L61" s="11">
        <f t="shared" si="21"/>
        <v>0</v>
      </c>
    </row>
    <row r="62" spans="1:12" x14ac:dyDescent="0.2">
      <c r="A62" t="s">
        <v>127</v>
      </c>
      <c r="B62" s="11">
        <f t="shared" ref="B62:L62" si="22">C26/SUM($B$3:$N$36)</f>
        <v>0</v>
      </c>
      <c r="C62" s="11">
        <f t="shared" si="22"/>
        <v>0</v>
      </c>
      <c r="D62" s="11">
        <f t="shared" si="22"/>
        <v>0</v>
      </c>
      <c r="E62" s="11">
        <f t="shared" si="22"/>
        <v>8.7284864163931114E-5</v>
      </c>
      <c r="F62" s="11">
        <f t="shared" si="22"/>
        <v>1.9034506616299473E-3</v>
      </c>
      <c r="G62" s="11">
        <f t="shared" si="22"/>
        <v>6.5599780479901259E-3</v>
      </c>
      <c r="H62" s="11">
        <f t="shared" si="22"/>
        <v>4.1213403752021299E-4</v>
      </c>
      <c r="I62" s="11">
        <f t="shared" si="22"/>
        <v>6.5396916575422394E-5</v>
      </c>
      <c r="J62" s="11">
        <f t="shared" si="22"/>
        <v>0</v>
      </c>
      <c r="K62" s="11">
        <f t="shared" si="22"/>
        <v>0</v>
      </c>
      <c r="L62" s="11">
        <f t="shared" si="22"/>
        <v>0</v>
      </c>
    </row>
    <row r="63" spans="1:12" x14ac:dyDescent="0.2">
      <c r="A63" t="s">
        <v>128</v>
      </c>
      <c r="B63" s="11">
        <f t="shared" ref="B63:L63" si="23">C27/SUM($B$3:$N$36)</f>
        <v>0</v>
      </c>
      <c r="C63" s="11">
        <f t="shared" si="23"/>
        <v>0</v>
      </c>
      <c r="D63" s="11">
        <f t="shared" si="23"/>
        <v>0</v>
      </c>
      <c r="E63" s="11">
        <f t="shared" si="23"/>
        <v>3.9772002325460968E-5</v>
      </c>
      <c r="F63" s="11">
        <f t="shared" si="23"/>
        <v>1.1976978149955931E-3</v>
      </c>
      <c r="G63" s="11">
        <f t="shared" si="23"/>
        <v>4.8519173575161346E-3</v>
      </c>
      <c r="H63" s="11">
        <f t="shared" si="23"/>
        <v>2.7226471390584019E-4</v>
      </c>
      <c r="I63" s="11">
        <f t="shared" si="23"/>
        <v>3.336577376297061E-5</v>
      </c>
      <c r="J63" s="11">
        <f t="shared" si="23"/>
        <v>0</v>
      </c>
      <c r="K63" s="11">
        <f t="shared" si="23"/>
        <v>0</v>
      </c>
      <c r="L63" s="11">
        <f t="shared" si="23"/>
        <v>0</v>
      </c>
    </row>
    <row r="64" spans="1:12" x14ac:dyDescent="0.2">
      <c r="A64" t="s">
        <v>129</v>
      </c>
      <c r="B64" s="11">
        <f t="shared" ref="B64:L64" si="24">C28/SUM($B$3:$N$36)</f>
        <v>0</v>
      </c>
      <c r="C64" s="11">
        <f t="shared" si="24"/>
        <v>0</v>
      </c>
      <c r="D64" s="11">
        <f t="shared" si="24"/>
        <v>0</v>
      </c>
      <c r="E64" s="11">
        <f t="shared" si="24"/>
        <v>7.2070071328016521E-6</v>
      </c>
      <c r="F64" s="11">
        <f t="shared" si="24"/>
        <v>6.8653416094688325E-4</v>
      </c>
      <c r="G64" s="11">
        <f t="shared" si="24"/>
        <v>3.940631344501881E-3</v>
      </c>
      <c r="H64" s="11">
        <f t="shared" si="24"/>
        <v>1.6949813071589072E-4</v>
      </c>
      <c r="I64" s="11">
        <f t="shared" si="24"/>
        <v>2.0820242828093662E-5</v>
      </c>
      <c r="J64" s="11">
        <f t="shared" si="24"/>
        <v>0</v>
      </c>
      <c r="K64" s="11">
        <f t="shared" si="24"/>
        <v>0</v>
      </c>
      <c r="L64" s="11">
        <f t="shared" si="24"/>
        <v>0</v>
      </c>
    </row>
    <row r="65" spans="1:12" x14ac:dyDescent="0.2">
      <c r="A65" t="s">
        <v>130</v>
      </c>
      <c r="B65" s="11">
        <f t="shared" ref="B65:L65" si="25">C29/SUM($B$3:$N$36)</f>
        <v>0</v>
      </c>
      <c r="C65" s="11">
        <f t="shared" si="25"/>
        <v>0</v>
      </c>
      <c r="D65" s="11">
        <f t="shared" si="25"/>
        <v>0</v>
      </c>
      <c r="E65" s="11">
        <f t="shared" si="25"/>
        <v>0</v>
      </c>
      <c r="F65" s="11">
        <f t="shared" si="25"/>
        <v>2.6532463296314229E-4</v>
      </c>
      <c r="G65" s="11">
        <f t="shared" si="25"/>
        <v>1.0049771057406749E-3</v>
      </c>
      <c r="H65" s="11">
        <f t="shared" si="25"/>
        <v>9.475879748683654E-5</v>
      </c>
      <c r="I65" s="11">
        <f t="shared" si="25"/>
        <v>1.0677047604150595E-5</v>
      </c>
      <c r="J65" s="11">
        <f t="shared" si="25"/>
        <v>0</v>
      </c>
      <c r="K65" s="11">
        <f t="shared" si="25"/>
        <v>0</v>
      </c>
      <c r="L65" s="11">
        <f t="shared" si="25"/>
        <v>0</v>
      </c>
    </row>
    <row r="66" spans="1:12" x14ac:dyDescent="0.2">
      <c r="A66" t="s">
        <v>131</v>
      </c>
      <c r="B66" s="11">
        <f t="shared" ref="B66:L66" si="26">C30/SUM($B$3:$N$36)</f>
        <v>0</v>
      </c>
      <c r="C66" s="11">
        <f t="shared" si="26"/>
        <v>0</v>
      </c>
      <c r="D66" s="11">
        <f t="shared" si="26"/>
        <v>0</v>
      </c>
      <c r="E66" s="11">
        <f t="shared" si="26"/>
        <v>0</v>
      </c>
      <c r="F66" s="11">
        <f t="shared" si="26"/>
        <v>9.95634689087043E-5</v>
      </c>
      <c r="G66" s="11">
        <f t="shared" si="26"/>
        <v>3.1951064955420655E-4</v>
      </c>
      <c r="H66" s="11">
        <f t="shared" si="26"/>
        <v>5.4186016591064269E-5</v>
      </c>
      <c r="I66" s="11">
        <f t="shared" si="26"/>
        <v>4.5377452317640034E-6</v>
      </c>
      <c r="J66" s="11">
        <f t="shared" si="26"/>
        <v>0</v>
      </c>
      <c r="K66" s="11">
        <f t="shared" si="26"/>
        <v>0</v>
      </c>
      <c r="L66" s="11">
        <f t="shared" si="26"/>
        <v>0</v>
      </c>
    </row>
    <row r="67" spans="1:12" x14ac:dyDescent="0.2">
      <c r="A67" t="s">
        <v>132</v>
      </c>
      <c r="B67" s="11">
        <f t="shared" ref="B67:L67" si="27">C31/SUM($B$3:$N$36)</f>
        <v>0</v>
      </c>
      <c r="C67" s="11">
        <f t="shared" si="27"/>
        <v>0</v>
      </c>
      <c r="D67" s="11">
        <f t="shared" si="27"/>
        <v>0</v>
      </c>
      <c r="E67" s="11">
        <f t="shared" si="27"/>
        <v>0</v>
      </c>
      <c r="F67" s="11">
        <f t="shared" si="27"/>
        <v>3.7903518994734612E-5</v>
      </c>
      <c r="G67" s="11">
        <f t="shared" si="27"/>
        <v>9.1822609395695123E-5</v>
      </c>
      <c r="H67" s="11">
        <f t="shared" si="27"/>
        <v>2.7760323770791548E-5</v>
      </c>
      <c r="I67" s="11">
        <f t="shared" si="27"/>
        <v>0</v>
      </c>
      <c r="J67" s="11">
        <f t="shared" si="27"/>
        <v>0</v>
      </c>
      <c r="K67" s="11">
        <f t="shared" si="27"/>
        <v>0</v>
      </c>
      <c r="L67" s="11">
        <f t="shared" si="27"/>
        <v>0</v>
      </c>
    </row>
    <row r="68" spans="1:12" x14ac:dyDescent="0.2">
      <c r="A68" t="s">
        <v>133</v>
      </c>
      <c r="B68" s="11">
        <f t="shared" ref="B68:L68" si="28">C32/SUM($B$3:$N$36)</f>
        <v>0</v>
      </c>
      <c r="C68" s="11">
        <f t="shared" si="28"/>
        <v>0</v>
      </c>
      <c r="D68" s="11">
        <f t="shared" si="28"/>
        <v>0</v>
      </c>
      <c r="E68" s="11">
        <f t="shared" si="28"/>
        <v>0</v>
      </c>
      <c r="F68" s="11">
        <f t="shared" si="28"/>
        <v>1.7083276166640953E-5</v>
      </c>
      <c r="G68" s="11">
        <f t="shared" si="28"/>
        <v>3.6301961854112028E-5</v>
      </c>
      <c r="H68" s="11">
        <f t="shared" si="28"/>
        <v>1.8951759497367306E-5</v>
      </c>
      <c r="I68" s="11">
        <f t="shared" si="28"/>
        <v>0</v>
      </c>
      <c r="J68" s="11">
        <f t="shared" si="28"/>
        <v>0</v>
      </c>
      <c r="K68" s="11">
        <f t="shared" si="28"/>
        <v>0</v>
      </c>
      <c r="L68" s="11">
        <f t="shared" si="28"/>
        <v>0</v>
      </c>
    </row>
    <row r="69" spans="1:12" x14ac:dyDescent="0.2">
      <c r="A69" t="s">
        <v>134</v>
      </c>
      <c r="B69" s="11">
        <f t="shared" ref="B69:L69" si="29">C33/SUM($B$3:$N$36)</f>
        <v>0</v>
      </c>
      <c r="C69" s="11">
        <f t="shared" si="29"/>
        <v>0</v>
      </c>
      <c r="D69" s="11">
        <f t="shared" si="29"/>
        <v>0</v>
      </c>
      <c r="E69" s="11">
        <f t="shared" si="29"/>
        <v>0</v>
      </c>
      <c r="F69" s="11">
        <f t="shared" si="29"/>
        <v>9.3424166536317704E-6</v>
      </c>
      <c r="G69" s="11">
        <f t="shared" si="29"/>
        <v>1.6549423786433423E-5</v>
      </c>
      <c r="H69" s="11">
        <f t="shared" si="29"/>
        <v>1.0143195223943066E-5</v>
      </c>
      <c r="I69" s="11">
        <f t="shared" si="29"/>
        <v>0</v>
      </c>
      <c r="J69" s="11">
        <f t="shared" si="29"/>
        <v>0</v>
      </c>
      <c r="K69" s="11">
        <f t="shared" si="29"/>
        <v>0</v>
      </c>
      <c r="L69" s="11">
        <f t="shared" si="29"/>
        <v>0</v>
      </c>
    </row>
    <row r="70" spans="1:12" x14ac:dyDescent="0.2">
      <c r="A70" t="s">
        <v>135</v>
      </c>
      <c r="B70" s="11">
        <f t="shared" ref="B70:L70" si="30">C34/SUM($B$3:$N$36)</f>
        <v>0</v>
      </c>
      <c r="C70" s="11">
        <f t="shared" si="30"/>
        <v>0</v>
      </c>
      <c r="D70" s="11">
        <f t="shared" si="30"/>
        <v>0</v>
      </c>
      <c r="E70" s="11">
        <f t="shared" si="30"/>
        <v>0</v>
      </c>
      <c r="F70" s="11">
        <f t="shared" si="30"/>
        <v>0</v>
      </c>
      <c r="G70" s="11">
        <f t="shared" si="30"/>
        <v>2.8561102341102843E-5</v>
      </c>
      <c r="H70" s="11">
        <f t="shared" si="30"/>
        <v>0</v>
      </c>
      <c r="I70" s="11">
        <f t="shared" si="30"/>
        <v>0</v>
      </c>
      <c r="J70" s="11">
        <f t="shared" si="30"/>
        <v>0</v>
      </c>
      <c r="K70" s="11">
        <f t="shared" si="30"/>
        <v>0</v>
      </c>
      <c r="L70" s="11">
        <f t="shared" si="30"/>
        <v>0</v>
      </c>
    </row>
    <row r="73" spans="1:12" x14ac:dyDescent="0.2">
      <c r="A73" s="6" t="s">
        <v>172</v>
      </c>
    </row>
    <row r="74" spans="1:12" hidden="1" x14ac:dyDescent="0.2"/>
    <row r="75" spans="1:12" hidden="1" x14ac:dyDescent="0.2">
      <c r="B75" t="s">
        <v>96</v>
      </c>
      <c r="C75" t="s">
        <v>97</v>
      </c>
      <c r="D75" t="s">
        <v>98</v>
      </c>
      <c r="E75" t="s">
        <v>99</v>
      </c>
      <c r="F75" t="s">
        <v>100</v>
      </c>
      <c r="G75" t="s">
        <v>65</v>
      </c>
      <c r="H75" t="s">
        <v>66</v>
      </c>
      <c r="I75" t="s">
        <v>101</v>
      </c>
      <c r="J75" t="s">
        <v>102</v>
      </c>
      <c r="K75" t="s">
        <v>69</v>
      </c>
      <c r="L75" t="s">
        <v>103</v>
      </c>
    </row>
    <row r="76" spans="1:12" hidden="1" x14ac:dyDescent="0.2">
      <c r="A76" t="s">
        <v>105</v>
      </c>
      <c r="B76">
        <v>0</v>
      </c>
      <c r="C76">
        <v>0</v>
      </c>
      <c r="D76">
        <v>0</v>
      </c>
      <c r="E76">
        <v>0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hidden="1" x14ac:dyDescent="0.2">
      <c r="A77" t="s">
        <v>106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hidden="1" x14ac:dyDescent="0.2">
      <c r="A78" t="s">
        <v>107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hidden="1" x14ac:dyDescent="0.2">
      <c r="A79" t="s">
        <v>108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hidden="1" x14ac:dyDescent="0.2">
      <c r="A80" t="s">
        <v>109</v>
      </c>
      <c r="B80">
        <v>0</v>
      </c>
      <c r="C80">
        <v>0</v>
      </c>
      <c r="D80">
        <v>0</v>
      </c>
      <c r="E80">
        <v>1</v>
      </c>
      <c r="F80">
        <v>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hidden="1" x14ac:dyDescent="0.2">
      <c r="A81" t="s">
        <v>110</v>
      </c>
      <c r="B81">
        <v>0</v>
      </c>
      <c r="C81">
        <v>0</v>
      </c>
      <c r="D81">
        <v>2</v>
      </c>
      <c r="E81">
        <v>19</v>
      </c>
      <c r="F81">
        <v>87</v>
      </c>
      <c r="G81">
        <v>78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hidden="1" x14ac:dyDescent="0.2">
      <c r="A82" t="s">
        <v>111</v>
      </c>
      <c r="B82">
        <v>0</v>
      </c>
      <c r="C82">
        <v>1</v>
      </c>
      <c r="D82">
        <v>47</v>
      </c>
      <c r="E82">
        <v>519</v>
      </c>
      <c r="F82">
        <v>11583</v>
      </c>
      <c r="G82">
        <v>988</v>
      </c>
      <c r="H82">
        <v>13</v>
      </c>
      <c r="I82">
        <v>1</v>
      </c>
      <c r="J82">
        <v>1</v>
      </c>
      <c r="K82">
        <v>0</v>
      </c>
      <c r="L82">
        <v>0</v>
      </c>
    </row>
    <row r="83" spans="1:12" hidden="1" x14ac:dyDescent="0.2">
      <c r="A83" t="s">
        <v>112</v>
      </c>
      <c r="B83">
        <v>0</v>
      </c>
      <c r="C83">
        <v>0</v>
      </c>
      <c r="D83">
        <v>0</v>
      </c>
      <c r="E83">
        <v>7</v>
      </c>
      <c r="F83">
        <v>11445</v>
      </c>
      <c r="G83">
        <v>19366</v>
      </c>
      <c r="H83">
        <v>5884</v>
      </c>
      <c r="I83">
        <v>1399</v>
      </c>
      <c r="J83">
        <v>152</v>
      </c>
      <c r="K83">
        <v>15</v>
      </c>
      <c r="L83">
        <v>1</v>
      </c>
    </row>
    <row r="84" spans="1:12" hidden="1" x14ac:dyDescent="0.2">
      <c r="A84" t="s">
        <v>113</v>
      </c>
      <c r="B84">
        <v>0</v>
      </c>
      <c r="C84">
        <v>2</v>
      </c>
      <c r="D84">
        <v>162</v>
      </c>
      <c r="E84">
        <v>2760</v>
      </c>
      <c r="F84">
        <v>23214</v>
      </c>
      <c r="G84">
        <v>14625</v>
      </c>
      <c r="H84">
        <v>8488</v>
      </c>
      <c r="I84">
        <v>1334</v>
      </c>
      <c r="J84">
        <v>196</v>
      </c>
      <c r="K84">
        <v>11</v>
      </c>
      <c r="L84">
        <v>1</v>
      </c>
    </row>
    <row r="85" spans="1:12" hidden="1" x14ac:dyDescent="0.2">
      <c r="A85" t="s">
        <v>114</v>
      </c>
      <c r="B85">
        <v>2</v>
      </c>
      <c r="C85">
        <v>73</v>
      </c>
      <c r="D85">
        <v>898</v>
      </c>
      <c r="E85">
        <v>4543</v>
      </c>
      <c r="F85">
        <v>21242</v>
      </c>
      <c r="G85">
        <v>19891</v>
      </c>
      <c r="H85">
        <v>8355</v>
      </c>
      <c r="I85">
        <v>1344</v>
      </c>
      <c r="J85">
        <v>183</v>
      </c>
      <c r="K85">
        <v>28</v>
      </c>
      <c r="L85">
        <v>5</v>
      </c>
    </row>
    <row r="86" spans="1:12" hidden="1" x14ac:dyDescent="0.2">
      <c r="A86" t="s">
        <v>115</v>
      </c>
      <c r="B86">
        <v>7</v>
      </c>
      <c r="C86">
        <v>177</v>
      </c>
      <c r="D86">
        <v>899</v>
      </c>
      <c r="E86">
        <v>4502</v>
      </c>
      <c r="F86">
        <v>21135</v>
      </c>
      <c r="G86">
        <v>22257</v>
      </c>
      <c r="H86">
        <v>8123</v>
      </c>
      <c r="I86">
        <v>1377</v>
      </c>
      <c r="J86">
        <v>205</v>
      </c>
      <c r="K86">
        <v>23</v>
      </c>
      <c r="L86">
        <v>6</v>
      </c>
    </row>
    <row r="87" spans="1:12" hidden="1" x14ac:dyDescent="0.2">
      <c r="A87" t="s">
        <v>116</v>
      </c>
      <c r="B87">
        <v>3</v>
      </c>
      <c r="C87">
        <v>142</v>
      </c>
      <c r="D87">
        <v>867</v>
      </c>
      <c r="E87">
        <v>4128</v>
      </c>
      <c r="F87">
        <v>21733</v>
      </c>
      <c r="G87">
        <v>24258</v>
      </c>
      <c r="H87">
        <v>7607</v>
      </c>
      <c r="I87">
        <v>1318</v>
      </c>
      <c r="J87">
        <v>193</v>
      </c>
      <c r="K87">
        <v>36</v>
      </c>
      <c r="L87">
        <v>4</v>
      </c>
    </row>
    <row r="88" spans="1:12" hidden="1" x14ac:dyDescent="0.2">
      <c r="A88" t="s">
        <v>117</v>
      </c>
      <c r="B88">
        <v>0</v>
      </c>
      <c r="C88">
        <v>107</v>
      </c>
      <c r="D88">
        <v>676</v>
      </c>
      <c r="E88">
        <v>3581</v>
      </c>
      <c r="F88">
        <v>21884</v>
      </c>
      <c r="G88">
        <v>26215</v>
      </c>
      <c r="H88">
        <v>6701</v>
      </c>
      <c r="I88">
        <v>1067</v>
      </c>
      <c r="J88">
        <v>171</v>
      </c>
      <c r="K88">
        <v>30</v>
      </c>
      <c r="L88">
        <v>9</v>
      </c>
    </row>
    <row r="89" spans="1:12" hidden="1" x14ac:dyDescent="0.2">
      <c r="A89" t="s">
        <v>118</v>
      </c>
      <c r="B89">
        <v>0</v>
      </c>
      <c r="C89">
        <v>4</v>
      </c>
      <c r="D89">
        <v>502</v>
      </c>
      <c r="E89">
        <v>2825</v>
      </c>
      <c r="F89">
        <v>20895</v>
      </c>
      <c r="G89">
        <v>26775</v>
      </c>
      <c r="H89">
        <v>5434</v>
      </c>
      <c r="I89">
        <v>849</v>
      </c>
      <c r="J89">
        <v>178</v>
      </c>
      <c r="K89">
        <v>35</v>
      </c>
      <c r="L89">
        <v>4</v>
      </c>
    </row>
    <row r="90" spans="1:12" hidden="1" x14ac:dyDescent="0.2">
      <c r="A90" t="s">
        <v>119</v>
      </c>
      <c r="B90">
        <v>0</v>
      </c>
      <c r="C90">
        <v>0</v>
      </c>
      <c r="D90">
        <v>329</v>
      </c>
      <c r="E90">
        <v>2069</v>
      </c>
      <c r="F90">
        <v>18542</v>
      </c>
      <c r="G90">
        <v>26285</v>
      </c>
      <c r="H90">
        <v>4243</v>
      </c>
      <c r="I90">
        <v>637</v>
      </c>
      <c r="J90">
        <v>134</v>
      </c>
      <c r="K90">
        <v>28</v>
      </c>
      <c r="L90">
        <v>8</v>
      </c>
    </row>
    <row r="91" spans="1:12" hidden="1" x14ac:dyDescent="0.2">
      <c r="A91" t="s">
        <v>120</v>
      </c>
      <c r="B91">
        <v>0</v>
      </c>
      <c r="C91">
        <v>0</v>
      </c>
      <c r="D91">
        <v>183</v>
      </c>
      <c r="E91">
        <v>1533</v>
      </c>
      <c r="F91">
        <v>15257</v>
      </c>
      <c r="G91">
        <v>23964</v>
      </c>
      <c r="H91">
        <v>3285</v>
      </c>
      <c r="I91">
        <v>452</v>
      </c>
      <c r="J91">
        <v>113</v>
      </c>
      <c r="K91">
        <v>30</v>
      </c>
      <c r="L91">
        <v>0</v>
      </c>
    </row>
    <row r="92" spans="1:12" hidden="1" x14ac:dyDescent="0.2">
      <c r="A92" t="s">
        <v>121</v>
      </c>
      <c r="B92">
        <v>0</v>
      </c>
      <c r="C92">
        <v>0</v>
      </c>
      <c r="D92">
        <v>0</v>
      </c>
      <c r="E92">
        <v>1165</v>
      </c>
      <c r="F92">
        <v>11422</v>
      </c>
      <c r="G92">
        <v>19610</v>
      </c>
      <c r="H92">
        <v>2450</v>
      </c>
      <c r="I92">
        <v>319</v>
      </c>
      <c r="J92">
        <v>85</v>
      </c>
      <c r="K92">
        <v>15</v>
      </c>
      <c r="L92">
        <v>0</v>
      </c>
    </row>
    <row r="93" spans="1:12" hidden="1" x14ac:dyDescent="0.2">
      <c r="A93" t="s">
        <v>122</v>
      </c>
      <c r="B93">
        <v>0</v>
      </c>
      <c r="C93">
        <v>0</v>
      </c>
      <c r="D93">
        <v>0</v>
      </c>
      <c r="E93">
        <v>764</v>
      </c>
      <c r="F93">
        <v>8519</v>
      </c>
      <c r="G93">
        <v>16254</v>
      </c>
      <c r="H93">
        <v>1781</v>
      </c>
      <c r="I93">
        <v>243</v>
      </c>
      <c r="J93">
        <v>66</v>
      </c>
      <c r="K93">
        <v>0</v>
      </c>
      <c r="L93">
        <v>0</v>
      </c>
    </row>
    <row r="94" spans="1:12" hidden="1" x14ac:dyDescent="0.2">
      <c r="A94" t="s">
        <v>123</v>
      </c>
      <c r="B94">
        <v>0</v>
      </c>
      <c r="C94">
        <v>0</v>
      </c>
      <c r="D94">
        <v>0</v>
      </c>
      <c r="E94">
        <v>450</v>
      </c>
      <c r="F94">
        <v>6279</v>
      </c>
      <c r="G94">
        <v>13353</v>
      </c>
      <c r="H94">
        <v>1211</v>
      </c>
      <c r="I94">
        <v>147</v>
      </c>
      <c r="J94">
        <v>38</v>
      </c>
      <c r="K94">
        <v>0</v>
      </c>
      <c r="L94">
        <v>0</v>
      </c>
    </row>
    <row r="95" spans="1:12" hidden="1" x14ac:dyDescent="0.2">
      <c r="A95" t="s">
        <v>124</v>
      </c>
      <c r="B95">
        <v>0</v>
      </c>
      <c r="C95">
        <v>0</v>
      </c>
      <c r="D95">
        <v>0</v>
      </c>
      <c r="E95">
        <v>265</v>
      </c>
      <c r="F95">
        <v>4039</v>
      </c>
      <c r="G95">
        <v>9474</v>
      </c>
      <c r="H95">
        <v>873</v>
      </c>
      <c r="I95">
        <v>123</v>
      </c>
      <c r="J95">
        <v>27</v>
      </c>
      <c r="K95">
        <v>0</v>
      </c>
      <c r="L95">
        <v>0</v>
      </c>
    </row>
    <row r="96" spans="1:12" hidden="1" x14ac:dyDescent="0.2">
      <c r="A96" t="s">
        <v>125</v>
      </c>
      <c r="B96">
        <v>0</v>
      </c>
      <c r="C96">
        <v>0</v>
      </c>
      <c r="D96">
        <v>0</v>
      </c>
      <c r="E96">
        <v>170</v>
      </c>
      <c r="F96">
        <v>2559</v>
      </c>
      <c r="G96">
        <v>6768</v>
      </c>
      <c r="H96">
        <v>593</v>
      </c>
      <c r="I96">
        <v>97</v>
      </c>
      <c r="J96">
        <v>0</v>
      </c>
      <c r="K96">
        <v>0</v>
      </c>
      <c r="L96">
        <v>0</v>
      </c>
    </row>
    <row r="97" spans="1:12" hidden="1" x14ac:dyDescent="0.2">
      <c r="A97" t="s">
        <v>126</v>
      </c>
      <c r="B97">
        <v>0</v>
      </c>
      <c r="C97">
        <v>0</v>
      </c>
      <c r="D97">
        <v>0</v>
      </c>
      <c r="E97">
        <v>77</v>
      </c>
      <c r="F97">
        <v>1800</v>
      </c>
      <c r="G97">
        <v>6061</v>
      </c>
      <c r="H97">
        <v>390</v>
      </c>
      <c r="I97">
        <v>63</v>
      </c>
      <c r="J97">
        <v>0</v>
      </c>
      <c r="K97">
        <v>0</v>
      </c>
      <c r="L97">
        <v>0</v>
      </c>
    </row>
    <row r="98" spans="1:12" hidden="1" x14ac:dyDescent="0.2">
      <c r="A98" t="s">
        <v>127</v>
      </c>
      <c r="B98">
        <v>0</v>
      </c>
      <c r="C98">
        <v>0</v>
      </c>
      <c r="D98">
        <v>0</v>
      </c>
      <c r="E98">
        <v>48</v>
      </c>
      <c r="F98">
        <v>1186</v>
      </c>
      <c r="G98">
        <v>4119</v>
      </c>
      <c r="H98">
        <v>286</v>
      </c>
      <c r="I98">
        <v>42</v>
      </c>
      <c r="J98">
        <v>0</v>
      </c>
      <c r="K98">
        <v>0</v>
      </c>
      <c r="L98">
        <v>0</v>
      </c>
    </row>
    <row r="99" spans="1:12" hidden="1" x14ac:dyDescent="0.2">
      <c r="A99" t="s">
        <v>128</v>
      </c>
      <c r="B99">
        <v>0</v>
      </c>
      <c r="C99">
        <v>0</v>
      </c>
      <c r="D99">
        <v>0</v>
      </c>
      <c r="E99">
        <v>28</v>
      </c>
      <c r="F99">
        <v>725</v>
      </c>
      <c r="G99">
        <v>3010</v>
      </c>
      <c r="H99">
        <v>177</v>
      </c>
      <c r="I99">
        <v>20</v>
      </c>
      <c r="J99">
        <v>0</v>
      </c>
      <c r="K99">
        <v>0</v>
      </c>
      <c r="L99">
        <v>0</v>
      </c>
    </row>
    <row r="100" spans="1:12" hidden="1" x14ac:dyDescent="0.2">
      <c r="A100" t="s">
        <v>129</v>
      </c>
      <c r="B100">
        <v>0</v>
      </c>
      <c r="C100">
        <v>0</v>
      </c>
      <c r="D100">
        <v>0</v>
      </c>
      <c r="E100">
        <v>5</v>
      </c>
      <c r="F100">
        <v>437</v>
      </c>
      <c r="G100">
        <v>2509</v>
      </c>
      <c r="H100">
        <v>109</v>
      </c>
      <c r="I100">
        <v>14</v>
      </c>
      <c r="J100">
        <v>0</v>
      </c>
      <c r="K100">
        <v>0</v>
      </c>
      <c r="L100">
        <v>0</v>
      </c>
    </row>
    <row r="101" spans="1:12" hidden="1" x14ac:dyDescent="0.2">
      <c r="A101" t="s">
        <v>130</v>
      </c>
      <c r="B101">
        <v>0</v>
      </c>
      <c r="C101">
        <v>0</v>
      </c>
      <c r="D101">
        <v>0</v>
      </c>
      <c r="E101">
        <v>0</v>
      </c>
      <c r="F101">
        <v>177</v>
      </c>
      <c r="G101">
        <v>640</v>
      </c>
      <c r="H101">
        <v>69</v>
      </c>
      <c r="I101">
        <v>3</v>
      </c>
      <c r="J101">
        <v>0</v>
      </c>
      <c r="K101">
        <v>0</v>
      </c>
      <c r="L101">
        <v>0</v>
      </c>
    </row>
    <row r="102" spans="1:12" hidden="1" x14ac:dyDescent="0.2">
      <c r="A102" t="s">
        <v>131</v>
      </c>
      <c r="B102">
        <v>0</v>
      </c>
      <c r="C102">
        <v>0</v>
      </c>
      <c r="D102">
        <v>0</v>
      </c>
      <c r="E102">
        <v>0</v>
      </c>
      <c r="F102">
        <v>75</v>
      </c>
      <c r="G102">
        <v>243</v>
      </c>
      <c r="H102">
        <v>29</v>
      </c>
      <c r="I102">
        <v>1</v>
      </c>
      <c r="J102">
        <v>0</v>
      </c>
      <c r="K102">
        <v>0</v>
      </c>
      <c r="L102">
        <v>0</v>
      </c>
    </row>
    <row r="103" spans="1:12" hidden="1" x14ac:dyDescent="0.2">
      <c r="A103" t="s">
        <v>132</v>
      </c>
      <c r="B103">
        <v>0</v>
      </c>
      <c r="C103">
        <v>0</v>
      </c>
      <c r="D103">
        <v>0</v>
      </c>
      <c r="E103">
        <v>0</v>
      </c>
      <c r="F103">
        <v>26</v>
      </c>
      <c r="G103">
        <v>63</v>
      </c>
      <c r="H103">
        <v>18</v>
      </c>
      <c r="I103">
        <v>0</v>
      </c>
      <c r="J103">
        <v>0</v>
      </c>
      <c r="K103">
        <v>0</v>
      </c>
      <c r="L103">
        <v>0</v>
      </c>
    </row>
    <row r="104" spans="1:12" hidden="1" x14ac:dyDescent="0.2">
      <c r="A104" t="s">
        <v>133</v>
      </c>
      <c r="B104">
        <v>0</v>
      </c>
      <c r="C104">
        <v>0</v>
      </c>
      <c r="D104">
        <v>0</v>
      </c>
      <c r="E104">
        <v>0</v>
      </c>
      <c r="F104">
        <v>10</v>
      </c>
      <c r="G104">
        <v>23</v>
      </c>
      <c r="H104">
        <v>7</v>
      </c>
      <c r="I104">
        <v>0</v>
      </c>
      <c r="J104">
        <v>0</v>
      </c>
      <c r="K104">
        <v>0</v>
      </c>
      <c r="L104">
        <v>0</v>
      </c>
    </row>
    <row r="105" spans="1:12" hidden="1" x14ac:dyDescent="0.2">
      <c r="A105" t="s">
        <v>134</v>
      </c>
      <c r="B105">
        <v>0</v>
      </c>
      <c r="C105">
        <v>0</v>
      </c>
      <c r="D105">
        <v>0</v>
      </c>
      <c r="E105">
        <v>0</v>
      </c>
      <c r="F105">
        <v>2</v>
      </c>
      <c r="G105">
        <v>12</v>
      </c>
      <c r="H105">
        <v>5</v>
      </c>
      <c r="I105">
        <v>0</v>
      </c>
      <c r="J105">
        <v>0</v>
      </c>
      <c r="K105">
        <v>0</v>
      </c>
      <c r="L105">
        <v>0</v>
      </c>
    </row>
    <row r="106" spans="1:12" hidden="1" x14ac:dyDescent="0.2">
      <c r="A106" t="s">
        <v>135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17</v>
      </c>
      <c r="H106">
        <v>0</v>
      </c>
      <c r="I106">
        <v>0</v>
      </c>
      <c r="J106">
        <v>0</v>
      </c>
      <c r="K106">
        <v>0</v>
      </c>
      <c r="L106">
        <v>0</v>
      </c>
    </row>
    <row r="108" spans="1:12" x14ac:dyDescent="0.2">
      <c r="B108" t="s">
        <v>96</v>
      </c>
      <c r="C108" t="s">
        <v>97</v>
      </c>
      <c r="D108" t="s">
        <v>98</v>
      </c>
      <c r="E108" t="s">
        <v>99</v>
      </c>
      <c r="F108" t="s">
        <v>100</v>
      </c>
      <c r="G108" t="s">
        <v>65</v>
      </c>
      <c r="H108" t="s">
        <v>66</v>
      </c>
      <c r="I108" t="s">
        <v>101</v>
      </c>
      <c r="J108" t="s">
        <v>102</v>
      </c>
      <c r="K108" t="s">
        <v>69</v>
      </c>
      <c r="L108" t="s">
        <v>103</v>
      </c>
    </row>
    <row r="109" spans="1:12" x14ac:dyDescent="0.2">
      <c r="A109" t="s">
        <v>105</v>
      </c>
      <c r="B109" s="11">
        <f>B76/SUM($B$76:$L$106)</f>
        <v>0</v>
      </c>
      <c r="C109" s="11">
        <f t="shared" ref="C109:L109" si="31">C76/SUM($B$76:$L$106)</f>
        <v>0</v>
      </c>
      <c r="D109" s="11">
        <f t="shared" si="31"/>
        <v>0</v>
      </c>
      <c r="E109" s="11">
        <f t="shared" si="31"/>
        <v>0</v>
      </c>
      <c r="F109" s="11">
        <f t="shared" si="31"/>
        <v>4.8023435436493006E-6</v>
      </c>
      <c r="G109" s="11">
        <f t="shared" si="31"/>
        <v>0</v>
      </c>
      <c r="H109" s="11">
        <f t="shared" si="31"/>
        <v>0</v>
      </c>
      <c r="I109" s="11">
        <f t="shared" si="31"/>
        <v>0</v>
      </c>
      <c r="J109" s="11">
        <f t="shared" si="31"/>
        <v>0</v>
      </c>
      <c r="K109" s="11">
        <f t="shared" si="31"/>
        <v>0</v>
      </c>
      <c r="L109" s="11">
        <f t="shared" si="31"/>
        <v>0</v>
      </c>
    </row>
    <row r="110" spans="1:12" x14ac:dyDescent="0.2">
      <c r="A110" t="s">
        <v>106</v>
      </c>
      <c r="B110" s="11">
        <f t="shared" ref="B110:L110" si="32">B77/SUM($B$76:$L$106)</f>
        <v>0</v>
      </c>
      <c r="C110" s="11">
        <f t="shared" si="32"/>
        <v>0</v>
      </c>
      <c r="D110" s="11">
        <f t="shared" si="32"/>
        <v>0</v>
      </c>
      <c r="E110" s="11">
        <f t="shared" si="32"/>
        <v>0</v>
      </c>
      <c r="F110" s="11">
        <f t="shared" si="32"/>
        <v>0</v>
      </c>
      <c r="G110" s="11">
        <f t="shared" si="32"/>
        <v>0</v>
      </c>
      <c r="H110" s="11">
        <f t="shared" si="32"/>
        <v>0</v>
      </c>
      <c r="I110" s="11">
        <f t="shared" si="32"/>
        <v>0</v>
      </c>
      <c r="J110" s="11">
        <f t="shared" si="32"/>
        <v>0</v>
      </c>
      <c r="K110" s="11">
        <f t="shared" si="32"/>
        <v>0</v>
      </c>
      <c r="L110" s="11">
        <f t="shared" si="32"/>
        <v>0</v>
      </c>
    </row>
    <row r="111" spans="1:12" x14ac:dyDescent="0.2">
      <c r="A111" t="s">
        <v>107</v>
      </c>
      <c r="B111" s="11">
        <f t="shared" ref="B111:L111" si="33">B78/SUM($B$76:$L$106)</f>
        <v>0</v>
      </c>
      <c r="C111" s="11">
        <f t="shared" si="33"/>
        <v>0</v>
      </c>
      <c r="D111" s="11">
        <f t="shared" si="33"/>
        <v>0</v>
      </c>
      <c r="E111" s="11">
        <f t="shared" si="33"/>
        <v>0</v>
      </c>
      <c r="F111" s="11">
        <f t="shared" si="33"/>
        <v>0</v>
      </c>
      <c r="G111" s="11">
        <f t="shared" si="33"/>
        <v>0</v>
      </c>
      <c r="H111" s="11">
        <f t="shared" si="33"/>
        <v>0</v>
      </c>
      <c r="I111" s="11">
        <f t="shared" si="33"/>
        <v>0</v>
      </c>
      <c r="J111" s="11">
        <f t="shared" si="33"/>
        <v>0</v>
      </c>
      <c r="K111" s="11">
        <f t="shared" si="33"/>
        <v>0</v>
      </c>
      <c r="L111" s="11">
        <f t="shared" si="33"/>
        <v>0</v>
      </c>
    </row>
    <row r="112" spans="1:12" x14ac:dyDescent="0.2">
      <c r="A112" t="s">
        <v>108</v>
      </c>
      <c r="B112" s="11">
        <f t="shared" ref="B112:L112" si="34">B79/SUM($B$76:$L$106)</f>
        <v>0</v>
      </c>
      <c r="C112" s="11">
        <f t="shared" si="34"/>
        <v>0</v>
      </c>
      <c r="D112" s="11">
        <f t="shared" si="34"/>
        <v>0</v>
      </c>
      <c r="E112" s="11">
        <f t="shared" si="34"/>
        <v>0</v>
      </c>
      <c r="F112" s="11">
        <f t="shared" si="34"/>
        <v>0</v>
      </c>
      <c r="G112" s="11">
        <f t="shared" si="34"/>
        <v>0</v>
      </c>
      <c r="H112" s="11">
        <f t="shared" si="34"/>
        <v>0</v>
      </c>
      <c r="I112" s="11">
        <f t="shared" si="34"/>
        <v>0</v>
      </c>
      <c r="J112" s="11">
        <f t="shared" si="34"/>
        <v>0</v>
      </c>
      <c r="K112" s="11">
        <f t="shared" si="34"/>
        <v>0</v>
      </c>
      <c r="L112" s="11">
        <f t="shared" si="34"/>
        <v>0</v>
      </c>
    </row>
    <row r="113" spans="1:12" x14ac:dyDescent="0.2">
      <c r="A113" t="s">
        <v>109</v>
      </c>
      <c r="B113" s="11">
        <f t="shared" ref="B113:L113" si="35">B80/SUM($B$76:$L$106)</f>
        <v>0</v>
      </c>
      <c r="C113" s="11">
        <f t="shared" si="35"/>
        <v>0</v>
      </c>
      <c r="D113" s="11">
        <f t="shared" si="35"/>
        <v>0</v>
      </c>
      <c r="E113" s="11">
        <f t="shared" si="35"/>
        <v>1.6007811812164337E-6</v>
      </c>
      <c r="F113" s="11">
        <f t="shared" si="35"/>
        <v>1.1205468268515035E-5</v>
      </c>
      <c r="G113" s="11">
        <f t="shared" si="35"/>
        <v>0</v>
      </c>
      <c r="H113" s="11">
        <f t="shared" si="35"/>
        <v>0</v>
      </c>
      <c r="I113" s="11">
        <f t="shared" si="35"/>
        <v>0</v>
      </c>
      <c r="J113" s="11">
        <f t="shared" si="35"/>
        <v>0</v>
      </c>
      <c r="K113" s="11">
        <f t="shared" si="35"/>
        <v>0</v>
      </c>
      <c r="L113" s="11">
        <f t="shared" si="35"/>
        <v>0</v>
      </c>
    </row>
    <row r="114" spans="1:12" x14ac:dyDescent="0.2">
      <c r="A114" t="s">
        <v>110</v>
      </c>
      <c r="B114" s="11">
        <f t="shared" ref="B114:L114" si="36">B81/SUM($B$76:$L$106)</f>
        <v>0</v>
      </c>
      <c r="C114" s="11">
        <f t="shared" si="36"/>
        <v>0</v>
      </c>
      <c r="D114" s="11">
        <f t="shared" si="36"/>
        <v>3.2015623624328673E-6</v>
      </c>
      <c r="E114" s="11">
        <f t="shared" si="36"/>
        <v>3.0414842443112239E-5</v>
      </c>
      <c r="F114" s="11">
        <f t="shared" si="36"/>
        <v>1.3926796276582973E-4</v>
      </c>
      <c r="G114" s="11">
        <f t="shared" si="36"/>
        <v>1.2486093213488183E-4</v>
      </c>
      <c r="H114" s="11">
        <f t="shared" si="36"/>
        <v>0</v>
      </c>
      <c r="I114" s="11">
        <f t="shared" si="36"/>
        <v>0</v>
      </c>
      <c r="J114" s="11">
        <f t="shared" si="36"/>
        <v>0</v>
      </c>
      <c r="K114" s="11">
        <f t="shared" si="36"/>
        <v>0</v>
      </c>
      <c r="L114" s="11">
        <f t="shared" si="36"/>
        <v>0</v>
      </c>
    </row>
    <row r="115" spans="1:12" x14ac:dyDescent="0.2">
      <c r="A115" t="s">
        <v>111</v>
      </c>
      <c r="B115" s="11">
        <f t="shared" ref="B115:L115" si="37">B82/SUM($B$76:$L$106)</f>
        <v>0</v>
      </c>
      <c r="C115" s="11">
        <f t="shared" si="37"/>
        <v>1.6007811812164337E-6</v>
      </c>
      <c r="D115" s="11">
        <f t="shared" si="37"/>
        <v>7.5236715517172377E-5</v>
      </c>
      <c r="E115" s="11">
        <f t="shared" si="37"/>
        <v>8.3080543305132906E-4</v>
      </c>
      <c r="F115" s="11">
        <f t="shared" si="37"/>
        <v>1.8541848422029952E-2</v>
      </c>
      <c r="G115" s="11">
        <f t="shared" si="37"/>
        <v>1.5815718070418365E-3</v>
      </c>
      <c r="H115" s="11">
        <f t="shared" si="37"/>
        <v>2.0810155355813638E-5</v>
      </c>
      <c r="I115" s="11">
        <f t="shared" si="37"/>
        <v>1.6007811812164337E-6</v>
      </c>
      <c r="J115" s="11">
        <f t="shared" si="37"/>
        <v>1.6007811812164337E-6</v>
      </c>
      <c r="K115" s="11">
        <f t="shared" si="37"/>
        <v>0</v>
      </c>
      <c r="L115" s="11">
        <f t="shared" si="37"/>
        <v>0</v>
      </c>
    </row>
    <row r="116" spans="1:12" x14ac:dyDescent="0.2">
      <c r="A116" t="s">
        <v>112</v>
      </c>
      <c r="B116" s="11">
        <f t="shared" ref="B116:L116" si="38">B83/SUM($B$76:$L$106)</f>
        <v>0</v>
      </c>
      <c r="C116" s="11">
        <f t="shared" si="38"/>
        <v>0</v>
      </c>
      <c r="D116" s="11">
        <f t="shared" si="38"/>
        <v>0</v>
      </c>
      <c r="E116" s="11">
        <f t="shared" si="38"/>
        <v>1.1205468268515035E-5</v>
      </c>
      <c r="F116" s="11">
        <f t="shared" si="38"/>
        <v>1.8320940619022084E-2</v>
      </c>
      <c r="G116" s="11">
        <f t="shared" si="38"/>
        <v>3.1000728355437452E-2</v>
      </c>
      <c r="H116" s="11">
        <f t="shared" si="38"/>
        <v>9.4189964702774947E-3</v>
      </c>
      <c r="I116" s="11">
        <f t="shared" si="38"/>
        <v>2.2394928725217905E-3</v>
      </c>
      <c r="J116" s="11">
        <f t="shared" si="38"/>
        <v>2.4331873954489791E-4</v>
      </c>
      <c r="K116" s="11">
        <f t="shared" si="38"/>
        <v>2.4011717718246503E-5</v>
      </c>
      <c r="L116" s="11">
        <f t="shared" si="38"/>
        <v>1.6007811812164337E-6</v>
      </c>
    </row>
    <row r="117" spans="1:12" x14ac:dyDescent="0.2">
      <c r="A117" t="s">
        <v>113</v>
      </c>
      <c r="B117" s="11">
        <f t="shared" ref="B117:L117" si="39">B84/SUM($B$76:$L$106)</f>
        <v>0</v>
      </c>
      <c r="C117" s="11">
        <f t="shared" si="39"/>
        <v>3.2015623624328673E-6</v>
      </c>
      <c r="D117" s="11">
        <f t="shared" si="39"/>
        <v>2.5932655135706226E-4</v>
      </c>
      <c r="E117" s="11">
        <f t="shared" si="39"/>
        <v>4.4181560601573569E-3</v>
      </c>
      <c r="F117" s="11">
        <f t="shared" si="39"/>
        <v>3.7160534340758292E-2</v>
      </c>
      <c r="G117" s="11">
        <f t="shared" si="39"/>
        <v>2.3411424775290342E-2</v>
      </c>
      <c r="H117" s="11">
        <f t="shared" si="39"/>
        <v>1.3587430666165089E-2</v>
      </c>
      <c r="I117" s="11">
        <f t="shared" si="39"/>
        <v>2.1354420957427223E-3</v>
      </c>
      <c r="J117" s="11">
        <f t="shared" si="39"/>
        <v>3.1375311151842097E-4</v>
      </c>
      <c r="K117" s="11">
        <f t="shared" si="39"/>
        <v>1.760859299338077E-5</v>
      </c>
      <c r="L117" s="11">
        <f t="shared" si="39"/>
        <v>1.6007811812164337E-6</v>
      </c>
    </row>
    <row r="118" spans="1:12" x14ac:dyDescent="0.2">
      <c r="A118" t="s">
        <v>114</v>
      </c>
      <c r="B118" s="11">
        <f t="shared" ref="B118:L118" si="40">B85/SUM($B$76:$L$106)</f>
        <v>3.2015623624328673E-6</v>
      </c>
      <c r="C118" s="11">
        <f t="shared" si="40"/>
        <v>1.1685702622879966E-4</v>
      </c>
      <c r="D118" s="11">
        <f t="shared" si="40"/>
        <v>1.4375015007323574E-3</v>
      </c>
      <c r="E118" s="11">
        <f t="shared" si="40"/>
        <v>7.2723489062662579E-3</v>
      </c>
      <c r="F118" s="11">
        <f t="shared" si="40"/>
        <v>3.4003793851399483E-2</v>
      </c>
      <c r="G118" s="11">
        <f t="shared" si="40"/>
        <v>3.1841138475576083E-2</v>
      </c>
      <c r="H118" s="11">
        <f t="shared" si="40"/>
        <v>1.3374526769063302E-2</v>
      </c>
      <c r="I118" s="11">
        <f t="shared" si="40"/>
        <v>2.1514499075548869E-3</v>
      </c>
      <c r="J118" s="11">
        <f t="shared" si="40"/>
        <v>2.9294295616260734E-4</v>
      </c>
      <c r="K118" s="11">
        <f t="shared" si="40"/>
        <v>4.4821873074060141E-5</v>
      </c>
      <c r="L118" s="11">
        <f t="shared" si="40"/>
        <v>8.0039059060821687E-6</v>
      </c>
    </row>
    <row r="119" spans="1:12" x14ac:dyDescent="0.2">
      <c r="A119" t="s">
        <v>115</v>
      </c>
      <c r="B119" s="11">
        <f t="shared" ref="B119:L119" si="41">B86/SUM($B$76:$L$106)</f>
        <v>1.1205468268515035E-5</v>
      </c>
      <c r="C119" s="11">
        <f t="shared" si="41"/>
        <v>2.8333826907530875E-4</v>
      </c>
      <c r="D119" s="11">
        <f t="shared" si="41"/>
        <v>1.4391022819135739E-3</v>
      </c>
      <c r="E119" s="11">
        <f t="shared" si="41"/>
        <v>7.2067168778363845E-3</v>
      </c>
      <c r="F119" s="11">
        <f t="shared" si="41"/>
        <v>3.3832510265009323E-2</v>
      </c>
      <c r="G119" s="11">
        <f t="shared" si="41"/>
        <v>3.562858675033416E-2</v>
      </c>
      <c r="H119" s="11">
        <f t="shared" si="41"/>
        <v>1.3003145535021091E-2</v>
      </c>
      <c r="I119" s="11">
        <f t="shared" si="41"/>
        <v>2.2042756865350292E-3</v>
      </c>
      <c r="J119" s="11">
        <f t="shared" si="41"/>
        <v>3.2816014214936891E-4</v>
      </c>
      <c r="K119" s="11">
        <f t="shared" si="41"/>
        <v>3.6817967167977972E-5</v>
      </c>
      <c r="L119" s="11">
        <f t="shared" si="41"/>
        <v>9.6046870872986011E-6</v>
      </c>
    </row>
    <row r="120" spans="1:12" x14ac:dyDescent="0.2">
      <c r="A120" t="s">
        <v>116</v>
      </c>
      <c r="B120" s="11">
        <f t="shared" ref="B120:L120" si="42">B87/SUM($B$76:$L$106)</f>
        <v>4.8023435436493006E-6</v>
      </c>
      <c r="C120" s="11">
        <f t="shared" si="42"/>
        <v>2.2731092773273356E-4</v>
      </c>
      <c r="D120" s="11">
        <f t="shared" si="42"/>
        <v>1.3878772841146479E-3</v>
      </c>
      <c r="E120" s="11">
        <f t="shared" si="42"/>
        <v>6.6080247160614381E-3</v>
      </c>
      <c r="F120" s="11">
        <f t="shared" si="42"/>
        <v>3.4789777411376753E-2</v>
      </c>
      <c r="G120" s="11">
        <f t="shared" si="42"/>
        <v>3.8831749893948247E-2</v>
      </c>
      <c r="H120" s="11">
        <f t="shared" si="42"/>
        <v>1.2177142445513411E-2</v>
      </c>
      <c r="I120" s="11">
        <f t="shared" si="42"/>
        <v>2.1098295968432594E-3</v>
      </c>
      <c r="J120" s="11">
        <f t="shared" si="42"/>
        <v>3.0895076797477167E-4</v>
      </c>
      <c r="K120" s="11">
        <f t="shared" si="42"/>
        <v>5.7628122523791613E-5</v>
      </c>
      <c r="L120" s="11">
        <f t="shared" si="42"/>
        <v>6.4031247248657346E-6</v>
      </c>
    </row>
    <row r="121" spans="1:12" x14ac:dyDescent="0.2">
      <c r="A121" t="s">
        <v>117</v>
      </c>
      <c r="B121" s="11">
        <f t="shared" ref="B121:L121" si="43">B88/SUM($B$76:$L$106)</f>
        <v>0</v>
      </c>
      <c r="C121" s="11">
        <f t="shared" si="43"/>
        <v>1.712835863901584E-4</v>
      </c>
      <c r="D121" s="11">
        <f t="shared" si="43"/>
        <v>1.0821280785023092E-3</v>
      </c>
      <c r="E121" s="11">
        <f t="shared" si="43"/>
        <v>5.7323974099360488E-3</v>
      </c>
      <c r="F121" s="11">
        <f t="shared" si="43"/>
        <v>3.5031495369740435E-2</v>
      </c>
      <c r="G121" s="11">
        <f t="shared" si="43"/>
        <v>4.1964478665588806E-2</v>
      </c>
      <c r="H121" s="11">
        <f t="shared" si="43"/>
        <v>1.0726834695331321E-2</v>
      </c>
      <c r="I121" s="11">
        <f t="shared" si="43"/>
        <v>1.7080335203579348E-3</v>
      </c>
      <c r="J121" s="11">
        <f t="shared" si="43"/>
        <v>2.7373358198801016E-4</v>
      </c>
      <c r="K121" s="11">
        <f t="shared" si="43"/>
        <v>4.8023435436493006E-5</v>
      </c>
      <c r="L121" s="11">
        <f t="shared" si="43"/>
        <v>1.4407030630947903E-5</v>
      </c>
    </row>
    <row r="122" spans="1:12" x14ac:dyDescent="0.2">
      <c r="A122" t="s">
        <v>118</v>
      </c>
      <c r="B122" s="11">
        <f t="shared" ref="B122:L122" si="44">B89/SUM($B$76:$L$106)</f>
        <v>0</v>
      </c>
      <c r="C122" s="11">
        <f t="shared" si="44"/>
        <v>6.4031247248657346E-6</v>
      </c>
      <c r="D122" s="11">
        <f t="shared" si="44"/>
        <v>8.0359215297064971E-4</v>
      </c>
      <c r="E122" s="11">
        <f t="shared" si="44"/>
        <v>4.5222068369364246E-3</v>
      </c>
      <c r="F122" s="11">
        <f t="shared" si="44"/>
        <v>3.3448322781517381E-2</v>
      </c>
      <c r="G122" s="11">
        <f t="shared" si="44"/>
        <v>4.2860916127070013E-2</v>
      </c>
      <c r="H122" s="11">
        <f t="shared" si="44"/>
        <v>8.6986449387301008E-3</v>
      </c>
      <c r="I122" s="11">
        <f t="shared" si="44"/>
        <v>1.3590632228527521E-3</v>
      </c>
      <c r="J122" s="11">
        <f t="shared" si="44"/>
        <v>2.8493905025652518E-4</v>
      </c>
      <c r="K122" s="11">
        <f t="shared" si="44"/>
        <v>5.6027341342575174E-5</v>
      </c>
      <c r="L122" s="11">
        <f t="shared" si="44"/>
        <v>6.4031247248657346E-6</v>
      </c>
    </row>
    <row r="123" spans="1:12" x14ac:dyDescent="0.2">
      <c r="A123" t="s">
        <v>119</v>
      </c>
      <c r="B123" s="11">
        <f t="shared" ref="B123:L123" si="45">B90/SUM($B$76:$L$106)</f>
        <v>0</v>
      </c>
      <c r="C123" s="11">
        <f t="shared" si="45"/>
        <v>0</v>
      </c>
      <c r="D123" s="11">
        <f t="shared" si="45"/>
        <v>5.2665700862020669E-4</v>
      </c>
      <c r="E123" s="11">
        <f t="shared" si="45"/>
        <v>3.3120162639368013E-3</v>
      </c>
      <c r="F123" s="11">
        <f t="shared" si="45"/>
        <v>2.9681684662115113E-2</v>
      </c>
      <c r="G123" s="11">
        <f t="shared" si="45"/>
        <v>4.2076533348273958E-2</v>
      </c>
      <c r="H123" s="11">
        <f t="shared" si="45"/>
        <v>6.7921145519013277E-3</v>
      </c>
      <c r="I123" s="11">
        <f t="shared" si="45"/>
        <v>1.0196976124348682E-3</v>
      </c>
      <c r="J123" s="11">
        <f t="shared" si="45"/>
        <v>2.145046782830021E-4</v>
      </c>
      <c r="K123" s="11">
        <f t="shared" si="45"/>
        <v>4.4821873074060141E-5</v>
      </c>
      <c r="L123" s="11">
        <f t="shared" si="45"/>
        <v>1.2806249449731469E-5</v>
      </c>
    </row>
    <row r="124" spans="1:12" x14ac:dyDescent="0.2">
      <c r="A124" t="s">
        <v>120</v>
      </c>
      <c r="B124" s="11">
        <f t="shared" ref="B124:L124" si="46">B91/SUM($B$76:$L$106)</f>
        <v>0</v>
      </c>
      <c r="C124" s="11">
        <f t="shared" si="46"/>
        <v>0</v>
      </c>
      <c r="D124" s="11">
        <f t="shared" si="46"/>
        <v>2.9294295616260734E-4</v>
      </c>
      <c r="E124" s="11">
        <f t="shared" si="46"/>
        <v>2.4539975508047927E-3</v>
      </c>
      <c r="F124" s="11">
        <f t="shared" si="46"/>
        <v>2.4423118481819127E-2</v>
      </c>
      <c r="G124" s="11">
        <f t="shared" si="46"/>
        <v>3.8361120226670618E-2</v>
      </c>
      <c r="H124" s="11">
        <f t="shared" si="46"/>
        <v>5.2585661802959848E-3</v>
      </c>
      <c r="I124" s="11">
        <f t="shared" si="46"/>
        <v>7.2355309390982798E-4</v>
      </c>
      <c r="J124" s="11">
        <f t="shared" si="46"/>
        <v>1.80888273477457E-4</v>
      </c>
      <c r="K124" s="11">
        <f t="shared" si="46"/>
        <v>4.8023435436493006E-5</v>
      </c>
      <c r="L124" s="11">
        <f t="shared" si="46"/>
        <v>0</v>
      </c>
    </row>
    <row r="125" spans="1:12" x14ac:dyDescent="0.2">
      <c r="A125" t="s">
        <v>121</v>
      </c>
      <c r="B125" s="11">
        <f t="shared" ref="B125:L125" si="47">B92/SUM($B$76:$L$106)</f>
        <v>0</v>
      </c>
      <c r="C125" s="11">
        <f t="shared" si="47"/>
        <v>0</v>
      </c>
      <c r="D125" s="11">
        <f t="shared" si="47"/>
        <v>0</v>
      </c>
      <c r="E125" s="11">
        <f t="shared" si="47"/>
        <v>1.8649100761171451E-3</v>
      </c>
      <c r="F125" s="11">
        <f t="shared" si="47"/>
        <v>1.8284122651854105E-2</v>
      </c>
      <c r="G125" s="11">
        <f t="shared" si="47"/>
        <v>3.1391318963654262E-2</v>
      </c>
      <c r="H125" s="11">
        <f t="shared" si="47"/>
        <v>3.9219138939802622E-3</v>
      </c>
      <c r="I125" s="11">
        <f t="shared" si="47"/>
        <v>5.1064919680804237E-4</v>
      </c>
      <c r="J125" s="11">
        <f t="shared" si="47"/>
        <v>1.3606640040339686E-4</v>
      </c>
      <c r="K125" s="11">
        <f t="shared" si="47"/>
        <v>2.4011717718246503E-5</v>
      </c>
      <c r="L125" s="11">
        <f t="shared" si="47"/>
        <v>0</v>
      </c>
    </row>
    <row r="126" spans="1:12" x14ac:dyDescent="0.2">
      <c r="A126" t="s">
        <v>122</v>
      </c>
      <c r="B126" s="11">
        <f t="shared" ref="B126:L126" si="48">B93/SUM($B$76:$L$106)</f>
        <v>0</v>
      </c>
      <c r="C126" s="11">
        <f t="shared" si="48"/>
        <v>0</v>
      </c>
      <c r="D126" s="11">
        <f t="shared" si="48"/>
        <v>0</v>
      </c>
      <c r="E126" s="11">
        <f t="shared" si="48"/>
        <v>1.2229968224493552E-3</v>
      </c>
      <c r="F126" s="11">
        <f t="shared" si="48"/>
        <v>1.3637054882782797E-2</v>
      </c>
      <c r="G126" s="11">
        <f t="shared" si="48"/>
        <v>2.6019097319491914E-2</v>
      </c>
      <c r="H126" s="11">
        <f t="shared" si="48"/>
        <v>2.8509912837464684E-3</v>
      </c>
      <c r="I126" s="11">
        <f t="shared" si="48"/>
        <v>3.889898270355934E-4</v>
      </c>
      <c r="J126" s="11">
        <f t="shared" si="48"/>
        <v>1.0565155796028462E-4</v>
      </c>
      <c r="K126" s="11">
        <f t="shared" si="48"/>
        <v>0</v>
      </c>
      <c r="L126" s="11">
        <f t="shared" si="48"/>
        <v>0</v>
      </c>
    </row>
    <row r="127" spans="1:12" x14ac:dyDescent="0.2">
      <c r="A127" t="s">
        <v>123</v>
      </c>
      <c r="B127" s="11">
        <f t="shared" ref="B127:L127" si="49">B94/SUM($B$76:$L$106)</f>
        <v>0</v>
      </c>
      <c r="C127" s="11">
        <f t="shared" si="49"/>
        <v>0</v>
      </c>
      <c r="D127" s="11">
        <f t="shared" si="49"/>
        <v>0</v>
      </c>
      <c r="E127" s="11">
        <f t="shared" si="49"/>
        <v>7.2035153154739512E-4</v>
      </c>
      <c r="F127" s="11">
        <f t="shared" si="49"/>
        <v>1.0051305036857987E-2</v>
      </c>
      <c r="G127" s="11">
        <f t="shared" si="49"/>
        <v>2.1375231112783038E-2</v>
      </c>
      <c r="H127" s="11">
        <f t="shared" si="49"/>
        <v>1.938546010453101E-3</v>
      </c>
      <c r="I127" s="11">
        <f t="shared" si="49"/>
        <v>2.3531483363881575E-4</v>
      </c>
      <c r="J127" s="11">
        <f t="shared" si="49"/>
        <v>6.0829684886224478E-5</v>
      </c>
      <c r="K127" s="11">
        <f t="shared" si="49"/>
        <v>0</v>
      </c>
      <c r="L127" s="11">
        <f t="shared" si="49"/>
        <v>0</v>
      </c>
    </row>
    <row r="128" spans="1:12" x14ac:dyDescent="0.2">
      <c r="A128" t="s">
        <v>124</v>
      </c>
      <c r="B128" s="11">
        <f t="shared" ref="B128:L128" si="50">B95/SUM($B$76:$L$106)</f>
        <v>0</v>
      </c>
      <c r="C128" s="11">
        <f t="shared" si="50"/>
        <v>0</v>
      </c>
      <c r="D128" s="11">
        <f t="shared" si="50"/>
        <v>0</v>
      </c>
      <c r="E128" s="11">
        <f t="shared" si="50"/>
        <v>4.2420701302235491E-4</v>
      </c>
      <c r="F128" s="11">
        <f t="shared" si="50"/>
        <v>6.4655551909331751E-3</v>
      </c>
      <c r="G128" s="11">
        <f t="shared" si="50"/>
        <v>1.5165800910844492E-2</v>
      </c>
      <c r="H128" s="11">
        <f t="shared" si="50"/>
        <v>1.3974819712019465E-3</v>
      </c>
      <c r="I128" s="11">
        <f t="shared" si="50"/>
        <v>1.9689608528962135E-4</v>
      </c>
      <c r="J128" s="11">
        <f t="shared" si="50"/>
        <v>4.3221091892843708E-5</v>
      </c>
      <c r="K128" s="11">
        <f t="shared" si="50"/>
        <v>0</v>
      </c>
      <c r="L128" s="11">
        <f t="shared" si="50"/>
        <v>0</v>
      </c>
    </row>
    <row r="129" spans="1:12" x14ac:dyDescent="0.2">
      <c r="A129" t="s">
        <v>125</v>
      </c>
      <c r="B129" s="11">
        <f t="shared" ref="B129:L129" si="51">B96/SUM($B$76:$L$106)</f>
        <v>0</v>
      </c>
      <c r="C129" s="11">
        <f t="shared" si="51"/>
        <v>0</v>
      </c>
      <c r="D129" s="11">
        <f t="shared" si="51"/>
        <v>0</v>
      </c>
      <c r="E129" s="11">
        <f t="shared" si="51"/>
        <v>2.7213280080679372E-4</v>
      </c>
      <c r="F129" s="11">
        <f t="shared" si="51"/>
        <v>4.0963990427328534E-3</v>
      </c>
      <c r="G129" s="11">
        <f t="shared" si="51"/>
        <v>1.0834087034472823E-2</v>
      </c>
      <c r="H129" s="11">
        <f t="shared" si="51"/>
        <v>9.4926324046134517E-4</v>
      </c>
      <c r="I129" s="11">
        <f t="shared" si="51"/>
        <v>1.5527577457799405E-4</v>
      </c>
      <c r="J129" s="11">
        <f t="shared" si="51"/>
        <v>0</v>
      </c>
      <c r="K129" s="11">
        <f t="shared" si="51"/>
        <v>0</v>
      </c>
      <c r="L129" s="11">
        <f t="shared" si="51"/>
        <v>0</v>
      </c>
    </row>
    <row r="130" spans="1:12" x14ac:dyDescent="0.2">
      <c r="A130" t="s">
        <v>126</v>
      </c>
      <c r="B130" s="11">
        <f t="shared" ref="B130:L130" si="52">B97/SUM($B$76:$L$106)</f>
        <v>0</v>
      </c>
      <c r="C130" s="11">
        <f t="shared" si="52"/>
        <v>0</v>
      </c>
      <c r="D130" s="11">
        <f t="shared" si="52"/>
        <v>0</v>
      </c>
      <c r="E130" s="11">
        <f t="shared" si="52"/>
        <v>1.2326015095366538E-4</v>
      </c>
      <c r="F130" s="11">
        <f t="shared" si="52"/>
        <v>2.8814061261895805E-3</v>
      </c>
      <c r="G130" s="11">
        <f t="shared" si="52"/>
        <v>9.7023347393528046E-3</v>
      </c>
      <c r="H130" s="11">
        <f t="shared" si="52"/>
        <v>6.2430466067440907E-4</v>
      </c>
      <c r="I130" s="11">
        <f t="shared" si="52"/>
        <v>1.0084921441663532E-4</v>
      </c>
      <c r="J130" s="11">
        <f t="shared" si="52"/>
        <v>0</v>
      </c>
      <c r="K130" s="11">
        <f t="shared" si="52"/>
        <v>0</v>
      </c>
      <c r="L130" s="11">
        <f t="shared" si="52"/>
        <v>0</v>
      </c>
    </row>
    <row r="131" spans="1:12" x14ac:dyDescent="0.2">
      <c r="A131" t="s">
        <v>127</v>
      </c>
      <c r="B131" s="11">
        <f t="shared" ref="B131:L131" si="53">B98/SUM($B$76:$L$106)</f>
        <v>0</v>
      </c>
      <c r="C131" s="11">
        <f t="shared" si="53"/>
        <v>0</v>
      </c>
      <c r="D131" s="11">
        <f t="shared" si="53"/>
        <v>0</v>
      </c>
      <c r="E131" s="11">
        <f t="shared" si="53"/>
        <v>7.6837496698388809E-5</v>
      </c>
      <c r="F131" s="11">
        <f t="shared" si="53"/>
        <v>1.8985264809226903E-3</v>
      </c>
      <c r="G131" s="11">
        <f t="shared" si="53"/>
        <v>6.5936176854304897E-3</v>
      </c>
      <c r="H131" s="11">
        <f t="shared" si="53"/>
        <v>4.5782341782789999E-4</v>
      </c>
      <c r="I131" s="11">
        <f t="shared" si="53"/>
        <v>6.7232809611090215E-5</v>
      </c>
      <c r="J131" s="11">
        <f t="shared" si="53"/>
        <v>0</v>
      </c>
      <c r="K131" s="11">
        <f t="shared" si="53"/>
        <v>0</v>
      </c>
      <c r="L131" s="11">
        <f t="shared" si="53"/>
        <v>0</v>
      </c>
    </row>
    <row r="132" spans="1:12" x14ac:dyDescent="0.2">
      <c r="A132" t="s">
        <v>128</v>
      </c>
      <c r="B132" s="11">
        <f t="shared" ref="B132:L132" si="54">B99/SUM($B$76:$L$106)</f>
        <v>0</v>
      </c>
      <c r="C132" s="11">
        <f t="shared" si="54"/>
        <v>0</v>
      </c>
      <c r="D132" s="11">
        <f t="shared" si="54"/>
        <v>0</v>
      </c>
      <c r="E132" s="11">
        <f t="shared" si="54"/>
        <v>4.4821873074060141E-5</v>
      </c>
      <c r="F132" s="11">
        <f t="shared" si="54"/>
        <v>1.1605663563819145E-3</v>
      </c>
      <c r="G132" s="11">
        <f t="shared" si="54"/>
        <v>4.8183513554614652E-3</v>
      </c>
      <c r="H132" s="11">
        <f t="shared" si="54"/>
        <v>2.8333826907530875E-4</v>
      </c>
      <c r="I132" s="11">
        <f t="shared" si="54"/>
        <v>3.2015623624328675E-5</v>
      </c>
      <c r="J132" s="11">
        <f t="shared" si="54"/>
        <v>0</v>
      </c>
      <c r="K132" s="11">
        <f t="shared" si="54"/>
        <v>0</v>
      </c>
      <c r="L132" s="11">
        <f t="shared" si="54"/>
        <v>0</v>
      </c>
    </row>
    <row r="133" spans="1:12" x14ac:dyDescent="0.2">
      <c r="A133" t="s">
        <v>129</v>
      </c>
      <c r="B133" s="11">
        <f t="shared" ref="B133:L133" si="55">B100/SUM($B$76:$L$106)</f>
        <v>0</v>
      </c>
      <c r="C133" s="11">
        <f t="shared" si="55"/>
        <v>0</v>
      </c>
      <c r="D133" s="11">
        <f t="shared" si="55"/>
        <v>0</v>
      </c>
      <c r="E133" s="11">
        <f t="shared" si="55"/>
        <v>8.0039059060821687E-6</v>
      </c>
      <c r="F133" s="11">
        <f t="shared" si="55"/>
        <v>6.995413761915815E-4</v>
      </c>
      <c r="G133" s="11">
        <f t="shared" si="55"/>
        <v>4.0163599836720316E-3</v>
      </c>
      <c r="H133" s="11">
        <f t="shared" si="55"/>
        <v>1.7448514875259127E-4</v>
      </c>
      <c r="I133" s="11">
        <f t="shared" si="55"/>
        <v>2.241093653703007E-5</v>
      </c>
      <c r="J133" s="11">
        <f t="shared" si="55"/>
        <v>0</v>
      </c>
      <c r="K133" s="11">
        <f t="shared" si="55"/>
        <v>0</v>
      </c>
      <c r="L133" s="11">
        <f t="shared" si="55"/>
        <v>0</v>
      </c>
    </row>
    <row r="134" spans="1:12" x14ac:dyDescent="0.2">
      <c r="A134" t="s">
        <v>130</v>
      </c>
      <c r="B134" s="11">
        <f t="shared" ref="B134:L134" si="56">B101/SUM($B$76:$L$106)</f>
        <v>0</v>
      </c>
      <c r="C134" s="11">
        <f t="shared" si="56"/>
        <v>0</v>
      </c>
      <c r="D134" s="11">
        <f t="shared" si="56"/>
        <v>0</v>
      </c>
      <c r="E134" s="11">
        <f t="shared" si="56"/>
        <v>0</v>
      </c>
      <c r="F134" s="11">
        <f t="shared" si="56"/>
        <v>2.8333826907530875E-4</v>
      </c>
      <c r="G134" s="11">
        <f t="shared" si="56"/>
        <v>1.0244999559785176E-3</v>
      </c>
      <c r="H134" s="11">
        <f t="shared" si="56"/>
        <v>1.1045390150393392E-4</v>
      </c>
      <c r="I134" s="11">
        <f t="shared" si="56"/>
        <v>4.8023435436493006E-6</v>
      </c>
      <c r="J134" s="11">
        <f t="shared" si="56"/>
        <v>0</v>
      </c>
      <c r="K134" s="11">
        <f t="shared" si="56"/>
        <v>0</v>
      </c>
      <c r="L134" s="11">
        <f t="shared" si="56"/>
        <v>0</v>
      </c>
    </row>
    <row r="135" spans="1:12" x14ac:dyDescent="0.2">
      <c r="A135" t="s">
        <v>131</v>
      </c>
      <c r="B135" s="11">
        <f t="shared" ref="B135:L135" si="57">B102/SUM($B$76:$L$106)</f>
        <v>0</v>
      </c>
      <c r="C135" s="11">
        <f t="shared" si="57"/>
        <v>0</v>
      </c>
      <c r="D135" s="11">
        <f t="shared" si="57"/>
        <v>0</v>
      </c>
      <c r="E135" s="11">
        <f t="shared" si="57"/>
        <v>0</v>
      </c>
      <c r="F135" s="11">
        <f t="shared" si="57"/>
        <v>1.2005858859123252E-4</v>
      </c>
      <c r="G135" s="11">
        <f t="shared" si="57"/>
        <v>3.889898270355934E-4</v>
      </c>
      <c r="H135" s="11">
        <f t="shared" si="57"/>
        <v>4.6422654255276573E-5</v>
      </c>
      <c r="I135" s="11">
        <f t="shared" si="57"/>
        <v>1.6007811812164337E-6</v>
      </c>
      <c r="J135" s="11">
        <f t="shared" si="57"/>
        <v>0</v>
      </c>
      <c r="K135" s="11">
        <f t="shared" si="57"/>
        <v>0</v>
      </c>
      <c r="L135" s="11">
        <f t="shared" si="57"/>
        <v>0</v>
      </c>
    </row>
    <row r="136" spans="1:12" x14ac:dyDescent="0.2">
      <c r="A136" t="s">
        <v>132</v>
      </c>
      <c r="B136" s="11">
        <f t="shared" ref="B136:L136" si="58">B103/SUM($B$76:$L$106)</f>
        <v>0</v>
      </c>
      <c r="C136" s="11">
        <f t="shared" si="58"/>
        <v>0</v>
      </c>
      <c r="D136" s="11">
        <f t="shared" si="58"/>
        <v>0</v>
      </c>
      <c r="E136" s="11">
        <f t="shared" si="58"/>
        <v>0</v>
      </c>
      <c r="F136" s="11">
        <f t="shared" si="58"/>
        <v>4.1620310711627276E-5</v>
      </c>
      <c r="G136" s="11">
        <f t="shared" si="58"/>
        <v>1.0084921441663532E-4</v>
      </c>
      <c r="H136" s="11">
        <f t="shared" si="58"/>
        <v>2.8814061261895807E-5</v>
      </c>
      <c r="I136" s="11">
        <f t="shared" si="58"/>
        <v>0</v>
      </c>
      <c r="J136" s="11">
        <f t="shared" si="58"/>
        <v>0</v>
      </c>
      <c r="K136" s="11">
        <f t="shared" si="58"/>
        <v>0</v>
      </c>
      <c r="L136" s="11">
        <f t="shared" si="58"/>
        <v>0</v>
      </c>
    </row>
    <row r="137" spans="1:12" x14ac:dyDescent="0.2">
      <c r="A137" t="s">
        <v>133</v>
      </c>
      <c r="B137" s="11">
        <f t="shared" ref="B137:L137" si="59">B104/SUM($B$76:$L$106)</f>
        <v>0</v>
      </c>
      <c r="C137" s="11">
        <f t="shared" si="59"/>
        <v>0</v>
      </c>
      <c r="D137" s="11">
        <f t="shared" si="59"/>
        <v>0</v>
      </c>
      <c r="E137" s="11">
        <f t="shared" si="59"/>
        <v>0</v>
      </c>
      <c r="F137" s="11">
        <f t="shared" si="59"/>
        <v>1.6007811812164337E-5</v>
      </c>
      <c r="G137" s="11">
        <f t="shared" si="59"/>
        <v>3.6817967167977972E-5</v>
      </c>
      <c r="H137" s="11">
        <f t="shared" si="59"/>
        <v>1.1205468268515035E-5</v>
      </c>
      <c r="I137" s="11">
        <f t="shared" si="59"/>
        <v>0</v>
      </c>
      <c r="J137" s="11">
        <f t="shared" si="59"/>
        <v>0</v>
      </c>
      <c r="K137" s="11">
        <f t="shared" si="59"/>
        <v>0</v>
      </c>
      <c r="L137" s="11">
        <f t="shared" si="59"/>
        <v>0</v>
      </c>
    </row>
    <row r="138" spans="1:12" x14ac:dyDescent="0.2">
      <c r="A138" t="s">
        <v>134</v>
      </c>
      <c r="B138" s="11">
        <f t="shared" ref="B138:L138" si="60">B105/SUM($B$76:$L$106)</f>
        <v>0</v>
      </c>
      <c r="C138" s="11">
        <f t="shared" si="60"/>
        <v>0</v>
      </c>
      <c r="D138" s="11">
        <f t="shared" si="60"/>
        <v>0</v>
      </c>
      <c r="E138" s="11">
        <f t="shared" si="60"/>
        <v>0</v>
      </c>
      <c r="F138" s="11">
        <f t="shared" si="60"/>
        <v>3.2015623624328673E-6</v>
      </c>
      <c r="G138" s="11">
        <f t="shared" si="60"/>
        <v>1.9209374174597202E-5</v>
      </c>
      <c r="H138" s="11">
        <f t="shared" si="60"/>
        <v>8.0039059060821687E-6</v>
      </c>
      <c r="I138" s="11">
        <f t="shared" si="60"/>
        <v>0</v>
      </c>
      <c r="J138" s="11">
        <f t="shared" si="60"/>
        <v>0</v>
      </c>
      <c r="K138" s="11">
        <f t="shared" si="60"/>
        <v>0</v>
      </c>
      <c r="L138" s="11">
        <f t="shared" si="60"/>
        <v>0</v>
      </c>
    </row>
    <row r="139" spans="1:12" x14ac:dyDescent="0.2">
      <c r="A139" t="s">
        <v>135</v>
      </c>
      <c r="B139" s="11">
        <f t="shared" ref="B139:L139" si="61">B106/SUM($B$76:$L$106)</f>
        <v>0</v>
      </c>
      <c r="C139" s="11">
        <f t="shared" si="61"/>
        <v>0</v>
      </c>
      <c r="D139" s="11">
        <f t="shared" si="61"/>
        <v>0</v>
      </c>
      <c r="E139" s="11">
        <f t="shared" si="61"/>
        <v>0</v>
      </c>
      <c r="F139" s="11">
        <f t="shared" si="61"/>
        <v>0</v>
      </c>
      <c r="G139" s="11">
        <f t="shared" si="61"/>
        <v>2.7213280080679371E-5</v>
      </c>
      <c r="H139" s="11">
        <f t="shared" si="61"/>
        <v>0</v>
      </c>
      <c r="I139" s="11">
        <f t="shared" si="61"/>
        <v>0</v>
      </c>
      <c r="J139" s="11">
        <f t="shared" si="61"/>
        <v>0</v>
      </c>
      <c r="K139" s="11">
        <f t="shared" si="61"/>
        <v>0</v>
      </c>
      <c r="L139" s="11">
        <f t="shared" si="61"/>
        <v>0</v>
      </c>
    </row>
  </sheetData>
  <phoneticPr fontId="1" type="noConversion"/>
  <conditionalFormatting sqref="B40:M70">
    <cfRule type="colorScale" priority="8">
      <colorScale>
        <cfvo type="min"/>
        <cfvo type="max"/>
        <color rgb="FFFCFCFF"/>
        <color rgb="FFF8696B"/>
      </colorScale>
    </cfRule>
  </conditionalFormatting>
  <conditionalFormatting sqref="B109:L139">
    <cfRule type="colorScale" priority="1">
      <colorScale>
        <cfvo type="min"/>
        <cfvo type="max"/>
        <color rgb="FFFCFCFF"/>
        <color rgb="FFF8696B"/>
      </colorScale>
    </cfRule>
  </conditionalFormatting>
  <conditionalFormatting sqref="B3:N36"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Normal="100" workbookViewId="0">
      <selection activeCell="B23" sqref="B23"/>
    </sheetView>
  </sheetViews>
  <sheetFormatPr defaultRowHeight="14.25" x14ac:dyDescent="0.2"/>
  <cols>
    <col min="2" max="2" width="25.5" style="73" customWidth="1"/>
    <col min="3" max="3" width="9" style="1"/>
    <col min="4" max="5" width="9" style="1" customWidth="1"/>
    <col min="6" max="8" width="9" customWidth="1"/>
    <col min="10" max="10" width="34.125" hidden="1" customWidth="1"/>
  </cols>
  <sheetData>
    <row r="1" spans="1:10" x14ac:dyDescent="0.2">
      <c r="C1" s="1" t="s">
        <v>544</v>
      </c>
      <c r="F1" s="80" t="s">
        <v>542</v>
      </c>
      <c r="G1" s="80"/>
      <c r="H1" s="80"/>
    </row>
    <row r="2" spans="1:10" ht="28.5" x14ac:dyDescent="0.2">
      <c r="C2" s="1" t="s">
        <v>166</v>
      </c>
      <c r="D2" s="1" t="s">
        <v>169</v>
      </c>
      <c r="E2" s="1" t="s">
        <v>60</v>
      </c>
      <c r="F2" s="1" t="s">
        <v>166</v>
      </c>
      <c r="G2" s="1" t="s">
        <v>169</v>
      </c>
      <c r="H2" s="1" t="s">
        <v>60</v>
      </c>
      <c r="J2" s="12" t="s">
        <v>545</v>
      </c>
    </row>
    <row r="3" spans="1:10" x14ac:dyDescent="0.2">
      <c r="A3" s="12" t="s">
        <v>523</v>
      </c>
      <c r="B3" s="73" t="s">
        <v>501</v>
      </c>
      <c r="C3" s="1">
        <v>0</v>
      </c>
      <c r="D3" s="1">
        <v>3024</v>
      </c>
      <c r="E3" s="1">
        <v>0</v>
      </c>
      <c r="F3">
        <v>0</v>
      </c>
      <c r="G3">
        <v>1</v>
      </c>
      <c r="H3">
        <v>0</v>
      </c>
      <c r="J3" t="s">
        <v>546</v>
      </c>
    </row>
    <row r="4" spans="1:10" x14ac:dyDescent="0.2">
      <c r="A4" s="12" t="s">
        <v>524</v>
      </c>
      <c r="B4" s="78" t="s">
        <v>502</v>
      </c>
      <c r="C4" s="1">
        <v>1706</v>
      </c>
      <c r="D4" s="1">
        <v>55</v>
      </c>
      <c r="E4" s="1">
        <v>1156</v>
      </c>
      <c r="F4">
        <v>9</v>
      </c>
      <c r="G4">
        <v>1</v>
      </c>
      <c r="H4">
        <v>8</v>
      </c>
      <c r="J4" t="s">
        <v>547</v>
      </c>
    </row>
    <row r="5" spans="1:10" x14ac:dyDescent="0.2">
      <c r="A5" s="12" t="s">
        <v>525</v>
      </c>
      <c r="B5" s="73" t="s">
        <v>503</v>
      </c>
      <c r="C5" s="1">
        <v>0</v>
      </c>
      <c r="D5" s="1">
        <v>0</v>
      </c>
      <c r="E5" s="1">
        <v>0</v>
      </c>
      <c r="F5">
        <v>0</v>
      </c>
      <c r="G5">
        <v>0</v>
      </c>
      <c r="H5">
        <v>0</v>
      </c>
    </row>
    <row r="6" spans="1:10" x14ac:dyDescent="0.2">
      <c r="A6" s="12" t="s">
        <v>526</v>
      </c>
      <c r="B6" s="73" t="s">
        <v>504</v>
      </c>
      <c r="C6" s="1">
        <v>0</v>
      </c>
      <c r="D6" s="1">
        <v>0</v>
      </c>
      <c r="E6" s="1">
        <v>0</v>
      </c>
      <c r="F6">
        <v>0</v>
      </c>
      <c r="G6">
        <v>0</v>
      </c>
      <c r="H6">
        <v>0</v>
      </c>
    </row>
    <row r="7" spans="1:10" x14ac:dyDescent="0.2">
      <c r="A7" s="12" t="s">
        <v>527</v>
      </c>
      <c r="B7" s="73" t="s">
        <v>505</v>
      </c>
      <c r="C7" s="1">
        <v>0</v>
      </c>
      <c r="D7" s="1">
        <v>54</v>
      </c>
      <c r="E7" s="1">
        <v>610</v>
      </c>
      <c r="F7">
        <v>0</v>
      </c>
      <c r="G7">
        <v>1</v>
      </c>
      <c r="H7">
        <v>4</v>
      </c>
    </row>
    <row r="8" spans="1:10" x14ac:dyDescent="0.2">
      <c r="A8" s="12" t="s">
        <v>528</v>
      </c>
      <c r="B8" s="73" t="s">
        <v>506</v>
      </c>
      <c r="C8" s="1">
        <v>0</v>
      </c>
      <c r="D8" s="1">
        <v>0</v>
      </c>
      <c r="E8" s="1">
        <v>0</v>
      </c>
      <c r="F8">
        <v>0</v>
      </c>
      <c r="G8">
        <v>0</v>
      </c>
      <c r="H8">
        <v>0</v>
      </c>
    </row>
    <row r="9" spans="1:10" x14ac:dyDescent="0.2">
      <c r="A9" s="12" t="s">
        <v>529</v>
      </c>
      <c r="B9" s="73" t="s">
        <v>507</v>
      </c>
      <c r="C9" s="1">
        <v>0</v>
      </c>
      <c r="D9" s="1">
        <v>0</v>
      </c>
      <c r="E9" s="1">
        <v>0</v>
      </c>
      <c r="F9">
        <v>0</v>
      </c>
      <c r="G9">
        <v>0</v>
      </c>
      <c r="H9">
        <v>0</v>
      </c>
    </row>
    <row r="10" spans="1:10" x14ac:dyDescent="0.2">
      <c r="A10" s="12" t="s">
        <v>530</v>
      </c>
      <c r="B10" s="73" t="s">
        <v>508</v>
      </c>
      <c r="C10" s="1">
        <v>0</v>
      </c>
      <c r="D10" s="1">
        <v>0</v>
      </c>
      <c r="E10" s="1">
        <v>0</v>
      </c>
      <c r="F10">
        <v>0</v>
      </c>
      <c r="G10">
        <v>0</v>
      </c>
      <c r="H10">
        <v>0</v>
      </c>
    </row>
    <row r="11" spans="1:10" x14ac:dyDescent="0.2">
      <c r="A11" s="12" t="s">
        <v>531</v>
      </c>
      <c r="B11" s="78" t="s">
        <v>509</v>
      </c>
      <c r="C11" s="1">
        <v>73</v>
      </c>
      <c r="D11" s="1">
        <v>2052</v>
      </c>
      <c r="E11" s="1">
        <v>2442</v>
      </c>
      <c r="F11">
        <v>15</v>
      </c>
      <c r="G11">
        <v>33</v>
      </c>
      <c r="H11">
        <v>51</v>
      </c>
    </row>
    <row r="12" spans="1:10" x14ac:dyDescent="0.2">
      <c r="A12" s="12" t="s">
        <v>532</v>
      </c>
      <c r="B12" s="73" t="s">
        <v>510</v>
      </c>
      <c r="C12" s="1">
        <v>0</v>
      </c>
      <c r="D12" s="1">
        <v>0</v>
      </c>
      <c r="E12" s="1">
        <v>0</v>
      </c>
      <c r="F12">
        <v>0</v>
      </c>
      <c r="G12">
        <v>0</v>
      </c>
      <c r="H12">
        <v>0</v>
      </c>
    </row>
    <row r="13" spans="1:10" x14ac:dyDescent="0.2">
      <c r="A13" s="12" t="s">
        <v>533</v>
      </c>
      <c r="B13" s="73" t="s">
        <v>511</v>
      </c>
      <c r="C13" s="1">
        <v>0</v>
      </c>
      <c r="D13" s="1">
        <v>8107</v>
      </c>
      <c r="E13" s="1">
        <v>3759</v>
      </c>
      <c r="F13">
        <v>0</v>
      </c>
      <c r="G13">
        <v>1</v>
      </c>
      <c r="H13">
        <v>1</v>
      </c>
    </row>
    <row r="14" spans="1:10" x14ac:dyDescent="0.2">
      <c r="A14" s="12" t="s">
        <v>534</v>
      </c>
      <c r="B14" s="78" t="s">
        <v>512</v>
      </c>
      <c r="C14" s="1">
        <v>17085</v>
      </c>
      <c r="D14" s="1">
        <v>7649</v>
      </c>
      <c r="E14" s="1">
        <v>3622</v>
      </c>
      <c r="F14">
        <v>190</v>
      </c>
      <c r="G14">
        <v>8</v>
      </c>
      <c r="H14">
        <v>2</v>
      </c>
    </row>
    <row r="15" spans="1:10" x14ac:dyDescent="0.2">
      <c r="A15" s="12" t="s">
        <v>535</v>
      </c>
      <c r="B15" s="73" t="s">
        <v>513</v>
      </c>
      <c r="C15" s="1">
        <v>0</v>
      </c>
      <c r="D15" s="1">
        <v>13</v>
      </c>
      <c r="E15" s="1">
        <v>755</v>
      </c>
      <c r="F15">
        <v>0</v>
      </c>
      <c r="G15">
        <v>2</v>
      </c>
      <c r="H15">
        <v>1</v>
      </c>
    </row>
    <row r="16" spans="1:10" x14ac:dyDescent="0.2">
      <c r="A16" s="12" t="s">
        <v>536</v>
      </c>
      <c r="B16" s="73" t="s">
        <v>514</v>
      </c>
      <c r="C16" s="1">
        <v>716</v>
      </c>
      <c r="D16" s="1">
        <v>3647</v>
      </c>
      <c r="E16" s="1">
        <v>6734</v>
      </c>
      <c r="F16">
        <v>13</v>
      </c>
      <c r="G16">
        <v>713</v>
      </c>
      <c r="H16">
        <v>203</v>
      </c>
    </row>
    <row r="17" spans="1:8" x14ac:dyDescent="0.2">
      <c r="A17" s="12" t="s">
        <v>537</v>
      </c>
      <c r="B17" s="73" t="s">
        <v>515</v>
      </c>
      <c r="C17" s="1">
        <v>26</v>
      </c>
      <c r="D17" s="1">
        <v>30</v>
      </c>
      <c r="E17" s="1">
        <v>382</v>
      </c>
      <c r="F17">
        <v>1</v>
      </c>
      <c r="G17">
        <v>2</v>
      </c>
      <c r="H17">
        <v>9</v>
      </c>
    </row>
    <row r="18" spans="1:8" x14ac:dyDescent="0.2">
      <c r="A18" s="12" t="s">
        <v>538</v>
      </c>
      <c r="B18" s="73" t="s">
        <v>516</v>
      </c>
      <c r="C18" s="1">
        <v>8</v>
      </c>
      <c r="D18" s="1">
        <v>84</v>
      </c>
      <c r="E18" s="1">
        <v>1526</v>
      </c>
      <c r="F18">
        <v>1</v>
      </c>
      <c r="G18">
        <v>1</v>
      </c>
      <c r="H18">
        <v>2</v>
      </c>
    </row>
    <row r="19" spans="1:8" x14ac:dyDescent="0.2">
      <c r="A19" s="12" t="s">
        <v>539</v>
      </c>
      <c r="B19" s="73" t="s">
        <v>517</v>
      </c>
      <c r="C19" s="1">
        <v>734</v>
      </c>
      <c r="D19" s="1">
        <v>8291</v>
      </c>
      <c r="E19" s="1">
        <v>3718</v>
      </c>
      <c r="F19">
        <v>8</v>
      </c>
      <c r="G19">
        <v>285</v>
      </c>
      <c r="H19">
        <v>57</v>
      </c>
    </row>
    <row r="20" spans="1:8" x14ac:dyDescent="0.2">
      <c r="A20" s="12" t="s">
        <v>540</v>
      </c>
      <c r="B20" s="73" t="s">
        <v>518</v>
      </c>
      <c r="C20" s="1">
        <v>0</v>
      </c>
      <c r="D20" s="1">
        <v>0</v>
      </c>
      <c r="E20" s="1">
        <v>0</v>
      </c>
      <c r="F20">
        <v>0</v>
      </c>
      <c r="G20">
        <v>0</v>
      </c>
      <c r="H20">
        <v>0</v>
      </c>
    </row>
    <row r="21" spans="1:8" x14ac:dyDescent="0.2">
      <c r="A21" s="12" t="s">
        <v>541</v>
      </c>
      <c r="B21" s="73" t="s">
        <v>519</v>
      </c>
      <c r="C21" s="1">
        <v>0</v>
      </c>
      <c r="D21" s="1">
        <v>0</v>
      </c>
      <c r="E21" s="1">
        <v>0</v>
      </c>
      <c r="F21">
        <v>0</v>
      </c>
      <c r="G21">
        <v>0</v>
      </c>
      <c r="H21">
        <v>0</v>
      </c>
    </row>
    <row r="23" spans="1:8" x14ac:dyDescent="0.2">
      <c r="B23" s="73" t="s">
        <v>543</v>
      </c>
      <c r="C23">
        <v>19878</v>
      </c>
      <c r="D23">
        <v>32766</v>
      </c>
      <c r="E23">
        <v>22219</v>
      </c>
      <c r="F23">
        <v>228</v>
      </c>
      <c r="G23">
        <v>1005</v>
      </c>
      <c r="H23">
        <v>297</v>
      </c>
    </row>
  </sheetData>
  <mergeCells count="1">
    <mergeCell ref="F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7"/>
  <sheetViews>
    <sheetView zoomScaleNormal="100" workbookViewId="0">
      <selection activeCell="R19" sqref="R19:V23"/>
    </sheetView>
  </sheetViews>
  <sheetFormatPr defaultRowHeight="14.25" x14ac:dyDescent="0.2"/>
  <cols>
    <col min="1" max="1" width="21.75" style="1" customWidth="1"/>
    <col min="2" max="3" width="5.5" bestFit="1" customWidth="1"/>
    <col min="4" max="6" width="4.5" bestFit="1" customWidth="1"/>
    <col min="7" max="8" width="5.5" bestFit="1" customWidth="1"/>
    <col min="9" max="23" width="6.5" bestFit="1" customWidth="1"/>
    <col min="24" max="25" width="5.5" bestFit="1" customWidth="1"/>
  </cols>
  <sheetData>
    <row r="1" spans="1:25" x14ac:dyDescent="0.2">
      <c r="A1" s="1" t="s">
        <v>43</v>
      </c>
    </row>
    <row r="2" spans="1:25" s="1" customFormat="1" ht="42.75" x14ac:dyDescent="0.2">
      <c r="A2" s="10" t="s">
        <v>522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</row>
    <row r="3" spans="1:25" x14ac:dyDescent="0.2">
      <c r="A3" s="1" t="s">
        <v>155</v>
      </c>
      <c r="B3">
        <v>1037</v>
      </c>
      <c r="C3">
        <v>633</v>
      </c>
      <c r="D3">
        <v>372</v>
      </c>
      <c r="E3">
        <v>266</v>
      </c>
      <c r="F3">
        <v>290</v>
      </c>
      <c r="G3">
        <v>695</v>
      </c>
      <c r="H3">
        <v>1457</v>
      </c>
      <c r="I3">
        <v>2330</v>
      </c>
      <c r="J3">
        <v>3473</v>
      </c>
      <c r="K3">
        <v>3718</v>
      </c>
      <c r="L3">
        <v>3917</v>
      </c>
      <c r="M3">
        <v>4452</v>
      </c>
      <c r="N3">
        <v>4069</v>
      </c>
      <c r="O3">
        <v>3349</v>
      </c>
      <c r="P3">
        <v>3483</v>
      </c>
      <c r="Q3">
        <v>3506</v>
      </c>
      <c r="R3">
        <v>3690</v>
      </c>
      <c r="S3">
        <v>3190</v>
      </c>
      <c r="T3">
        <v>2754</v>
      </c>
      <c r="U3">
        <v>2424</v>
      </c>
      <c r="V3">
        <v>2162</v>
      </c>
      <c r="W3">
        <v>1624</v>
      </c>
      <c r="X3">
        <v>1283</v>
      </c>
      <c r="Y3">
        <v>1192</v>
      </c>
    </row>
    <row r="4" spans="1:25" x14ac:dyDescent="0.2">
      <c r="A4" s="1" t="s">
        <v>156</v>
      </c>
      <c r="B4">
        <v>1034</v>
      </c>
      <c r="C4">
        <v>664</v>
      </c>
      <c r="D4">
        <v>425</v>
      </c>
      <c r="E4">
        <v>265</v>
      </c>
      <c r="F4">
        <v>254</v>
      </c>
      <c r="G4">
        <v>644</v>
      </c>
      <c r="H4">
        <v>1590</v>
      </c>
      <c r="I4">
        <v>3358</v>
      </c>
      <c r="J4">
        <v>4219</v>
      </c>
      <c r="K4">
        <v>4632</v>
      </c>
      <c r="L4">
        <v>4649</v>
      </c>
      <c r="M4">
        <v>5227</v>
      </c>
      <c r="N4">
        <v>4163</v>
      </c>
      <c r="O4">
        <v>4047</v>
      </c>
      <c r="P4">
        <v>4485</v>
      </c>
      <c r="Q4">
        <v>4632</v>
      </c>
      <c r="R4">
        <v>4535</v>
      </c>
      <c r="S4">
        <v>4321</v>
      </c>
      <c r="T4">
        <v>3996</v>
      </c>
      <c r="U4">
        <v>3435</v>
      </c>
      <c r="V4">
        <v>2982</v>
      </c>
      <c r="W4">
        <v>2456</v>
      </c>
      <c r="X4">
        <v>1660</v>
      </c>
      <c r="Y4">
        <v>1179</v>
      </c>
    </row>
    <row r="5" spans="1:25" x14ac:dyDescent="0.2">
      <c r="A5" s="1" t="s">
        <v>157</v>
      </c>
      <c r="B5">
        <v>535</v>
      </c>
      <c r="C5">
        <v>347</v>
      </c>
      <c r="D5">
        <v>191</v>
      </c>
      <c r="E5">
        <v>167</v>
      </c>
      <c r="F5">
        <v>166</v>
      </c>
      <c r="G5">
        <v>341</v>
      </c>
      <c r="H5">
        <v>1056</v>
      </c>
      <c r="I5">
        <v>2609</v>
      </c>
      <c r="J5">
        <v>2697</v>
      </c>
      <c r="K5">
        <v>2888</v>
      </c>
      <c r="L5">
        <v>2804</v>
      </c>
      <c r="M5">
        <v>2938</v>
      </c>
      <c r="N5">
        <v>2154</v>
      </c>
      <c r="O5">
        <v>2477</v>
      </c>
      <c r="P5">
        <v>2706</v>
      </c>
      <c r="Q5">
        <v>2855</v>
      </c>
      <c r="R5">
        <v>3074</v>
      </c>
      <c r="S5">
        <v>3138</v>
      </c>
      <c r="T5">
        <v>2621</v>
      </c>
      <c r="U5">
        <v>2092</v>
      </c>
      <c r="V5">
        <v>1882</v>
      </c>
      <c r="W5">
        <v>1416</v>
      </c>
      <c r="X5">
        <v>946</v>
      </c>
      <c r="Y5">
        <v>677</v>
      </c>
    </row>
    <row r="6" spans="1:25" x14ac:dyDescent="0.2">
      <c r="A6" s="1" t="s">
        <v>139</v>
      </c>
      <c r="B6">
        <v>702</v>
      </c>
      <c r="C6">
        <v>425</v>
      </c>
      <c r="D6">
        <v>311</v>
      </c>
      <c r="E6">
        <v>236</v>
      </c>
      <c r="F6">
        <v>244</v>
      </c>
      <c r="G6">
        <v>620</v>
      </c>
      <c r="H6">
        <v>2110</v>
      </c>
      <c r="I6">
        <v>4239</v>
      </c>
      <c r="J6">
        <v>3949</v>
      </c>
      <c r="K6">
        <v>4160</v>
      </c>
      <c r="L6">
        <v>4078</v>
      </c>
      <c r="M6">
        <v>3823</v>
      </c>
      <c r="N6">
        <v>3079</v>
      </c>
      <c r="O6">
        <v>3374</v>
      </c>
      <c r="P6">
        <v>3892</v>
      </c>
      <c r="Q6">
        <v>4112</v>
      </c>
      <c r="R6">
        <v>4333</v>
      </c>
      <c r="S6">
        <v>5018</v>
      </c>
      <c r="T6">
        <v>3907</v>
      </c>
      <c r="U6">
        <v>3011</v>
      </c>
      <c r="V6">
        <v>2592</v>
      </c>
      <c r="W6">
        <v>2048</v>
      </c>
      <c r="X6">
        <v>1391</v>
      </c>
      <c r="Y6">
        <v>953</v>
      </c>
    </row>
    <row r="7" spans="1:25" x14ac:dyDescent="0.2">
      <c r="A7" s="1" t="s">
        <v>520</v>
      </c>
      <c r="B7">
        <v>296</v>
      </c>
      <c r="C7">
        <v>199</v>
      </c>
      <c r="D7">
        <v>122</v>
      </c>
      <c r="E7">
        <v>123</v>
      </c>
      <c r="F7">
        <v>144</v>
      </c>
      <c r="G7">
        <v>316</v>
      </c>
      <c r="H7">
        <v>931</v>
      </c>
      <c r="I7">
        <v>1875</v>
      </c>
      <c r="J7">
        <v>1665</v>
      </c>
      <c r="K7">
        <v>1782</v>
      </c>
      <c r="L7">
        <v>1763</v>
      </c>
      <c r="M7">
        <v>1486</v>
      </c>
      <c r="N7">
        <v>1330</v>
      </c>
      <c r="O7">
        <v>1507</v>
      </c>
      <c r="P7">
        <v>1671</v>
      </c>
      <c r="Q7">
        <v>1698</v>
      </c>
      <c r="R7">
        <v>1760</v>
      </c>
      <c r="S7">
        <v>2101</v>
      </c>
      <c r="T7">
        <v>1506</v>
      </c>
      <c r="U7">
        <v>1198</v>
      </c>
      <c r="V7">
        <v>1055</v>
      </c>
      <c r="W7">
        <v>915</v>
      </c>
      <c r="X7">
        <v>643</v>
      </c>
      <c r="Y7">
        <v>382</v>
      </c>
    </row>
    <row r="8" spans="1:25" x14ac:dyDescent="0.2">
      <c r="A8" s="1" t="s">
        <v>521</v>
      </c>
      <c r="B8">
        <v>174</v>
      </c>
      <c r="C8">
        <v>119</v>
      </c>
      <c r="D8">
        <v>87</v>
      </c>
      <c r="E8">
        <v>90</v>
      </c>
      <c r="F8">
        <v>110</v>
      </c>
      <c r="G8">
        <v>150</v>
      </c>
      <c r="H8">
        <v>554</v>
      </c>
      <c r="I8">
        <v>1180</v>
      </c>
      <c r="J8">
        <v>936</v>
      </c>
      <c r="K8">
        <v>1044</v>
      </c>
      <c r="L8">
        <v>978</v>
      </c>
      <c r="M8">
        <v>802</v>
      </c>
      <c r="N8">
        <v>829</v>
      </c>
      <c r="O8">
        <v>1015</v>
      </c>
      <c r="P8">
        <v>991</v>
      </c>
      <c r="Q8">
        <v>904</v>
      </c>
      <c r="R8">
        <v>964</v>
      </c>
      <c r="S8">
        <v>1059</v>
      </c>
      <c r="T8">
        <v>750</v>
      </c>
      <c r="U8">
        <v>711</v>
      </c>
      <c r="V8">
        <v>670</v>
      </c>
      <c r="W8">
        <v>620</v>
      </c>
      <c r="X8">
        <v>392</v>
      </c>
      <c r="Y8">
        <v>238</v>
      </c>
    </row>
    <row r="9" spans="1:25" x14ac:dyDescent="0.2">
      <c r="A9" s="1" t="s">
        <v>56</v>
      </c>
      <c r="B9">
        <v>808</v>
      </c>
      <c r="C9">
        <v>464</v>
      </c>
      <c r="D9">
        <v>379</v>
      </c>
      <c r="E9">
        <v>268</v>
      </c>
      <c r="F9">
        <v>305</v>
      </c>
      <c r="G9">
        <v>1197</v>
      </c>
      <c r="H9">
        <v>4180</v>
      </c>
      <c r="I9">
        <v>6375</v>
      </c>
      <c r="J9">
        <v>4014</v>
      </c>
      <c r="K9">
        <v>3496</v>
      </c>
      <c r="L9">
        <v>3265</v>
      </c>
      <c r="M9">
        <v>3592</v>
      </c>
      <c r="N9">
        <v>4058</v>
      </c>
      <c r="O9">
        <v>4163</v>
      </c>
      <c r="P9">
        <v>3984</v>
      </c>
      <c r="Q9">
        <v>4446</v>
      </c>
      <c r="R9">
        <v>5372</v>
      </c>
      <c r="S9">
        <v>4896</v>
      </c>
      <c r="T9">
        <v>3103</v>
      </c>
      <c r="U9">
        <v>3194</v>
      </c>
      <c r="V9">
        <v>3320</v>
      </c>
      <c r="W9">
        <v>2423</v>
      </c>
      <c r="X9">
        <v>1334</v>
      </c>
      <c r="Y9">
        <v>907</v>
      </c>
    </row>
    <row r="17" spans="1:25" x14ac:dyDescent="0.2">
      <c r="A17" s="1" t="s">
        <v>45</v>
      </c>
    </row>
    <row r="18" spans="1:25" ht="42.75" x14ac:dyDescent="0.2">
      <c r="A18" s="10" t="s">
        <v>522</v>
      </c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  <c r="O18" s="1">
        <v>13</v>
      </c>
      <c r="P18" s="1">
        <v>14</v>
      </c>
      <c r="Q18" s="1">
        <v>15</v>
      </c>
      <c r="R18" s="1">
        <v>16</v>
      </c>
      <c r="S18" s="1">
        <v>17</v>
      </c>
      <c r="T18" s="1">
        <v>18</v>
      </c>
      <c r="U18" s="1">
        <v>19</v>
      </c>
      <c r="V18" s="1">
        <v>20</v>
      </c>
      <c r="W18" s="1">
        <v>21</v>
      </c>
      <c r="X18" s="1">
        <v>22</v>
      </c>
      <c r="Y18" s="1">
        <v>23</v>
      </c>
    </row>
    <row r="19" spans="1:25" x14ac:dyDescent="0.2">
      <c r="A19" s="1" t="s">
        <v>155</v>
      </c>
      <c r="B19">
        <v>2258</v>
      </c>
      <c r="C19">
        <v>1161</v>
      </c>
      <c r="D19">
        <v>722</v>
      </c>
      <c r="E19">
        <v>383</v>
      </c>
      <c r="F19">
        <v>541</v>
      </c>
      <c r="G19">
        <v>1741</v>
      </c>
      <c r="H19">
        <v>5021</v>
      </c>
      <c r="I19">
        <v>11875</v>
      </c>
      <c r="J19">
        <v>16132</v>
      </c>
      <c r="K19">
        <v>14544</v>
      </c>
      <c r="L19">
        <v>14524</v>
      </c>
      <c r="M19">
        <v>18517</v>
      </c>
      <c r="N19">
        <v>16572</v>
      </c>
      <c r="O19">
        <v>13355</v>
      </c>
      <c r="P19">
        <v>13762</v>
      </c>
      <c r="Q19">
        <v>13073</v>
      </c>
      <c r="R19">
        <v>14153</v>
      </c>
      <c r="S19">
        <v>16181</v>
      </c>
      <c r="T19">
        <v>15162</v>
      </c>
      <c r="U19">
        <v>12977</v>
      </c>
      <c r="V19">
        <v>11238</v>
      </c>
      <c r="W19">
        <v>8623</v>
      </c>
      <c r="X19">
        <v>5703</v>
      </c>
      <c r="Y19">
        <v>3433</v>
      </c>
    </row>
    <row r="20" spans="1:25" x14ac:dyDescent="0.2">
      <c r="A20" s="1" t="s">
        <v>156</v>
      </c>
      <c r="B20">
        <v>2168</v>
      </c>
      <c r="C20">
        <v>1163</v>
      </c>
      <c r="D20">
        <v>715</v>
      </c>
      <c r="E20">
        <v>453</v>
      </c>
      <c r="F20">
        <v>494</v>
      </c>
      <c r="G20">
        <v>1356</v>
      </c>
      <c r="H20">
        <v>5612</v>
      </c>
      <c r="I20">
        <v>16170</v>
      </c>
      <c r="J20">
        <v>18073</v>
      </c>
      <c r="K20">
        <v>16036</v>
      </c>
      <c r="L20">
        <v>16519</v>
      </c>
      <c r="M20">
        <v>19418</v>
      </c>
      <c r="N20">
        <v>15759</v>
      </c>
      <c r="O20">
        <v>15011</v>
      </c>
      <c r="P20">
        <v>16576</v>
      </c>
      <c r="Q20">
        <v>15662</v>
      </c>
      <c r="R20">
        <v>18044</v>
      </c>
      <c r="S20">
        <v>21775</v>
      </c>
      <c r="T20">
        <v>19791</v>
      </c>
      <c r="U20">
        <v>16930</v>
      </c>
      <c r="V20">
        <v>14697</v>
      </c>
      <c r="W20">
        <v>11192</v>
      </c>
      <c r="X20">
        <v>6587</v>
      </c>
      <c r="Y20">
        <v>3526</v>
      </c>
    </row>
    <row r="21" spans="1:25" x14ac:dyDescent="0.2">
      <c r="A21" s="1" t="s">
        <v>157</v>
      </c>
      <c r="B21">
        <v>1123</v>
      </c>
      <c r="C21">
        <v>604</v>
      </c>
      <c r="D21">
        <v>337</v>
      </c>
      <c r="E21">
        <v>236</v>
      </c>
      <c r="F21">
        <v>245</v>
      </c>
      <c r="G21">
        <v>772</v>
      </c>
      <c r="H21">
        <v>4160</v>
      </c>
      <c r="I21">
        <v>11843</v>
      </c>
      <c r="J21">
        <v>11365</v>
      </c>
      <c r="K21">
        <v>10038</v>
      </c>
      <c r="L21">
        <v>9727</v>
      </c>
      <c r="M21">
        <v>10768</v>
      </c>
      <c r="N21">
        <v>8070</v>
      </c>
      <c r="O21">
        <v>8715</v>
      </c>
      <c r="P21">
        <v>9850</v>
      </c>
      <c r="Q21">
        <v>9880</v>
      </c>
      <c r="R21">
        <v>11501</v>
      </c>
      <c r="S21">
        <v>14025</v>
      </c>
      <c r="T21">
        <v>12232</v>
      </c>
      <c r="U21">
        <v>9607</v>
      </c>
      <c r="V21">
        <v>8812</v>
      </c>
      <c r="W21">
        <v>6533</v>
      </c>
      <c r="X21">
        <v>3751</v>
      </c>
      <c r="Y21">
        <v>1945</v>
      </c>
    </row>
    <row r="22" spans="1:25" x14ac:dyDescent="0.2">
      <c r="A22" s="1" t="s">
        <v>139</v>
      </c>
      <c r="B22">
        <v>1135</v>
      </c>
      <c r="C22">
        <v>583</v>
      </c>
      <c r="D22">
        <v>343</v>
      </c>
      <c r="E22">
        <v>273</v>
      </c>
      <c r="F22">
        <v>293</v>
      </c>
      <c r="G22">
        <v>924</v>
      </c>
      <c r="H22">
        <v>6669</v>
      </c>
      <c r="I22">
        <v>18879</v>
      </c>
      <c r="J22">
        <v>15733</v>
      </c>
      <c r="K22">
        <v>13782</v>
      </c>
      <c r="L22">
        <v>13113</v>
      </c>
      <c r="M22">
        <v>12426</v>
      </c>
      <c r="N22">
        <v>9823</v>
      </c>
      <c r="O22">
        <v>11914</v>
      </c>
      <c r="P22">
        <v>13114</v>
      </c>
      <c r="Q22">
        <v>13919</v>
      </c>
      <c r="R22">
        <v>17059</v>
      </c>
      <c r="S22">
        <v>21966</v>
      </c>
      <c r="T22">
        <v>17439</v>
      </c>
      <c r="U22">
        <v>12009</v>
      </c>
      <c r="V22">
        <v>10554</v>
      </c>
      <c r="W22">
        <v>7799</v>
      </c>
      <c r="X22">
        <v>4078</v>
      </c>
      <c r="Y22">
        <v>2026</v>
      </c>
    </row>
    <row r="23" spans="1:25" x14ac:dyDescent="0.2">
      <c r="A23" s="1" t="s">
        <v>520</v>
      </c>
      <c r="B23">
        <v>235</v>
      </c>
      <c r="C23">
        <v>140</v>
      </c>
      <c r="D23">
        <v>101</v>
      </c>
      <c r="E23">
        <v>71</v>
      </c>
      <c r="F23">
        <v>104</v>
      </c>
      <c r="G23">
        <v>387</v>
      </c>
      <c r="H23">
        <v>2689</v>
      </c>
      <c r="I23">
        <v>6719</v>
      </c>
      <c r="J23">
        <v>5496</v>
      </c>
      <c r="K23">
        <v>5074</v>
      </c>
      <c r="L23">
        <v>4647</v>
      </c>
      <c r="M23">
        <v>3603</v>
      </c>
      <c r="N23">
        <v>3527</v>
      </c>
      <c r="O23">
        <v>4379</v>
      </c>
      <c r="P23">
        <v>4770</v>
      </c>
      <c r="Q23">
        <v>5231</v>
      </c>
      <c r="R23">
        <v>6241</v>
      </c>
      <c r="S23">
        <v>7640</v>
      </c>
      <c r="T23">
        <v>5506</v>
      </c>
      <c r="U23">
        <v>3620</v>
      </c>
      <c r="V23">
        <v>2953</v>
      </c>
      <c r="W23">
        <v>2048</v>
      </c>
      <c r="X23">
        <v>1001</v>
      </c>
      <c r="Y23">
        <v>442</v>
      </c>
    </row>
    <row r="24" spans="1:25" x14ac:dyDescent="0.2">
      <c r="A24" s="1" t="s">
        <v>521</v>
      </c>
      <c r="B24">
        <v>108</v>
      </c>
      <c r="C24">
        <v>50</v>
      </c>
      <c r="D24">
        <v>40</v>
      </c>
      <c r="E24">
        <v>34</v>
      </c>
      <c r="F24">
        <v>79</v>
      </c>
      <c r="G24">
        <v>235</v>
      </c>
      <c r="H24">
        <v>1246</v>
      </c>
      <c r="I24">
        <v>2544</v>
      </c>
      <c r="J24">
        <v>2517</v>
      </c>
      <c r="K24">
        <v>2429</v>
      </c>
      <c r="L24">
        <v>2140</v>
      </c>
      <c r="M24">
        <v>1704</v>
      </c>
      <c r="N24">
        <v>1864</v>
      </c>
      <c r="O24">
        <v>2164</v>
      </c>
      <c r="P24">
        <v>2361</v>
      </c>
      <c r="Q24">
        <v>2484</v>
      </c>
      <c r="R24">
        <v>2869</v>
      </c>
      <c r="S24">
        <v>3124</v>
      </c>
      <c r="T24">
        <v>2063</v>
      </c>
      <c r="U24">
        <v>1506</v>
      </c>
      <c r="V24">
        <v>1193</v>
      </c>
      <c r="W24">
        <v>731</v>
      </c>
      <c r="X24">
        <v>356</v>
      </c>
      <c r="Y24">
        <v>177</v>
      </c>
    </row>
    <row r="25" spans="1:25" x14ac:dyDescent="0.2">
      <c r="A25" s="1" t="s">
        <v>56</v>
      </c>
      <c r="B25">
        <v>1282</v>
      </c>
      <c r="C25">
        <v>714</v>
      </c>
      <c r="D25">
        <v>440</v>
      </c>
      <c r="E25">
        <v>288</v>
      </c>
      <c r="F25">
        <v>375</v>
      </c>
      <c r="G25">
        <v>827</v>
      </c>
      <c r="H25">
        <v>3500</v>
      </c>
      <c r="I25">
        <v>8486</v>
      </c>
      <c r="J25">
        <v>8141</v>
      </c>
      <c r="K25">
        <v>6679</v>
      </c>
      <c r="L25">
        <v>6131</v>
      </c>
      <c r="M25">
        <v>6402</v>
      </c>
      <c r="N25">
        <v>6258</v>
      </c>
      <c r="O25">
        <v>6735</v>
      </c>
      <c r="P25">
        <v>6786</v>
      </c>
      <c r="Q25">
        <v>6638</v>
      </c>
      <c r="R25">
        <v>7445</v>
      </c>
      <c r="S25">
        <v>8903</v>
      </c>
      <c r="T25">
        <v>7576</v>
      </c>
      <c r="U25">
        <v>6240</v>
      </c>
      <c r="V25">
        <v>6100</v>
      </c>
      <c r="W25">
        <v>5069</v>
      </c>
      <c r="X25">
        <v>3227</v>
      </c>
      <c r="Y25">
        <v>1812</v>
      </c>
    </row>
    <row r="29" spans="1:25" x14ac:dyDescent="0.2">
      <c r="A29" s="1" t="s">
        <v>44</v>
      </c>
    </row>
    <row r="30" spans="1:25" ht="42.75" x14ac:dyDescent="0.2">
      <c r="A30" s="10" t="s">
        <v>522</v>
      </c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  <c r="W30">
        <v>21</v>
      </c>
      <c r="X30">
        <v>22</v>
      </c>
      <c r="Y30">
        <v>23</v>
      </c>
    </row>
    <row r="31" spans="1:25" x14ac:dyDescent="0.2">
      <c r="A31" s="1" t="s">
        <v>155</v>
      </c>
      <c r="B31">
        <v>3431</v>
      </c>
      <c r="C31">
        <v>1951</v>
      </c>
      <c r="D31">
        <v>1215</v>
      </c>
      <c r="E31">
        <v>763</v>
      </c>
      <c r="F31">
        <v>700</v>
      </c>
      <c r="G31">
        <v>2236</v>
      </c>
      <c r="H31">
        <v>6552</v>
      </c>
      <c r="I31">
        <v>14847</v>
      </c>
      <c r="J31">
        <v>19933</v>
      </c>
      <c r="K31">
        <v>18606</v>
      </c>
      <c r="L31">
        <v>18154</v>
      </c>
      <c r="M31">
        <v>22651</v>
      </c>
      <c r="N31">
        <v>21286</v>
      </c>
      <c r="O31">
        <v>17430</v>
      </c>
      <c r="P31">
        <v>17006</v>
      </c>
      <c r="Q31">
        <v>16321</v>
      </c>
      <c r="R31">
        <v>17359</v>
      </c>
      <c r="S31">
        <v>19194</v>
      </c>
      <c r="T31">
        <v>18963</v>
      </c>
      <c r="U31">
        <v>16835</v>
      </c>
      <c r="V31">
        <v>14196</v>
      </c>
      <c r="W31">
        <v>11483</v>
      </c>
      <c r="X31">
        <v>8002</v>
      </c>
      <c r="Y31">
        <v>5192</v>
      </c>
    </row>
    <row r="32" spans="1:25" x14ac:dyDescent="0.2">
      <c r="A32" s="1" t="s">
        <v>156</v>
      </c>
      <c r="B32">
        <v>3568</v>
      </c>
      <c r="C32">
        <v>2057</v>
      </c>
      <c r="D32">
        <v>1155</v>
      </c>
      <c r="E32">
        <v>785</v>
      </c>
      <c r="F32">
        <v>822</v>
      </c>
      <c r="G32">
        <v>2191</v>
      </c>
      <c r="H32">
        <v>7321</v>
      </c>
      <c r="I32">
        <v>20161</v>
      </c>
      <c r="J32">
        <v>23385</v>
      </c>
      <c r="K32">
        <v>21164</v>
      </c>
      <c r="L32">
        <v>21201</v>
      </c>
      <c r="M32">
        <v>25698</v>
      </c>
      <c r="N32">
        <v>20902</v>
      </c>
      <c r="O32">
        <v>19971</v>
      </c>
      <c r="P32">
        <v>21424</v>
      </c>
      <c r="Q32">
        <v>20745</v>
      </c>
      <c r="R32">
        <v>22717</v>
      </c>
      <c r="S32">
        <v>26399</v>
      </c>
      <c r="T32">
        <v>25371</v>
      </c>
      <c r="U32">
        <v>21739</v>
      </c>
      <c r="V32">
        <v>19301</v>
      </c>
      <c r="W32">
        <v>15399</v>
      </c>
      <c r="X32">
        <v>9907</v>
      </c>
      <c r="Y32">
        <v>5716</v>
      </c>
    </row>
    <row r="33" spans="1:25" x14ac:dyDescent="0.2">
      <c r="A33" s="1" t="s">
        <v>157</v>
      </c>
      <c r="B33">
        <v>1898</v>
      </c>
      <c r="C33">
        <v>1099</v>
      </c>
      <c r="D33">
        <v>766</v>
      </c>
      <c r="E33">
        <v>479</v>
      </c>
      <c r="F33">
        <v>472</v>
      </c>
      <c r="G33">
        <v>1151</v>
      </c>
      <c r="H33">
        <v>5346</v>
      </c>
      <c r="I33">
        <v>15120</v>
      </c>
      <c r="J33">
        <v>14481</v>
      </c>
      <c r="K33">
        <v>13308</v>
      </c>
      <c r="L33">
        <v>13163</v>
      </c>
      <c r="M33">
        <v>14198</v>
      </c>
      <c r="N33">
        <v>11118</v>
      </c>
      <c r="O33">
        <v>11929</v>
      </c>
      <c r="P33">
        <v>12813</v>
      </c>
      <c r="Q33">
        <v>13259</v>
      </c>
      <c r="R33">
        <v>14744</v>
      </c>
      <c r="S33">
        <v>17768</v>
      </c>
      <c r="T33">
        <v>16159</v>
      </c>
      <c r="U33">
        <v>13263</v>
      </c>
      <c r="V33">
        <v>11912</v>
      </c>
      <c r="W33">
        <v>9424</v>
      </c>
      <c r="X33">
        <v>5751</v>
      </c>
      <c r="Y33">
        <v>3129</v>
      </c>
    </row>
    <row r="34" spans="1:25" x14ac:dyDescent="0.2">
      <c r="A34" s="1" t="s">
        <v>139</v>
      </c>
      <c r="B34">
        <v>2155</v>
      </c>
      <c r="C34">
        <v>1355</v>
      </c>
      <c r="D34">
        <v>898</v>
      </c>
      <c r="E34">
        <v>551</v>
      </c>
      <c r="F34">
        <v>678</v>
      </c>
      <c r="G34">
        <v>1767</v>
      </c>
      <c r="H34">
        <v>9592</v>
      </c>
      <c r="I34">
        <v>25872</v>
      </c>
      <c r="J34">
        <v>21926</v>
      </c>
      <c r="K34">
        <v>19296</v>
      </c>
      <c r="L34">
        <v>18844</v>
      </c>
      <c r="M34">
        <v>18048</v>
      </c>
      <c r="N34">
        <v>14477</v>
      </c>
      <c r="O34">
        <v>16819</v>
      </c>
      <c r="P34">
        <v>18458</v>
      </c>
      <c r="Q34">
        <v>19405</v>
      </c>
      <c r="R34">
        <v>22199</v>
      </c>
      <c r="S34">
        <v>27989</v>
      </c>
      <c r="T34">
        <v>24219</v>
      </c>
      <c r="U34">
        <v>17319</v>
      </c>
      <c r="V34">
        <v>15385</v>
      </c>
      <c r="W34">
        <v>11898</v>
      </c>
      <c r="X34">
        <v>7223</v>
      </c>
      <c r="Y34">
        <v>3939</v>
      </c>
    </row>
    <row r="35" spans="1:25" x14ac:dyDescent="0.2">
      <c r="A35" s="1" t="s">
        <v>520</v>
      </c>
      <c r="B35">
        <v>730</v>
      </c>
      <c r="C35">
        <v>373</v>
      </c>
      <c r="D35">
        <v>247</v>
      </c>
      <c r="E35">
        <v>234</v>
      </c>
      <c r="F35">
        <v>336</v>
      </c>
      <c r="G35">
        <v>914</v>
      </c>
      <c r="H35">
        <v>4190</v>
      </c>
      <c r="I35">
        <v>9832</v>
      </c>
      <c r="J35">
        <v>8120</v>
      </c>
      <c r="K35">
        <v>7741</v>
      </c>
      <c r="L35">
        <v>7419</v>
      </c>
      <c r="M35">
        <v>6083</v>
      </c>
      <c r="N35">
        <v>5710</v>
      </c>
      <c r="O35">
        <v>7094</v>
      </c>
      <c r="P35">
        <v>7400</v>
      </c>
      <c r="Q35">
        <v>7923</v>
      </c>
      <c r="R35">
        <v>9289</v>
      </c>
      <c r="S35">
        <v>11234</v>
      </c>
      <c r="T35">
        <v>8512</v>
      </c>
      <c r="U35">
        <v>5866</v>
      </c>
      <c r="V35">
        <v>5027</v>
      </c>
      <c r="W35">
        <v>3760</v>
      </c>
      <c r="X35">
        <v>2146</v>
      </c>
      <c r="Y35">
        <v>1202</v>
      </c>
    </row>
    <row r="36" spans="1:25" x14ac:dyDescent="0.2">
      <c r="A36" s="1" t="s">
        <v>521</v>
      </c>
      <c r="B36">
        <v>330</v>
      </c>
      <c r="C36">
        <v>186</v>
      </c>
      <c r="D36">
        <v>125</v>
      </c>
      <c r="E36">
        <v>116</v>
      </c>
      <c r="F36">
        <v>172</v>
      </c>
      <c r="G36">
        <v>459</v>
      </c>
      <c r="H36">
        <v>2002</v>
      </c>
      <c r="I36">
        <v>4286</v>
      </c>
      <c r="J36">
        <v>4015</v>
      </c>
      <c r="K36">
        <v>3972</v>
      </c>
      <c r="L36">
        <v>3707</v>
      </c>
      <c r="M36">
        <v>3055</v>
      </c>
      <c r="N36">
        <v>3247</v>
      </c>
      <c r="O36">
        <v>3931</v>
      </c>
      <c r="P36">
        <v>4023</v>
      </c>
      <c r="Q36">
        <v>4118</v>
      </c>
      <c r="R36">
        <v>4625</v>
      </c>
      <c r="S36">
        <v>4977</v>
      </c>
      <c r="T36">
        <v>3623</v>
      </c>
      <c r="U36">
        <v>2621</v>
      </c>
      <c r="V36">
        <v>2346</v>
      </c>
      <c r="W36">
        <v>1560</v>
      </c>
      <c r="X36">
        <v>832</v>
      </c>
      <c r="Y36">
        <v>515</v>
      </c>
    </row>
    <row r="37" spans="1:25" x14ac:dyDescent="0.2">
      <c r="A37" s="1" t="s">
        <v>56</v>
      </c>
      <c r="B37">
        <v>2195</v>
      </c>
      <c r="C37">
        <v>1274</v>
      </c>
      <c r="D37">
        <v>779</v>
      </c>
      <c r="E37">
        <v>608</v>
      </c>
      <c r="F37">
        <v>783</v>
      </c>
      <c r="G37">
        <v>1788</v>
      </c>
      <c r="H37">
        <v>6860</v>
      </c>
      <c r="I37">
        <v>14570</v>
      </c>
      <c r="J37">
        <v>12947</v>
      </c>
      <c r="K37">
        <v>10745</v>
      </c>
      <c r="L37">
        <v>9684</v>
      </c>
      <c r="M37">
        <v>10164</v>
      </c>
      <c r="N37">
        <v>10654</v>
      </c>
      <c r="O37">
        <v>11638</v>
      </c>
      <c r="P37">
        <v>11433</v>
      </c>
      <c r="Q37">
        <v>11222</v>
      </c>
      <c r="R37">
        <v>12664</v>
      </c>
      <c r="S37">
        <v>13851</v>
      </c>
      <c r="T37">
        <v>11347</v>
      </c>
      <c r="U37">
        <v>10150</v>
      </c>
      <c r="V37">
        <v>10037</v>
      </c>
      <c r="W37">
        <v>8052</v>
      </c>
      <c r="X37">
        <v>5226</v>
      </c>
      <c r="Y37">
        <v>3390</v>
      </c>
    </row>
  </sheetData>
  <phoneticPr fontId="1" type="noConversion"/>
  <conditionalFormatting sqref="B3:Y9">
    <cfRule type="colorScale" priority="3">
      <colorScale>
        <cfvo type="min"/>
        <cfvo type="max"/>
        <color rgb="FFFCFCFF"/>
        <color rgb="FFF8696B"/>
      </colorScale>
    </cfRule>
  </conditionalFormatting>
  <conditionalFormatting sqref="B19:Y25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Y3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3"/>
  <sheetViews>
    <sheetView topLeftCell="A93" zoomScaleNormal="100" workbookViewId="0">
      <selection activeCell="G82" sqref="G82:G104"/>
    </sheetView>
  </sheetViews>
  <sheetFormatPr defaultRowHeight="14.25" x14ac:dyDescent="0.2"/>
  <cols>
    <col min="1" max="1" width="12.25" style="21" customWidth="1"/>
    <col min="2" max="2" width="11.375" style="21" customWidth="1"/>
    <col min="3" max="3" width="11.375" style="21" bestFit="1" customWidth="1"/>
    <col min="4" max="4" width="13" style="21" customWidth="1"/>
    <col min="5" max="5" width="12.875" style="21" customWidth="1"/>
    <col min="6" max="6" width="12" style="21" customWidth="1"/>
    <col min="7" max="7" width="8.25" style="21" customWidth="1"/>
    <col min="8" max="10" width="12.25" style="21" customWidth="1"/>
    <col min="12" max="13" width="12" customWidth="1"/>
  </cols>
  <sheetData>
    <row r="1" spans="1:11" ht="28.5" x14ac:dyDescent="0.2">
      <c r="A1" s="4" t="s">
        <v>285</v>
      </c>
      <c r="B1" s="10" t="s">
        <v>0</v>
      </c>
      <c r="C1" s="10" t="s">
        <v>16</v>
      </c>
      <c r="D1" s="10" t="s">
        <v>15</v>
      </c>
      <c r="E1" s="10" t="s">
        <v>43</v>
      </c>
      <c r="F1" s="10" t="s">
        <v>45</v>
      </c>
      <c r="G1" s="10" t="s">
        <v>44</v>
      </c>
      <c r="H1" s="10" t="s">
        <v>62</v>
      </c>
      <c r="I1" s="10" t="s">
        <v>64</v>
      </c>
      <c r="J1" s="10" t="s">
        <v>63</v>
      </c>
    </row>
    <row r="2" spans="1:11" x14ac:dyDescent="0.2">
      <c r="A2" s="21" t="s">
        <v>186</v>
      </c>
      <c r="B2">
        <v>21186</v>
      </c>
      <c r="C2">
        <v>101290</v>
      </c>
      <c r="D2">
        <v>118988</v>
      </c>
      <c r="E2" s="62">
        <f>B2/SUM(B$2:B$25)</f>
        <v>0.23285924688399903</v>
      </c>
      <c r="F2" s="62">
        <f>C2/SUM(C$2:C$25)</f>
        <v>0.31596054626331188</v>
      </c>
      <c r="G2" s="62">
        <f>D2/SUM(D$2:D$25)</f>
        <v>0.29004485179407175</v>
      </c>
      <c r="H2" s="63">
        <f>SUM(B$2:B2)/SUM(B$2:B$25)</f>
        <v>0.23285924688399903</v>
      </c>
      <c r="I2" s="63">
        <f>SUM(C$2:C2)/SUM(C$2:C$25)</f>
        <v>0.31596054626331188</v>
      </c>
      <c r="J2" s="63">
        <f>SUM(D$2:D2)/SUM(D$2:D$25)</f>
        <v>0.29004485179407175</v>
      </c>
    </row>
    <row r="3" spans="1:11" x14ac:dyDescent="0.2">
      <c r="A3" s="21" t="s">
        <v>187</v>
      </c>
      <c r="B3">
        <v>15798</v>
      </c>
      <c r="C3">
        <v>76806</v>
      </c>
      <c r="D3">
        <v>89832</v>
      </c>
      <c r="E3" s="62">
        <f t="shared" ref="E3:E25" si="0">B3/SUM(B$2:B$25)</f>
        <v>0.17363874172913324</v>
      </c>
      <c r="F3" s="62">
        <f t="shared" ref="F3:F25" si="1">C3/SUM(C$2:C$25)</f>
        <v>0.23958599779148912</v>
      </c>
      <c r="G3" s="62">
        <f t="shared" ref="G3:G25" si="2">D3/SUM(D$2:D$25)</f>
        <v>0.21897425897035883</v>
      </c>
      <c r="H3" s="63">
        <f>SUM(B$2:B3)/SUM(B$2:B$25)</f>
        <v>0.40649798861313224</v>
      </c>
      <c r="I3" s="63">
        <f>SUM(C$2:C3)/SUM(C$2:C$25)</f>
        <v>0.55554654405480097</v>
      </c>
      <c r="J3" s="63">
        <f>SUM(D$2:D3)/SUM(D$2:D$25)</f>
        <v>0.50901911076443063</v>
      </c>
    </row>
    <row r="4" spans="1:11" x14ac:dyDescent="0.2">
      <c r="A4" s="21" t="s">
        <v>188</v>
      </c>
      <c r="B4">
        <v>11359</v>
      </c>
      <c r="C4">
        <v>49270</v>
      </c>
      <c r="D4">
        <v>59288</v>
      </c>
      <c r="E4" s="62">
        <f t="shared" si="0"/>
        <v>0.12484887120529335</v>
      </c>
      <c r="F4" s="62">
        <f t="shared" si="1"/>
        <v>0.15369114536867784</v>
      </c>
      <c r="G4" s="62">
        <f t="shared" si="2"/>
        <v>0.14452028081123244</v>
      </c>
      <c r="H4" s="63">
        <f>SUM(B$2:B4)/SUM(B$2:B$25)</f>
        <v>0.53134685981842567</v>
      </c>
      <c r="I4" s="63">
        <f>SUM(C$2:C4)/SUM(C$2:C$25)</f>
        <v>0.70923768942347887</v>
      </c>
      <c r="J4" s="63">
        <f>SUM(D$2:D4)/SUM(D$2:D$25)</f>
        <v>0.65353939157566299</v>
      </c>
    </row>
    <row r="5" spans="1:11" x14ac:dyDescent="0.2">
      <c r="A5" s="21" t="s">
        <v>189</v>
      </c>
      <c r="B5">
        <v>7604</v>
      </c>
      <c r="C5">
        <v>30868</v>
      </c>
      <c r="D5">
        <v>38894</v>
      </c>
      <c r="E5" s="62">
        <f t="shared" si="0"/>
        <v>8.3576971269042233E-2</v>
      </c>
      <c r="F5" s="62">
        <f t="shared" si="1"/>
        <v>9.628857875462446E-2</v>
      </c>
      <c r="G5" s="62">
        <f t="shared" si="2"/>
        <v>9.4807917316692664E-2</v>
      </c>
      <c r="H5" s="63">
        <f>SUM(B$2:B5)/SUM(B$2:B$25)</f>
        <v>0.61492383108746784</v>
      </c>
      <c r="I5" s="63">
        <f>SUM(C$2:C5)/SUM(C$2:C$25)</f>
        <v>0.80552626817810336</v>
      </c>
      <c r="J5" s="63">
        <f>SUM(D$2:D5)/SUM(D$2:D$25)</f>
        <v>0.74834730889235568</v>
      </c>
    </row>
    <row r="6" spans="1:11" x14ac:dyDescent="0.2">
      <c r="A6" s="21" t="s">
        <v>190</v>
      </c>
      <c r="B6">
        <v>4960</v>
      </c>
      <c r="C6">
        <v>19086</v>
      </c>
      <c r="D6">
        <v>24407</v>
      </c>
      <c r="E6" s="62">
        <f t="shared" si="0"/>
        <v>5.4516277945088037E-2</v>
      </c>
      <c r="F6" s="62">
        <f t="shared" si="1"/>
        <v>5.9536212715782119E-2</v>
      </c>
      <c r="G6" s="62">
        <f t="shared" si="2"/>
        <v>5.9494442277691108E-2</v>
      </c>
      <c r="H6" s="63">
        <f>SUM(B$2:B6)/SUM(B$2:B$25)</f>
        <v>0.66944010903255591</v>
      </c>
      <c r="I6" s="63">
        <f>SUM(C$2:C6)/SUM(C$2:C$25)</f>
        <v>0.86506248089388538</v>
      </c>
      <c r="J6" s="63">
        <f>SUM(D$2:D6)/SUM(D$2:D$25)</f>
        <v>0.80784175117004675</v>
      </c>
    </row>
    <row r="7" spans="1:11" x14ac:dyDescent="0.2">
      <c r="A7" s="21" t="s">
        <v>191</v>
      </c>
      <c r="B7">
        <v>3564</v>
      </c>
      <c r="C7">
        <v>11961</v>
      </c>
      <c r="D7">
        <v>16465</v>
      </c>
      <c r="E7" s="62">
        <f t="shared" si="0"/>
        <v>3.9172583587962453E-2</v>
      </c>
      <c r="F7" s="62">
        <f t="shared" si="1"/>
        <v>3.7310732489440945E-2</v>
      </c>
      <c r="G7" s="62">
        <f t="shared" si="2"/>
        <v>4.0135042901716066E-2</v>
      </c>
      <c r="H7" s="63">
        <f>SUM(B$2:B7)/SUM(B$2:B$25)</f>
        <v>0.70861269262051829</v>
      </c>
      <c r="I7" s="63">
        <f>SUM(C$2:C7)/SUM(C$2:C$25)</f>
        <v>0.90237321338332632</v>
      </c>
      <c r="J7" s="63">
        <f>SUM(D$2:D7)/SUM(D$2:D$25)</f>
        <v>0.84797679407176285</v>
      </c>
    </row>
    <row r="8" spans="1:11" x14ac:dyDescent="0.2">
      <c r="A8" s="21" t="s">
        <v>192</v>
      </c>
      <c r="B8">
        <v>2578</v>
      </c>
      <c r="C8">
        <v>7638</v>
      </c>
      <c r="D8">
        <v>11839</v>
      </c>
      <c r="E8" s="62">
        <f t="shared" si="0"/>
        <v>2.833527510936229E-2</v>
      </c>
      <c r="F8" s="62">
        <f t="shared" si="1"/>
        <v>2.3825714802637735E-2</v>
      </c>
      <c r="G8" s="62">
        <f t="shared" si="2"/>
        <v>2.8858716848673947E-2</v>
      </c>
      <c r="H8" s="63">
        <f>SUM(B$2:B8)/SUM(B$2:B$25)</f>
        <v>0.73694796772988058</v>
      </c>
      <c r="I8" s="63">
        <f>SUM(C$2:C8)/SUM(C$2:C$25)</f>
        <v>0.92619892818596405</v>
      </c>
      <c r="J8" s="63">
        <f>SUM(D$2:D8)/SUM(D$2:D$25)</f>
        <v>0.87683551092043677</v>
      </c>
    </row>
    <row r="9" spans="1:11" x14ac:dyDescent="0.2">
      <c r="A9" s="21" t="s">
        <v>193</v>
      </c>
      <c r="B9">
        <v>2198</v>
      </c>
      <c r="C9">
        <v>5287</v>
      </c>
      <c r="D9">
        <v>9049</v>
      </c>
      <c r="E9" s="62">
        <f t="shared" si="0"/>
        <v>2.4158624782924094E-2</v>
      </c>
      <c r="F9" s="62">
        <f t="shared" si="1"/>
        <v>1.6492086169356601E-2</v>
      </c>
      <c r="G9" s="62">
        <f t="shared" si="2"/>
        <v>2.2057819812792513E-2</v>
      </c>
      <c r="H9" s="63">
        <f>SUM(B$2:B9)/SUM(B$2:B$25)</f>
        <v>0.76110659251280477</v>
      </c>
      <c r="I9" s="63">
        <f>SUM(C$2:C9)/SUM(C$2:C$25)</f>
        <v>0.94269101435532066</v>
      </c>
      <c r="J9" s="63">
        <f>SUM(D$2:D9)/SUM(D$2:D$25)</f>
        <v>0.8988933307332293</v>
      </c>
    </row>
    <row r="10" spans="1:11" x14ac:dyDescent="0.2">
      <c r="A10" s="21" t="s">
        <v>194</v>
      </c>
      <c r="B10">
        <v>2115</v>
      </c>
      <c r="C10">
        <v>3797</v>
      </c>
      <c r="D10">
        <v>6974</v>
      </c>
      <c r="E10" s="62">
        <f t="shared" si="0"/>
        <v>2.3246356422149436E-2</v>
      </c>
      <c r="F10" s="62">
        <f t="shared" si="1"/>
        <v>1.1844231357111218E-2</v>
      </c>
      <c r="G10" s="62">
        <f t="shared" si="2"/>
        <v>1.6999804992199687E-2</v>
      </c>
      <c r="H10" s="63">
        <f>SUM(B$2:B10)/SUM(B$2:B$25)</f>
        <v>0.78435294893495422</v>
      </c>
      <c r="I10" s="63">
        <f>SUM(C$2:C10)/SUM(C$2:C$25)</f>
        <v>0.95453524571243187</v>
      </c>
      <c r="J10" s="63">
        <f>SUM(D$2:D10)/SUM(D$2:D$25)</f>
        <v>0.91589313572542896</v>
      </c>
    </row>
    <row r="11" spans="1:11" x14ac:dyDescent="0.2">
      <c r="A11" s="21" t="s">
        <v>195</v>
      </c>
      <c r="B11">
        <v>2294</v>
      </c>
      <c r="C11">
        <v>3012</v>
      </c>
      <c r="D11">
        <v>5920</v>
      </c>
      <c r="E11" s="62">
        <f t="shared" si="0"/>
        <v>2.521377854960322E-2</v>
      </c>
      <c r="F11" s="62">
        <f t="shared" si="1"/>
        <v>9.3955293251564362E-3</v>
      </c>
      <c r="G11" s="62">
        <f t="shared" si="2"/>
        <v>1.4430577223088924E-2</v>
      </c>
      <c r="H11" s="63">
        <f>SUM(B$2:B11)/SUM(B$2:B$25)</f>
        <v>0.80956672748455738</v>
      </c>
      <c r="I11" s="63">
        <f>SUM(C$2:C11)/SUM(C$2:C$25)</f>
        <v>0.96393077503758839</v>
      </c>
      <c r="J11" s="63">
        <f>SUM(D$2:D11)/SUM(D$2:D$25)</f>
        <v>0.9303237129485179</v>
      </c>
    </row>
    <row r="12" spans="1:11" x14ac:dyDescent="0.2">
      <c r="A12" s="21" t="s">
        <v>196</v>
      </c>
      <c r="B12">
        <v>2454</v>
      </c>
      <c r="C12">
        <v>2184</v>
      </c>
      <c r="D12">
        <v>5098</v>
      </c>
      <c r="E12" s="62">
        <f t="shared" si="0"/>
        <v>2.6972368160735092E-2</v>
      </c>
      <c r="F12" s="62">
        <f t="shared" si="1"/>
        <v>6.8126945704321566E-3</v>
      </c>
      <c r="G12" s="62">
        <f t="shared" si="2"/>
        <v>1.2426872074882996E-2</v>
      </c>
      <c r="H12" s="63">
        <f>SUM(B$2:B12)/SUM(B$2:B$25)</f>
        <v>0.8365390956452925</v>
      </c>
      <c r="I12" s="63">
        <f>SUM(C$2:C12)/SUM(C$2:C$25)</f>
        <v>0.97074346960802049</v>
      </c>
      <c r="J12" s="63">
        <f>SUM(D$2:D12)/SUM(D$2:D$25)</f>
        <v>0.94275058502340092</v>
      </c>
      <c r="K12" s="8"/>
    </row>
    <row r="13" spans="1:11" x14ac:dyDescent="0.2">
      <c r="A13" s="21" t="s">
        <v>197</v>
      </c>
      <c r="B13">
        <v>2495</v>
      </c>
      <c r="C13">
        <v>1720</v>
      </c>
      <c r="D13">
        <v>4264</v>
      </c>
      <c r="E13" s="62">
        <f t="shared" si="0"/>
        <v>2.7423006748587633E-2</v>
      </c>
      <c r="F13" s="62">
        <f t="shared" si="1"/>
        <v>5.3653089107799038E-3</v>
      </c>
      <c r="G13" s="62">
        <f t="shared" si="2"/>
        <v>1.0393915756630265E-2</v>
      </c>
      <c r="H13" s="63">
        <f>SUM(B$2:B13)/SUM(B$2:B$25)</f>
        <v>0.86396210239388016</v>
      </c>
      <c r="I13" s="63">
        <f>SUM(C$2:C13)/SUM(C$2:C$25)</f>
        <v>0.9761087785188004</v>
      </c>
      <c r="J13" s="63">
        <f>SUM(D$2:D13)/SUM(D$2:D$25)</f>
        <v>0.95314450078003121</v>
      </c>
      <c r="K13" s="8"/>
    </row>
    <row r="14" spans="1:11" x14ac:dyDescent="0.2">
      <c r="A14" s="21" t="s">
        <v>198</v>
      </c>
      <c r="B14">
        <v>2481</v>
      </c>
      <c r="C14">
        <v>1496</v>
      </c>
      <c r="D14">
        <v>3838</v>
      </c>
      <c r="E14" s="62">
        <f t="shared" si="0"/>
        <v>2.7269130157613595E-2</v>
      </c>
      <c r="F14" s="62">
        <f t="shared" si="1"/>
        <v>4.6665710061201951E-3</v>
      </c>
      <c r="G14" s="62">
        <f t="shared" si="2"/>
        <v>9.3554992199687981E-3</v>
      </c>
      <c r="H14" s="63">
        <f>SUM(B$2:B14)/SUM(B$2:B$25)</f>
        <v>0.89123123255149372</v>
      </c>
      <c r="I14" s="63">
        <f>SUM(C$2:C14)/SUM(C$2:C$25)</f>
        <v>0.98077534952492063</v>
      </c>
      <c r="J14" s="63">
        <f>SUM(D$2:D14)/SUM(D$2:D$25)</f>
        <v>0.96250000000000002</v>
      </c>
      <c r="K14" s="8"/>
    </row>
    <row r="15" spans="1:11" x14ac:dyDescent="0.2">
      <c r="A15" s="21" t="s">
        <v>199</v>
      </c>
      <c r="B15">
        <v>2318</v>
      </c>
      <c r="C15">
        <v>1140</v>
      </c>
      <c r="D15">
        <v>3144</v>
      </c>
      <c r="E15" s="62">
        <f t="shared" si="0"/>
        <v>2.5477566991272998E-2</v>
      </c>
      <c r="F15" s="62">
        <f t="shared" si="1"/>
        <v>3.5560768362145872E-3</v>
      </c>
      <c r="G15" s="62">
        <f t="shared" si="2"/>
        <v>7.6638065522620907E-3</v>
      </c>
      <c r="H15" s="63">
        <f>SUM(B$2:B15)/SUM(B$2:B$25)</f>
        <v>0.91670879954276674</v>
      </c>
      <c r="I15" s="63">
        <f>SUM(C$2:C15)/SUM(C$2:C$25)</f>
        <v>0.98433142636113524</v>
      </c>
      <c r="J15" s="63">
        <f>SUM(D$2:D15)/SUM(D$2:D$25)</f>
        <v>0.97016380655226209</v>
      </c>
      <c r="K15" s="8"/>
    </row>
    <row r="16" spans="1:11" x14ac:dyDescent="0.2">
      <c r="A16" s="21" t="s">
        <v>200</v>
      </c>
      <c r="B16">
        <v>2010</v>
      </c>
      <c r="C16">
        <v>918</v>
      </c>
      <c r="D16">
        <v>2672</v>
      </c>
      <c r="E16" s="62">
        <f t="shared" si="0"/>
        <v>2.2092281989844146E-2</v>
      </c>
      <c r="F16" s="62">
        <f t="shared" si="1"/>
        <v>2.8635776628464834E-3</v>
      </c>
      <c r="G16" s="62">
        <f t="shared" si="2"/>
        <v>6.5132605304212172E-3</v>
      </c>
      <c r="H16" s="63">
        <f>SUM(B$2:B16)/SUM(B$2:B$25)</f>
        <v>0.93880108153261088</v>
      </c>
      <c r="I16" s="63">
        <f>SUM(C$2:C16)/SUM(C$2:C$25)</f>
        <v>0.98719500402398164</v>
      </c>
      <c r="J16" s="63">
        <f>SUM(D$2:D16)/SUM(D$2:D$25)</f>
        <v>0.97667706708268331</v>
      </c>
      <c r="K16" s="8"/>
    </row>
    <row r="17" spans="1:11" x14ac:dyDescent="0.2">
      <c r="A17" s="21" t="s">
        <v>201</v>
      </c>
      <c r="B17">
        <v>1653</v>
      </c>
      <c r="C17">
        <v>809</v>
      </c>
      <c r="D17">
        <v>2121</v>
      </c>
      <c r="E17" s="62">
        <f t="shared" si="0"/>
        <v>1.8168428920006155E-2</v>
      </c>
      <c r="F17" s="62">
        <f t="shared" si="1"/>
        <v>2.523566807454036E-3</v>
      </c>
      <c r="G17" s="62">
        <f t="shared" si="2"/>
        <v>5.1701443057722311E-3</v>
      </c>
      <c r="H17" s="63">
        <f>SUM(B$2:B17)/SUM(B$2:B$25)</f>
        <v>0.95696951045261702</v>
      </c>
      <c r="I17" s="63">
        <f>SUM(C$2:C17)/SUM(C$2:C$25)</f>
        <v>0.98971857083143577</v>
      </c>
      <c r="J17" s="63">
        <f>SUM(D$2:D17)/SUM(D$2:D$25)</f>
        <v>0.98184721138845554</v>
      </c>
      <c r="K17" s="8"/>
    </row>
    <row r="18" spans="1:11" x14ac:dyDescent="0.2">
      <c r="A18" s="21" t="s">
        <v>202</v>
      </c>
      <c r="B18">
        <v>1220</v>
      </c>
      <c r="C18">
        <v>685</v>
      </c>
      <c r="D18">
        <v>1731</v>
      </c>
      <c r="E18" s="62">
        <f t="shared" si="0"/>
        <v>1.3409245784880525E-2</v>
      </c>
      <c r="F18" s="62">
        <f t="shared" si="1"/>
        <v>2.1367654673745545E-3</v>
      </c>
      <c r="G18" s="62">
        <f t="shared" si="2"/>
        <v>4.2194812792511697E-3</v>
      </c>
      <c r="H18" s="63">
        <f>SUM(B$2:B18)/SUM(B$2:B$25)</f>
        <v>0.97037875623749748</v>
      </c>
      <c r="I18" s="63">
        <f>SUM(C$2:C18)/SUM(C$2:C$25)</f>
        <v>0.99185533629881029</v>
      </c>
      <c r="J18" s="63">
        <f>SUM(D$2:D18)/SUM(D$2:D$25)</f>
        <v>0.98606669266770675</v>
      </c>
      <c r="K18" s="8"/>
    </row>
    <row r="19" spans="1:11" x14ac:dyDescent="0.2">
      <c r="A19" s="21" t="s">
        <v>203</v>
      </c>
      <c r="B19">
        <v>837</v>
      </c>
      <c r="C19">
        <v>572</v>
      </c>
      <c r="D19">
        <v>1341</v>
      </c>
      <c r="E19" s="62">
        <f t="shared" si="0"/>
        <v>9.1996219032336058E-3</v>
      </c>
      <c r="F19" s="62">
        <f t="shared" si="1"/>
        <v>1.7842771493988983E-3</v>
      </c>
      <c r="G19" s="62">
        <f t="shared" si="2"/>
        <v>3.2688182527301091E-3</v>
      </c>
      <c r="H19" s="63">
        <f>SUM(B$2:B19)/SUM(B$2:B$25)</f>
        <v>0.97957837814073112</v>
      </c>
      <c r="I19" s="63">
        <f>SUM(C$2:C19)/SUM(C$2:C$25)</f>
        <v>0.99363961344820917</v>
      </c>
      <c r="J19" s="63">
        <f>SUM(D$2:D19)/SUM(D$2:D$25)</f>
        <v>0.98933551092043681</v>
      </c>
      <c r="K19" s="8"/>
    </row>
    <row r="20" spans="1:11" x14ac:dyDescent="0.2">
      <c r="A20" s="21" t="s">
        <v>204</v>
      </c>
      <c r="B20">
        <v>585</v>
      </c>
      <c r="C20">
        <v>533</v>
      </c>
      <c r="D20">
        <v>1113</v>
      </c>
      <c r="E20" s="62">
        <f t="shared" si="0"/>
        <v>6.4298432657009076E-3</v>
      </c>
      <c r="F20" s="62">
        <f t="shared" si="1"/>
        <v>1.6626218892126098E-3</v>
      </c>
      <c r="G20" s="62">
        <f t="shared" si="2"/>
        <v>2.7130460218408735E-3</v>
      </c>
      <c r="H20" s="63">
        <f>SUM(B$2:B20)/SUM(B$2:B$25)</f>
        <v>0.98600822140643207</v>
      </c>
      <c r="I20" s="63">
        <f>SUM(C$2:C20)/SUM(C$2:C$25)</f>
        <v>0.99530223533742179</v>
      </c>
      <c r="J20" s="63">
        <f>SUM(D$2:D20)/SUM(D$2:D$25)</f>
        <v>0.99204855694227767</v>
      </c>
      <c r="K20" s="8"/>
    </row>
    <row r="21" spans="1:11" x14ac:dyDescent="0.2">
      <c r="A21" s="21" t="s">
        <v>205</v>
      </c>
      <c r="B21">
        <v>473</v>
      </c>
      <c r="C21">
        <v>369</v>
      </c>
      <c r="D21">
        <v>924</v>
      </c>
      <c r="E21" s="62">
        <f t="shared" si="0"/>
        <v>5.1988305379085976E-3</v>
      </c>
      <c r="F21" s="62">
        <f t="shared" si="1"/>
        <v>1.1510459233010375E-3</v>
      </c>
      <c r="G21" s="62">
        <f t="shared" si="2"/>
        <v>2.2523400936037444E-3</v>
      </c>
      <c r="H21" s="63">
        <f>SUM(B$2:B21)/SUM(B$2:B$25)</f>
        <v>0.99120705194434067</v>
      </c>
      <c r="I21" s="63">
        <f>SUM(C$2:C21)/SUM(C$2:C$25)</f>
        <v>0.99645328126072286</v>
      </c>
      <c r="J21" s="63">
        <f>SUM(D$2:D21)/SUM(D$2:D$25)</f>
        <v>0.99430089703588143</v>
      </c>
      <c r="K21" s="8"/>
    </row>
    <row r="22" spans="1:11" x14ac:dyDescent="0.2">
      <c r="A22" s="21" t="s">
        <v>206</v>
      </c>
      <c r="B22">
        <v>335</v>
      </c>
      <c r="C22">
        <v>354</v>
      </c>
      <c r="D22">
        <v>735</v>
      </c>
      <c r="E22" s="62">
        <f t="shared" si="0"/>
        <v>3.6820469983073574E-3</v>
      </c>
      <c r="F22" s="62">
        <f t="shared" si="1"/>
        <v>1.1042554386140034E-3</v>
      </c>
      <c r="G22" s="62">
        <f t="shared" si="2"/>
        <v>1.7916341653666146E-3</v>
      </c>
      <c r="H22" s="63">
        <f>SUM(B$2:B22)/SUM(B$2:B$25)</f>
        <v>0.99488909894264799</v>
      </c>
      <c r="I22" s="63">
        <f>SUM(C$2:C22)/SUM(C$2:C$25)</f>
        <v>0.99755753669933678</v>
      </c>
      <c r="J22" s="63">
        <f>SUM(D$2:D22)/SUM(D$2:D$25)</f>
        <v>0.99609253120124808</v>
      </c>
      <c r="K22" s="8"/>
    </row>
    <row r="23" spans="1:11" x14ac:dyDescent="0.2">
      <c r="A23" s="21" t="s">
        <v>207</v>
      </c>
      <c r="B23">
        <v>210</v>
      </c>
      <c r="C23">
        <v>327</v>
      </c>
      <c r="D23">
        <v>607</v>
      </c>
      <c r="E23" s="62">
        <f t="shared" si="0"/>
        <v>2.3081488646105822E-3</v>
      </c>
      <c r="F23" s="62">
        <f t="shared" si="1"/>
        <v>1.0200325661773421E-3</v>
      </c>
      <c r="G23" s="62">
        <f t="shared" si="2"/>
        <v>1.4796216848673948E-3</v>
      </c>
      <c r="H23" s="63">
        <f>SUM(B$2:B23)/SUM(B$2:B$25)</f>
        <v>0.9971972478072586</v>
      </c>
      <c r="I23" s="63">
        <f>SUM(C$2:C23)/SUM(C$2:C$25)</f>
        <v>0.99857756926551422</v>
      </c>
      <c r="J23" s="63">
        <f>SUM(D$2:D23)/SUM(D$2:D$25)</f>
        <v>0.99757215288611545</v>
      </c>
      <c r="K23" s="8"/>
    </row>
    <row r="24" spans="1:11" x14ac:dyDescent="0.2">
      <c r="A24" s="21" t="s">
        <v>208</v>
      </c>
      <c r="B24">
        <v>168</v>
      </c>
      <c r="C24">
        <v>237</v>
      </c>
      <c r="D24">
        <v>560</v>
      </c>
      <c r="E24" s="62">
        <f t="shared" si="0"/>
        <v>1.8465190916884659E-3</v>
      </c>
      <c r="F24" s="62">
        <f t="shared" si="1"/>
        <v>7.392896580551379E-4</v>
      </c>
      <c r="G24" s="62">
        <f t="shared" si="2"/>
        <v>1.3650546021840874E-3</v>
      </c>
      <c r="H24" s="63">
        <f>SUM(B$2:B24)/SUM(B$2:B$25)</f>
        <v>0.99904376689894703</v>
      </c>
      <c r="I24" s="63">
        <f>SUM(C$2:C24)/SUM(C$2:C$25)</f>
        <v>0.99931685892356925</v>
      </c>
      <c r="J24" s="63">
        <f>SUM(D$2:D24)/SUM(D$2:D$25)</f>
        <v>0.99893720748829951</v>
      </c>
      <c r="K24" s="8"/>
    </row>
    <row r="25" spans="1:11" x14ac:dyDescent="0.2">
      <c r="A25" s="21" t="s">
        <v>209</v>
      </c>
      <c r="B25">
        <v>87</v>
      </c>
      <c r="C25">
        <v>219</v>
      </c>
      <c r="D25">
        <v>436</v>
      </c>
      <c r="E25" s="62">
        <f t="shared" si="0"/>
        <v>9.5623310105295552E-4</v>
      </c>
      <c r="F25" s="62">
        <f t="shared" si="1"/>
        <v>6.8314107643069701E-4</v>
      </c>
      <c r="G25" s="62">
        <f t="shared" si="2"/>
        <v>1.0627925117004679E-3</v>
      </c>
      <c r="H25" s="63">
        <f>SUM(B$2:B25)/SUM(B$2:B$25)</f>
        <v>1</v>
      </c>
      <c r="I25" s="63">
        <f>SUM(C$2:C25)/SUM(C$2:C$25)</f>
        <v>1</v>
      </c>
      <c r="J25" s="63">
        <f>SUM(D$2:D25)/SUM(D$2:D$25)</f>
        <v>1</v>
      </c>
      <c r="K25" s="8"/>
    </row>
    <row r="26" spans="1:11" x14ac:dyDescent="0.2">
      <c r="E26" s="62"/>
      <c r="F26" s="62"/>
      <c r="G26" s="62"/>
      <c r="H26" s="63"/>
      <c r="I26" s="63"/>
      <c r="J26" s="63"/>
      <c r="K26" s="8"/>
    </row>
    <row r="27" spans="1:11" s="12" customFormat="1" ht="42.75" x14ac:dyDescent="0.2">
      <c r="A27" s="67"/>
      <c r="B27" s="67" t="s">
        <v>444</v>
      </c>
      <c r="C27" s="67" t="s">
        <v>445</v>
      </c>
      <c r="D27" s="67" t="s">
        <v>446</v>
      </c>
      <c r="E27" s="68"/>
      <c r="F27" s="68"/>
      <c r="G27" s="68"/>
      <c r="H27" s="69"/>
      <c r="I27" s="69"/>
      <c r="J27" s="69"/>
      <c r="K27" s="70"/>
    </row>
    <row r="28" spans="1:11" hidden="1" x14ac:dyDescent="0.2">
      <c r="A28" s="21" t="s">
        <v>148</v>
      </c>
      <c r="B28" s="64">
        <v>0</v>
      </c>
      <c r="C28" s="64">
        <v>0</v>
      </c>
      <c r="D28" s="64">
        <v>0</v>
      </c>
      <c r="E28" s="62"/>
      <c r="F28" s="62"/>
      <c r="G28" s="62"/>
      <c r="H28" s="63"/>
      <c r="I28" s="63"/>
      <c r="J28" s="63"/>
      <c r="K28" s="8"/>
    </row>
    <row r="29" spans="1:11" x14ac:dyDescent="0.2">
      <c r="A29" s="21" t="s">
        <v>338</v>
      </c>
      <c r="B29" s="15">
        <v>0</v>
      </c>
      <c r="C29" s="15">
        <v>0</v>
      </c>
      <c r="D29" s="15">
        <v>0</v>
      </c>
      <c r="E29" s="62"/>
      <c r="F29" s="62"/>
      <c r="G29" s="62"/>
      <c r="H29" s="63"/>
      <c r="I29" s="63"/>
      <c r="J29" s="63"/>
      <c r="K29" s="8"/>
    </row>
    <row r="30" spans="1:11" x14ac:dyDescent="0.2">
      <c r="A30" s="21" t="s">
        <v>291</v>
      </c>
      <c r="B30" s="15">
        <v>21.7998046875</v>
      </c>
      <c r="C30" s="15">
        <v>15.6005859375</v>
      </c>
      <c r="D30" s="15">
        <v>17</v>
      </c>
      <c r="E30" s="62"/>
      <c r="F30" s="62"/>
      <c r="G30" s="62"/>
      <c r="H30" s="63"/>
      <c r="I30" s="63"/>
      <c r="J30" s="63"/>
      <c r="K30" s="8"/>
    </row>
    <row r="31" spans="1:11" x14ac:dyDescent="0.2">
      <c r="A31" s="21" t="s">
        <v>292</v>
      </c>
      <c r="B31" s="15">
        <v>54.548828125</v>
      </c>
      <c r="C31" s="15">
        <v>34.7998046875</v>
      </c>
      <c r="D31" s="15">
        <v>39.400390625</v>
      </c>
      <c r="E31" s="62"/>
      <c r="F31" s="62"/>
      <c r="G31" s="62"/>
      <c r="H31" s="63"/>
      <c r="I31" s="63"/>
      <c r="J31" s="63"/>
      <c r="K31" s="8"/>
    </row>
    <row r="32" spans="1:11" x14ac:dyDescent="0.2">
      <c r="A32" s="21" t="s">
        <v>293</v>
      </c>
      <c r="B32" s="15">
        <v>151.599609375</v>
      </c>
      <c r="C32" s="15">
        <v>68</v>
      </c>
      <c r="D32" s="15">
        <v>82.298828125</v>
      </c>
      <c r="E32" s="62"/>
      <c r="F32" s="62"/>
      <c r="G32" s="62"/>
      <c r="H32" s="63"/>
      <c r="I32" s="63"/>
      <c r="J32" s="63"/>
      <c r="K32" s="8"/>
    </row>
    <row r="33" spans="1:13" x14ac:dyDescent="0.2">
      <c r="A33" s="21" t="s">
        <v>339</v>
      </c>
      <c r="B33" s="15">
        <v>402</v>
      </c>
      <c r="C33" s="15">
        <v>385.400390625</v>
      </c>
      <c r="D33" s="15">
        <v>451.5</v>
      </c>
      <c r="E33" s="62"/>
      <c r="F33" s="62"/>
      <c r="G33" s="62"/>
      <c r="H33" s="63"/>
      <c r="I33" s="63"/>
      <c r="J33" s="63"/>
      <c r="K33" s="8"/>
    </row>
    <row r="34" spans="1:13" hidden="1" x14ac:dyDescent="0.2">
      <c r="A34" s="21" t="s">
        <v>147</v>
      </c>
      <c r="B34" s="64">
        <v>942.2001953125</v>
      </c>
      <c r="C34" s="15">
        <v>25030.29931640625</v>
      </c>
      <c r="D34" s="15">
        <v>75138.296875</v>
      </c>
      <c r="E34" s="62"/>
      <c r="F34" s="62"/>
      <c r="G34" s="62"/>
      <c r="H34" s="63"/>
      <c r="I34" s="63"/>
      <c r="J34" s="63"/>
      <c r="K34" s="8"/>
    </row>
    <row r="35" spans="1:13" x14ac:dyDescent="0.2">
      <c r="A35" s="21" t="s">
        <v>68</v>
      </c>
      <c r="B35" s="15">
        <v>98.555561250021</v>
      </c>
      <c r="C35" s="15">
        <v>57.847440844083089</v>
      </c>
      <c r="D35" s="15">
        <v>71.377970558613626</v>
      </c>
      <c r="E35" s="62"/>
      <c r="H35" s="62"/>
      <c r="I35" s="62"/>
      <c r="J35" s="62"/>
      <c r="K35" s="8"/>
      <c r="L35" s="8"/>
      <c r="M35" s="8"/>
    </row>
    <row r="36" spans="1:13" x14ac:dyDescent="0.2">
      <c r="B36" s="65"/>
    </row>
    <row r="38" spans="1:13" ht="28.5" x14ac:dyDescent="0.2">
      <c r="A38" s="4" t="s">
        <v>286</v>
      </c>
      <c r="B38" s="10" t="s">
        <v>0</v>
      </c>
      <c r="C38" s="10" t="s">
        <v>16</v>
      </c>
      <c r="D38" s="10" t="s">
        <v>15</v>
      </c>
      <c r="E38" s="10" t="s">
        <v>43</v>
      </c>
      <c r="F38" s="10" t="s">
        <v>45</v>
      </c>
      <c r="G38" s="10" t="s">
        <v>44</v>
      </c>
      <c r="H38" s="10" t="s">
        <v>62</v>
      </c>
      <c r="I38" s="10" t="s">
        <v>64</v>
      </c>
      <c r="J38" s="10" t="s">
        <v>63</v>
      </c>
      <c r="K38" s="10"/>
      <c r="L38" s="10"/>
      <c r="M38" s="10"/>
    </row>
    <row r="39" spans="1:13" x14ac:dyDescent="0.2">
      <c r="A39" s="21" t="s">
        <v>186</v>
      </c>
      <c r="B39">
        <v>4059</v>
      </c>
      <c r="C39">
        <v>15383</v>
      </c>
      <c r="D39">
        <v>19506</v>
      </c>
      <c r="E39" s="66">
        <f>B39/SUM(B$39:B$62)</f>
        <v>5.8435668936525534E-2</v>
      </c>
      <c r="F39" s="66">
        <f>C39/SUM(C$39:C$62)</f>
        <v>0.18639508536393268</v>
      </c>
      <c r="G39" s="66">
        <f>D39/SUM(D$39:D$62)</f>
        <v>0.15298103618653239</v>
      </c>
      <c r="H39" s="66">
        <f>SUM(B$39:B39)/SUM(B$39:B$62)</f>
        <v>5.8435668936525534E-2</v>
      </c>
      <c r="I39" s="66">
        <f>SUM(C$39:C39)/SUM(C$39:C$62)</f>
        <v>0.18639508536393268</v>
      </c>
      <c r="J39" s="66">
        <f>SUM(D$39:D39)/SUM(D$39:D$62)</f>
        <v>0.15298103618653239</v>
      </c>
    </row>
    <row r="40" spans="1:13" x14ac:dyDescent="0.2">
      <c r="A40" s="21" t="s">
        <v>187</v>
      </c>
      <c r="B40">
        <v>4522</v>
      </c>
      <c r="C40">
        <v>23003</v>
      </c>
      <c r="D40">
        <v>29790</v>
      </c>
      <c r="E40" s="66">
        <f t="shared" ref="E40:E62" si="3">B40/SUM(B$39:B$62)</f>
        <v>6.5101279854882593E-2</v>
      </c>
      <c r="F40" s="66">
        <f t="shared" ref="F40:F62" si="4">C40/SUM(C$39:C$62)</f>
        <v>0.2787262659186468</v>
      </c>
      <c r="G40" s="66">
        <f t="shared" ref="G40:G62" si="5">D40/SUM(D$39:D$62)</f>
        <v>0.23363606418521482</v>
      </c>
      <c r="H40" s="66">
        <f>SUM(B$39:B40)/SUM(B$39:B$62)</f>
        <v>0.12353694879140813</v>
      </c>
      <c r="I40" s="66">
        <f>SUM(C$39:C40)/SUM(C$39:C$62)</f>
        <v>0.46512135128257948</v>
      </c>
      <c r="J40" s="66">
        <f>SUM(D$39:D40)/SUM(D$39:D$62)</f>
        <v>0.38661710037174724</v>
      </c>
    </row>
    <row r="41" spans="1:13" x14ac:dyDescent="0.2">
      <c r="A41" s="21" t="s">
        <v>188</v>
      </c>
      <c r="B41">
        <v>5124</v>
      </c>
      <c r="C41">
        <v>16693</v>
      </c>
      <c r="D41">
        <v>25282</v>
      </c>
      <c r="E41" s="66">
        <f t="shared" si="3"/>
        <v>7.3768013705532598E-2</v>
      </c>
      <c r="F41" s="66">
        <f t="shared" si="4"/>
        <v>0.20226829356953313</v>
      </c>
      <c r="G41" s="66">
        <f t="shared" si="5"/>
        <v>0.198280865214186</v>
      </c>
      <c r="H41" s="66">
        <f>SUM(B$39:B41)/SUM(B$39:B$62)</f>
        <v>0.19730496249694074</v>
      </c>
      <c r="I41" s="66">
        <f>SUM(C$39:C41)/SUM(C$39:C$62)</f>
        <v>0.66738964485211261</v>
      </c>
      <c r="J41" s="66">
        <f>SUM(D$39:D41)/SUM(D$39:D$62)</f>
        <v>0.58489796558593321</v>
      </c>
    </row>
    <row r="42" spans="1:13" x14ac:dyDescent="0.2">
      <c r="A42" s="21" t="s">
        <v>189</v>
      </c>
      <c r="B42">
        <v>5923</v>
      </c>
      <c r="C42">
        <v>8963</v>
      </c>
      <c r="D42">
        <v>14842</v>
      </c>
      <c r="E42" s="66">
        <f t="shared" si="3"/>
        <v>8.5270871424252465E-2</v>
      </c>
      <c r="F42" s="66">
        <f t="shared" si="4"/>
        <v>0.10860424820366174</v>
      </c>
      <c r="G42" s="66">
        <f t="shared" si="5"/>
        <v>0.11640236537888413</v>
      </c>
      <c r="H42" s="66">
        <f>SUM(B$39:B42)/SUM(B$39:B$62)</f>
        <v>0.28257583392119318</v>
      </c>
      <c r="I42" s="66">
        <f>SUM(C$39:C42)/SUM(C$39:C$62)</f>
        <v>0.77599389305577438</v>
      </c>
      <c r="J42" s="66">
        <f>SUM(D$39:D42)/SUM(D$39:D$62)</f>
        <v>0.70130033096481736</v>
      </c>
    </row>
    <row r="43" spans="1:13" x14ac:dyDescent="0.2">
      <c r="A43" s="21" t="s">
        <v>190</v>
      </c>
      <c r="B43">
        <v>7231</v>
      </c>
      <c r="C43">
        <v>5248</v>
      </c>
      <c r="D43">
        <v>8951</v>
      </c>
      <c r="E43" s="66">
        <f t="shared" si="3"/>
        <v>0.10410158218280761</v>
      </c>
      <c r="F43" s="66">
        <f t="shared" si="4"/>
        <v>6.3589768445031447E-2</v>
      </c>
      <c r="G43" s="66">
        <f t="shared" si="5"/>
        <v>7.0200618010132859E-2</v>
      </c>
      <c r="H43" s="66">
        <f>SUM(B$39:B43)/SUM(B$39:B$62)</f>
        <v>0.3866774161040008</v>
      </c>
      <c r="I43" s="66">
        <f>SUM(C$39:C43)/SUM(C$39:C$62)</f>
        <v>0.83958366150080577</v>
      </c>
      <c r="J43" s="66">
        <f>SUM(D$39:D43)/SUM(D$39:D$62)</f>
        <v>0.77150094897495025</v>
      </c>
    </row>
    <row r="44" spans="1:13" x14ac:dyDescent="0.2">
      <c r="A44" s="21" t="s">
        <v>191</v>
      </c>
      <c r="B44">
        <v>7712</v>
      </c>
      <c r="C44">
        <v>3329</v>
      </c>
      <c r="D44">
        <v>6035</v>
      </c>
      <c r="E44" s="66">
        <f t="shared" si="3"/>
        <v>0.11102633132261269</v>
      </c>
      <c r="F44" s="66">
        <f t="shared" si="4"/>
        <v>4.0337335966751084E-2</v>
      </c>
      <c r="G44" s="66">
        <f t="shared" si="5"/>
        <v>4.7331105987169234E-2</v>
      </c>
      <c r="H44" s="66">
        <f>SUM(B$39:B44)/SUM(B$39:B$62)</f>
        <v>0.4977037474266135</v>
      </c>
      <c r="I44" s="66">
        <f>SUM(C$39:C44)/SUM(C$39:C$62)</f>
        <v>0.87992099746755681</v>
      </c>
      <c r="J44" s="66">
        <f>SUM(D$39:D44)/SUM(D$39:D$62)</f>
        <v>0.81883205496211942</v>
      </c>
    </row>
    <row r="45" spans="1:13" x14ac:dyDescent="0.2">
      <c r="A45" s="21" t="s">
        <v>192</v>
      </c>
      <c r="B45">
        <v>7605</v>
      </c>
      <c r="C45">
        <v>2232</v>
      </c>
      <c r="D45">
        <v>4330</v>
      </c>
      <c r="E45" s="66">
        <f t="shared" si="3"/>
        <v>0.10948589856178287</v>
      </c>
      <c r="F45" s="66">
        <f t="shared" si="4"/>
        <v>2.7045038713664288E-2</v>
      </c>
      <c r="G45" s="66">
        <f t="shared" si="5"/>
        <v>3.3959186234373287E-2</v>
      </c>
      <c r="H45" s="66">
        <f>SUM(B$39:B45)/SUM(B$39:B$62)</f>
        <v>0.60718964598839642</v>
      </c>
      <c r="I45" s="66">
        <f>SUM(C$39:C45)/SUM(C$39:C$62)</f>
        <v>0.90696603618122118</v>
      </c>
      <c r="J45" s="66">
        <f>SUM(D$39:D45)/SUM(D$39:D$62)</f>
        <v>0.85279124119649274</v>
      </c>
    </row>
    <row r="46" spans="1:13" x14ac:dyDescent="0.2">
      <c r="A46" s="21" t="s">
        <v>193</v>
      </c>
      <c r="B46">
        <v>7465</v>
      </c>
      <c r="C46">
        <v>1545</v>
      </c>
      <c r="D46">
        <v>3356</v>
      </c>
      <c r="E46" s="66">
        <f t="shared" si="3"/>
        <v>0.1074703790616317</v>
      </c>
      <c r="F46" s="66">
        <f t="shared" si="4"/>
        <v>1.8720692120345574E-2</v>
      </c>
      <c r="G46" s="66">
        <f t="shared" si="5"/>
        <v>2.6320330023685161E-2</v>
      </c>
      <c r="H46" s="66">
        <f>SUM(B$39:B46)/SUM(B$39:B$62)</f>
        <v>0.71466002505002812</v>
      </c>
      <c r="I46" s="66">
        <f>SUM(C$39:C46)/SUM(C$39:C$62)</f>
        <v>0.92568672830156673</v>
      </c>
      <c r="J46" s="66">
        <f>SUM(D$39:D46)/SUM(D$39:D$62)</f>
        <v>0.87911157122017791</v>
      </c>
    </row>
    <row r="47" spans="1:13" x14ac:dyDescent="0.2">
      <c r="A47" s="21" t="s">
        <v>194</v>
      </c>
      <c r="B47">
        <v>6664</v>
      </c>
      <c r="C47">
        <v>1189</v>
      </c>
      <c r="D47">
        <v>2561</v>
      </c>
      <c r="E47" s="66">
        <f t="shared" si="3"/>
        <v>9.5938728207195401E-2</v>
      </c>
      <c r="F47" s="66">
        <f t="shared" si="4"/>
        <v>1.4407056913327436E-2</v>
      </c>
      <c r="G47" s="66">
        <f t="shared" si="5"/>
        <v>2.0085329317836024E-2</v>
      </c>
      <c r="H47" s="66">
        <f>SUM(B$39:B47)/SUM(B$39:B$62)</f>
        <v>0.81059875325722353</v>
      </c>
      <c r="I47" s="66">
        <f>SUM(C$39:C47)/SUM(C$39:C$62)</f>
        <v>0.94009378521489417</v>
      </c>
      <c r="J47" s="66">
        <f>SUM(D$39:D47)/SUM(D$39:D$62)</f>
        <v>0.89919690053801393</v>
      </c>
    </row>
    <row r="48" spans="1:13" x14ac:dyDescent="0.2">
      <c r="A48" s="21" t="s">
        <v>195</v>
      </c>
      <c r="B48">
        <v>5411</v>
      </c>
      <c r="C48">
        <v>913</v>
      </c>
      <c r="D48">
        <v>2051</v>
      </c>
      <c r="E48" s="66">
        <f t="shared" si="3"/>
        <v>7.7899828680842484E-2</v>
      </c>
      <c r="F48" s="66">
        <f t="shared" si="4"/>
        <v>1.1062777932605508E-2</v>
      </c>
      <c r="G48" s="66">
        <f t="shared" si="5"/>
        <v>1.6085517544272426E-2</v>
      </c>
      <c r="H48" s="66">
        <f>SUM(B$39:B48)/SUM(B$39:B$62)</f>
        <v>0.88849858193806597</v>
      </c>
      <c r="I48" s="66">
        <f>SUM(C$39:C48)/SUM(C$39:C$62)</f>
        <v>0.95115656314749963</v>
      </c>
      <c r="J48" s="66">
        <f>SUM(D$39:D48)/SUM(D$39:D$62)</f>
        <v>0.91528241808228628</v>
      </c>
    </row>
    <row r="49" spans="1:10" x14ac:dyDescent="0.2">
      <c r="A49" s="21" t="s">
        <v>196</v>
      </c>
      <c r="B49">
        <v>3743</v>
      </c>
      <c r="C49">
        <v>677</v>
      </c>
      <c r="D49">
        <v>1699</v>
      </c>
      <c r="E49" s="66">
        <f t="shared" si="3"/>
        <v>5.388635349332719E-2</v>
      </c>
      <c r="F49" s="66">
        <f t="shared" si="4"/>
        <v>8.2031770650316856E-3</v>
      </c>
      <c r="G49" s="66">
        <f t="shared" si="5"/>
        <v>1.3324863143695199E-2</v>
      </c>
      <c r="H49" s="66">
        <f>SUM(B$39:B49)/SUM(B$39:B$62)</f>
        <v>0.94238493543139312</v>
      </c>
      <c r="I49" s="66">
        <f>SUM(C$39:C49)/SUM(C$39:C$62)</f>
        <v>0.95935974021253134</v>
      </c>
      <c r="J49" s="66">
        <f>SUM(D$39:D49)/SUM(D$39:D$62)</f>
        <v>0.92860728122598157</v>
      </c>
    </row>
    <row r="50" spans="1:10" x14ac:dyDescent="0.2">
      <c r="A50" s="21" t="s">
        <v>197</v>
      </c>
      <c r="B50">
        <v>2176</v>
      </c>
      <c r="C50">
        <v>566</v>
      </c>
      <c r="D50">
        <v>1520</v>
      </c>
      <c r="E50" s="66">
        <f t="shared" si="3"/>
        <v>3.132693165949238E-2</v>
      </c>
      <c r="F50" s="66">
        <f t="shared" si="4"/>
        <v>6.8581953010456928E-3</v>
      </c>
      <c r="G50" s="66">
        <f t="shared" si="5"/>
        <v>1.192100763885621E-2</v>
      </c>
      <c r="H50" s="66">
        <f>SUM(B$39:B50)/SUM(B$39:B$62)</f>
        <v>0.97371186709088553</v>
      </c>
      <c r="I50" s="66">
        <f>SUM(C$39:C50)/SUM(C$39:C$62)</f>
        <v>0.96621793551357704</v>
      </c>
      <c r="J50" s="66">
        <f>SUM(D$39:D50)/SUM(D$39:D$62)</f>
        <v>0.94052828886483775</v>
      </c>
    </row>
    <row r="51" spans="1:10" x14ac:dyDescent="0.2">
      <c r="A51" s="21" t="s">
        <v>198</v>
      </c>
      <c r="B51">
        <v>1081</v>
      </c>
      <c r="C51">
        <v>490</v>
      </c>
      <c r="D51">
        <v>1285</v>
      </c>
      <c r="E51" s="66">
        <f t="shared" si="3"/>
        <v>1.556268985473863E-2</v>
      </c>
      <c r="F51" s="66">
        <f t="shared" si="4"/>
        <v>5.937306886064293E-3</v>
      </c>
      <c r="G51" s="66">
        <f t="shared" si="5"/>
        <v>1.0077957115743573E-2</v>
      </c>
      <c r="H51" s="66">
        <f>SUM(B$39:B51)/SUM(B$39:B$62)</f>
        <v>0.98927455694562416</v>
      </c>
      <c r="I51" s="66">
        <f>SUM(C$39:C51)/SUM(C$39:C$62)</f>
        <v>0.97215524239964135</v>
      </c>
      <c r="J51" s="66">
        <f>SUM(D$39:D51)/SUM(D$39:D$62)</f>
        <v>0.9506062459805813</v>
      </c>
    </row>
    <row r="52" spans="1:10" x14ac:dyDescent="0.2">
      <c r="A52" s="21" t="s">
        <v>199</v>
      </c>
      <c r="B52">
        <v>397</v>
      </c>
      <c r="C52">
        <v>378</v>
      </c>
      <c r="D52">
        <v>1159</v>
      </c>
      <c r="E52" s="66">
        <f t="shared" si="3"/>
        <v>5.715437439714372E-3</v>
      </c>
      <c r="F52" s="66">
        <f t="shared" si="4"/>
        <v>4.5802081692495975E-3</v>
      </c>
      <c r="G52" s="66">
        <f t="shared" si="5"/>
        <v>9.0897683246278609E-3</v>
      </c>
      <c r="H52" s="66">
        <f>SUM(B$39:B52)/SUM(B$39:B$62)</f>
        <v>0.99498999438533853</v>
      </c>
      <c r="I52" s="66">
        <f>SUM(C$39:C52)/SUM(C$39:C$62)</f>
        <v>0.97673545056889088</v>
      </c>
      <c r="J52" s="66">
        <f>SUM(D$39:D52)/SUM(D$39:D$62)</f>
        <v>0.95969601430520912</v>
      </c>
    </row>
    <row r="53" spans="1:10" x14ac:dyDescent="0.2">
      <c r="A53" s="21" t="s">
        <v>200</v>
      </c>
      <c r="B53">
        <v>147</v>
      </c>
      <c r="C53">
        <v>308</v>
      </c>
      <c r="D53">
        <v>973</v>
      </c>
      <c r="E53" s="66">
        <f t="shared" si="3"/>
        <v>2.1162954751587221E-3</v>
      </c>
      <c r="F53" s="66">
        <f t="shared" si="4"/>
        <v>3.7320214712404124E-3</v>
      </c>
      <c r="G53" s="66">
        <f t="shared" si="5"/>
        <v>7.6310134425046664E-3</v>
      </c>
      <c r="H53" s="66">
        <f>SUM(B$39:B53)/SUM(B$39:B$62)</f>
        <v>0.99710628986049721</v>
      </c>
      <c r="I53" s="66">
        <f>SUM(C$39:C53)/SUM(C$39:C$62)</f>
        <v>0.98046747204013129</v>
      </c>
      <c r="J53" s="66">
        <f>SUM(D$39:D53)/SUM(D$39:D$62)</f>
        <v>0.96732702774771384</v>
      </c>
    </row>
    <row r="54" spans="1:10" x14ac:dyDescent="0.2">
      <c r="A54" s="21" t="s">
        <v>201</v>
      </c>
      <c r="B54">
        <v>43</v>
      </c>
      <c r="C54">
        <v>293</v>
      </c>
      <c r="D54">
        <v>858</v>
      </c>
      <c r="E54" s="66">
        <f t="shared" si="3"/>
        <v>6.1905241790357181E-4</v>
      </c>
      <c r="F54" s="66">
        <f t="shared" si="4"/>
        <v>3.5502671788098729E-3</v>
      </c>
      <c r="G54" s="66">
        <f t="shared" si="5"/>
        <v>6.7290951014069922E-3</v>
      </c>
      <c r="H54" s="66">
        <f>SUM(B$39:B54)/SUM(B$39:B$62)</f>
        <v>0.99772534227840082</v>
      </c>
      <c r="I54" s="66">
        <f>SUM(C$39:C54)/SUM(C$39:C$62)</f>
        <v>0.9840177392189412</v>
      </c>
      <c r="J54" s="66">
        <f>SUM(D$39:D54)/SUM(D$39:D$62)</f>
        <v>0.9740561228491208</v>
      </c>
    </row>
    <row r="55" spans="1:10" x14ac:dyDescent="0.2">
      <c r="A55" s="21" t="s">
        <v>202</v>
      </c>
      <c r="B55">
        <v>36</v>
      </c>
      <c r="C55">
        <v>262</v>
      </c>
      <c r="D55">
        <v>627</v>
      </c>
      <c r="E55" s="66">
        <f t="shared" si="3"/>
        <v>5.1827644289601362E-4</v>
      </c>
      <c r="F55" s="66">
        <f t="shared" si="4"/>
        <v>3.1746416411200912E-3</v>
      </c>
      <c r="G55" s="66">
        <f t="shared" si="5"/>
        <v>4.9174156510281867E-3</v>
      </c>
      <c r="H55" s="66">
        <f>SUM(B$39:B55)/SUM(B$39:B$62)</f>
        <v>0.99824361872129685</v>
      </c>
      <c r="I55" s="66">
        <f>SUM(C$39:C55)/SUM(C$39:C$62)</f>
        <v>0.98719238086006134</v>
      </c>
      <c r="J55" s="66">
        <f>SUM(D$39:D55)/SUM(D$39:D$62)</f>
        <v>0.97897353850014901</v>
      </c>
    </row>
    <row r="56" spans="1:10" x14ac:dyDescent="0.2">
      <c r="A56" s="21" t="s">
        <v>203</v>
      </c>
      <c r="B56">
        <v>28</v>
      </c>
      <c r="C56">
        <v>208</v>
      </c>
      <c r="D56">
        <v>568</v>
      </c>
      <c r="E56" s="66">
        <f t="shared" si="3"/>
        <v>4.0310390003023278E-4</v>
      </c>
      <c r="F56" s="66">
        <f t="shared" si="4"/>
        <v>2.5203261883701487E-3</v>
      </c>
      <c r="G56" s="66">
        <f t="shared" si="5"/>
        <v>4.4546923282041632E-3</v>
      </c>
      <c r="H56" s="66">
        <f>SUM(B$39:B56)/SUM(B$39:B$62)</f>
        <v>0.99864672262132703</v>
      </c>
      <c r="I56" s="66">
        <f>SUM(C$39:C56)/SUM(C$39:C$62)</f>
        <v>0.98971270704843151</v>
      </c>
      <c r="J56" s="66">
        <f>SUM(D$39:D56)/SUM(D$39:D$62)</f>
        <v>0.98342823082835318</v>
      </c>
    </row>
    <row r="57" spans="1:10" x14ac:dyDescent="0.2">
      <c r="A57" s="21" t="s">
        <v>204</v>
      </c>
      <c r="B57">
        <v>23</v>
      </c>
      <c r="C57">
        <v>172</v>
      </c>
      <c r="D57">
        <v>497</v>
      </c>
      <c r="E57" s="66">
        <f t="shared" si="3"/>
        <v>3.3112106073911982E-4</v>
      </c>
      <c r="F57" s="66">
        <f t="shared" si="4"/>
        <v>2.0841158865368536E-3</v>
      </c>
      <c r="G57" s="66">
        <f t="shared" si="5"/>
        <v>3.8978557871786426E-3</v>
      </c>
      <c r="H57" s="66">
        <f>SUM(B$39:B57)/SUM(B$39:B$62)</f>
        <v>0.99897784368206621</v>
      </c>
      <c r="I57" s="66">
        <f>SUM(C$39:C57)/SUM(C$39:C$62)</f>
        <v>0.99179682293496829</v>
      </c>
      <c r="J57" s="66">
        <f>SUM(D$39:D57)/SUM(D$39:D$62)</f>
        <v>0.98732608661553178</v>
      </c>
    </row>
    <row r="58" spans="1:10" x14ac:dyDescent="0.2">
      <c r="A58" s="21" t="s">
        <v>205</v>
      </c>
      <c r="B58">
        <v>21</v>
      </c>
      <c r="C58">
        <v>181</v>
      </c>
      <c r="D58">
        <v>437</v>
      </c>
      <c r="E58" s="66">
        <f t="shared" si="3"/>
        <v>3.0232792502267458E-4</v>
      </c>
      <c r="F58" s="66">
        <f t="shared" si="4"/>
        <v>2.1931684619951775E-3</v>
      </c>
      <c r="G58" s="66">
        <f t="shared" si="5"/>
        <v>3.4272896961711607E-3</v>
      </c>
      <c r="H58" s="66">
        <f>SUM(B$39:B58)/SUM(B$39:B$62)</f>
        <v>0.99928017160708882</v>
      </c>
      <c r="I58" s="66">
        <f>SUM(C$39:C58)/SUM(C$39:C$62)</f>
        <v>0.99398999139696353</v>
      </c>
      <c r="J58" s="66">
        <f>SUM(D$39:D58)/SUM(D$39:D$62)</f>
        <v>0.99075337631170302</v>
      </c>
    </row>
    <row r="59" spans="1:10" x14ac:dyDescent="0.2">
      <c r="A59" s="21" t="s">
        <v>206</v>
      </c>
      <c r="B59">
        <v>19</v>
      </c>
      <c r="C59">
        <v>145</v>
      </c>
      <c r="D59">
        <v>338</v>
      </c>
      <c r="E59" s="66">
        <f t="shared" si="3"/>
        <v>2.735347893062294E-4</v>
      </c>
      <c r="F59" s="66">
        <f t="shared" si="4"/>
        <v>1.7569581601618825E-3</v>
      </c>
      <c r="G59" s="66">
        <f t="shared" si="5"/>
        <v>2.6508556460088152E-3</v>
      </c>
      <c r="H59" s="66">
        <f>SUM(B$39:B59)/SUM(B$39:B$62)</f>
        <v>0.99955370639639507</v>
      </c>
      <c r="I59" s="66">
        <f>SUM(C$39:C59)/SUM(C$39:C$62)</f>
        <v>0.99574694955712539</v>
      </c>
      <c r="J59" s="66">
        <f>SUM(D$39:D59)/SUM(D$39:D$62)</f>
        <v>0.99340423195771177</v>
      </c>
    </row>
    <row r="60" spans="1:10" x14ac:dyDescent="0.2">
      <c r="A60" s="21" t="s">
        <v>207</v>
      </c>
      <c r="B60">
        <v>11</v>
      </c>
      <c r="C60">
        <v>144</v>
      </c>
      <c r="D60">
        <v>303</v>
      </c>
      <c r="E60" s="66">
        <f t="shared" si="3"/>
        <v>1.5836224644044859E-4</v>
      </c>
      <c r="F60" s="66">
        <f t="shared" si="4"/>
        <v>1.7448412073331799E-3</v>
      </c>
      <c r="G60" s="66">
        <f t="shared" si="5"/>
        <v>2.376358759587784E-3</v>
      </c>
      <c r="H60" s="66">
        <f>SUM(B$39:B60)/SUM(B$39:B$62)</f>
        <v>0.99971206864283557</v>
      </c>
      <c r="I60" s="66">
        <f>SUM(C$39:C60)/SUM(C$39:C$62)</f>
        <v>0.9974917907644586</v>
      </c>
      <c r="J60" s="66">
        <f>SUM(D$39:D60)/SUM(D$39:D$62)</f>
        <v>0.99578059071729963</v>
      </c>
    </row>
    <row r="61" spans="1:10" x14ac:dyDescent="0.2">
      <c r="A61" s="21" t="s">
        <v>208</v>
      </c>
      <c r="B61">
        <v>7</v>
      </c>
      <c r="C61">
        <v>110</v>
      </c>
      <c r="D61">
        <v>279</v>
      </c>
      <c r="E61" s="66">
        <f t="shared" si="3"/>
        <v>1.0077597500755819E-4</v>
      </c>
      <c r="F61" s="66">
        <f t="shared" si="4"/>
        <v>1.3328648111572902E-3</v>
      </c>
      <c r="G61" s="66">
        <f t="shared" si="5"/>
        <v>2.1881323231847912E-3</v>
      </c>
      <c r="H61" s="66">
        <f>SUM(B$39:B61)/SUM(B$39:B$62)</f>
        <v>0.99981284461784314</v>
      </c>
      <c r="I61" s="66">
        <f>SUM(C$39:C61)/SUM(C$39:C$62)</f>
        <v>0.99882465557561584</v>
      </c>
      <c r="J61" s="66">
        <f>SUM(D$39:D61)/SUM(D$39:D$62)</f>
        <v>0.99796872304048434</v>
      </c>
    </row>
    <row r="62" spans="1:10" x14ac:dyDescent="0.2">
      <c r="A62" s="21" t="s">
        <v>209</v>
      </c>
      <c r="B62">
        <v>13</v>
      </c>
      <c r="C62">
        <v>97</v>
      </c>
      <c r="D62">
        <v>259</v>
      </c>
      <c r="E62" s="66">
        <f t="shared" si="3"/>
        <v>1.871553821568938E-4</v>
      </c>
      <c r="F62" s="66">
        <f t="shared" si="4"/>
        <v>1.1753444243841559E-3</v>
      </c>
      <c r="G62" s="66">
        <f t="shared" si="5"/>
        <v>2.0312769595156308E-3</v>
      </c>
      <c r="H62" s="66">
        <f>SUM(B$39:B62)/SUM(B$39:B$62)</f>
        <v>1</v>
      </c>
      <c r="I62" s="66">
        <f>SUM(C$39:C62)/SUM(C$39:C$62)</f>
        <v>1</v>
      </c>
      <c r="J62" s="66">
        <f>SUM(D$39:D62)/SUM(D$39:D$62)</f>
        <v>1</v>
      </c>
    </row>
    <row r="63" spans="1:10" x14ac:dyDescent="0.2">
      <c r="E63" s="66"/>
      <c r="F63" s="66"/>
      <c r="G63" s="66"/>
      <c r="H63" s="66"/>
      <c r="I63" s="66"/>
      <c r="J63" s="66"/>
    </row>
    <row r="64" spans="1:10" s="12" customFormat="1" ht="42.75" x14ac:dyDescent="0.2">
      <c r="A64" s="67"/>
      <c r="B64" s="67" t="s">
        <v>447</v>
      </c>
      <c r="C64" s="67" t="s">
        <v>448</v>
      </c>
      <c r="D64" s="67" t="s">
        <v>449</v>
      </c>
      <c r="E64" s="67"/>
      <c r="F64" s="67"/>
      <c r="G64" s="67"/>
      <c r="H64" s="67"/>
      <c r="I64" s="67"/>
      <c r="J64" s="67"/>
    </row>
    <row r="65" spans="1:8" hidden="1" x14ac:dyDescent="0.2">
      <c r="A65" s="21" t="s">
        <v>148</v>
      </c>
      <c r="B65" s="64">
        <v>9.99755859375E-2</v>
      </c>
      <c r="C65" s="64">
        <v>9.9609375E-2</v>
      </c>
      <c r="D65" s="64">
        <v>9.765625E-2</v>
      </c>
    </row>
    <row r="66" spans="1:8" x14ac:dyDescent="0.2">
      <c r="A66" s="21" t="s">
        <v>338</v>
      </c>
      <c r="B66" s="15">
        <v>5.5</v>
      </c>
      <c r="C66" s="15">
        <v>2.3998339843749998</v>
      </c>
      <c r="D66" s="15">
        <v>2.5</v>
      </c>
    </row>
    <row r="67" spans="1:8" x14ac:dyDescent="0.2">
      <c r="A67" s="21" t="s">
        <v>291</v>
      </c>
      <c r="B67" s="15">
        <v>72.80078125</v>
      </c>
      <c r="C67" s="15">
        <v>25.2001953125</v>
      </c>
      <c r="D67" s="15">
        <v>29.300048828125</v>
      </c>
    </row>
    <row r="68" spans="1:8" x14ac:dyDescent="0.2">
      <c r="A68" s="21" t="s">
        <v>292</v>
      </c>
      <c r="B68" s="15">
        <v>120.60009765625</v>
      </c>
      <c r="C68" s="15">
        <v>43.5</v>
      </c>
      <c r="D68" s="15">
        <v>51.5</v>
      </c>
    </row>
    <row r="69" spans="1:8" x14ac:dyDescent="0.2">
      <c r="A69" s="21" t="s">
        <v>293</v>
      </c>
      <c r="B69" s="15">
        <v>167.300048828125</v>
      </c>
      <c r="C69" s="15">
        <v>77</v>
      </c>
      <c r="D69" s="15">
        <v>99.5</v>
      </c>
    </row>
    <row r="70" spans="1:8" x14ac:dyDescent="0.2">
      <c r="A70" s="21" t="s">
        <v>339</v>
      </c>
      <c r="B70" s="15">
        <v>269.900390625</v>
      </c>
      <c r="C70" s="15">
        <v>637.51401367187498</v>
      </c>
      <c r="D70" s="15">
        <v>815.47808593749846</v>
      </c>
    </row>
    <row r="71" spans="1:8" hidden="1" x14ac:dyDescent="0.2">
      <c r="A71" s="21" t="s">
        <v>147</v>
      </c>
      <c r="B71" s="64">
        <v>463.8994140625</v>
      </c>
      <c r="C71" s="15">
        <v>5834.30078125</v>
      </c>
      <c r="D71" s="15">
        <v>5423.09765625</v>
      </c>
    </row>
    <row r="72" spans="1:8" x14ac:dyDescent="0.2">
      <c r="A72" s="21" t="s">
        <v>68</v>
      </c>
      <c r="B72" s="15">
        <v>122.8702094756835</v>
      </c>
      <c r="C72" s="15">
        <v>76.888681067299899</v>
      </c>
      <c r="D72" s="15">
        <v>99.278217159008378</v>
      </c>
    </row>
    <row r="73" spans="1:8" x14ac:dyDescent="0.2">
      <c r="A73" s="1"/>
    </row>
    <row r="75" spans="1:8" ht="28.5" x14ac:dyDescent="0.2">
      <c r="A75" s="4" t="s">
        <v>287</v>
      </c>
      <c r="B75" s="10" t="s">
        <v>0</v>
      </c>
      <c r="C75" s="10" t="s">
        <v>43</v>
      </c>
      <c r="D75" s="10"/>
      <c r="E75" s="4" t="s">
        <v>368</v>
      </c>
      <c r="F75" s="10" t="s">
        <v>0</v>
      </c>
      <c r="G75" s="10" t="s">
        <v>43</v>
      </c>
      <c r="H75" s="10"/>
    </row>
    <row r="76" spans="1:8" x14ac:dyDescent="0.2">
      <c r="A76" s="21" t="s">
        <v>186</v>
      </c>
      <c r="B76">
        <v>41</v>
      </c>
      <c r="C76" s="3">
        <f>B76/SUM(B$76:B$99)</f>
        <v>5.9762407987755991E-4</v>
      </c>
      <c r="E76" t="s">
        <v>465</v>
      </c>
      <c r="F76">
        <v>112</v>
      </c>
      <c r="G76" s="3">
        <f>F76/SUM(F$76:F$122)</f>
        <v>1.6028851933480265E-3</v>
      </c>
    </row>
    <row r="77" spans="1:8" x14ac:dyDescent="0.2">
      <c r="A77" s="21" t="s">
        <v>187</v>
      </c>
      <c r="B77">
        <v>9</v>
      </c>
      <c r="C77" s="3">
        <f t="shared" ref="C77:C99" si="6">B77/SUM(B$76:B$99)</f>
        <v>1.3118577363165949E-4</v>
      </c>
      <c r="E77" t="s">
        <v>466</v>
      </c>
      <c r="F77">
        <v>150</v>
      </c>
      <c r="G77" s="3">
        <f t="shared" ref="G77:G122" si="7">F77/SUM(F$76:F$122)</f>
        <v>2.146721241091107E-3</v>
      </c>
    </row>
    <row r="78" spans="1:8" x14ac:dyDescent="0.2">
      <c r="A78" s="21" t="s">
        <v>188</v>
      </c>
      <c r="B78">
        <v>18</v>
      </c>
      <c r="C78" s="3">
        <f t="shared" si="6"/>
        <v>2.6237154726331898E-4</v>
      </c>
      <c r="E78" t="s">
        <v>467</v>
      </c>
      <c r="F78">
        <v>145</v>
      </c>
      <c r="G78" s="3">
        <f t="shared" si="7"/>
        <v>2.0751638663880699E-3</v>
      </c>
    </row>
    <row r="79" spans="1:8" x14ac:dyDescent="0.2">
      <c r="A79" s="21" t="s">
        <v>189</v>
      </c>
      <c r="B79">
        <v>7</v>
      </c>
      <c r="C79" s="3">
        <f t="shared" si="6"/>
        <v>1.0203337949129072E-4</v>
      </c>
      <c r="E79" t="s">
        <v>468</v>
      </c>
      <c r="F79">
        <v>183</v>
      </c>
      <c r="G79" s="3">
        <f t="shared" si="7"/>
        <v>2.6189999141311504E-3</v>
      </c>
    </row>
    <row r="80" spans="1:8" x14ac:dyDescent="0.2">
      <c r="A80" s="21" t="s">
        <v>190</v>
      </c>
      <c r="B80">
        <v>23</v>
      </c>
      <c r="C80" s="3">
        <f t="shared" si="6"/>
        <v>3.3525253261424093E-4</v>
      </c>
      <c r="E80" t="s">
        <v>469</v>
      </c>
      <c r="F80">
        <v>197</v>
      </c>
      <c r="G80" s="3">
        <f t="shared" si="7"/>
        <v>2.8193605632996538E-3</v>
      </c>
    </row>
    <row r="81" spans="1:7" x14ac:dyDescent="0.2">
      <c r="A81" s="21" t="s">
        <v>191</v>
      </c>
      <c r="B81">
        <v>57</v>
      </c>
      <c r="C81" s="3">
        <f t="shared" si="6"/>
        <v>8.3084323300051022E-4</v>
      </c>
      <c r="E81" t="s">
        <v>470</v>
      </c>
      <c r="F81">
        <v>228</v>
      </c>
      <c r="G81" s="3">
        <f t="shared" si="7"/>
        <v>3.2630162864584825E-3</v>
      </c>
    </row>
    <row r="82" spans="1:7" x14ac:dyDescent="0.2">
      <c r="A82" s="21" t="s">
        <v>192</v>
      </c>
      <c r="B82">
        <v>159</v>
      </c>
      <c r="C82" s="3">
        <f t="shared" si="6"/>
        <v>2.3176153341593177E-3</v>
      </c>
      <c r="E82" t="s">
        <v>345</v>
      </c>
      <c r="F82">
        <v>372</v>
      </c>
      <c r="G82" s="3">
        <f t="shared" si="7"/>
        <v>5.3238686779059448E-3</v>
      </c>
    </row>
    <row r="83" spans="1:7" x14ac:dyDescent="0.2">
      <c r="A83" s="21" t="s">
        <v>193</v>
      </c>
      <c r="B83">
        <v>382</v>
      </c>
      <c r="C83" s="3">
        <f t="shared" si="6"/>
        <v>5.5681072808104366E-3</v>
      </c>
      <c r="E83" t="s">
        <v>346</v>
      </c>
      <c r="F83">
        <v>501</v>
      </c>
      <c r="G83" s="3">
        <f t="shared" si="7"/>
        <v>7.1700489452442969E-3</v>
      </c>
    </row>
    <row r="84" spans="1:7" x14ac:dyDescent="0.2">
      <c r="A84" s="21" t="s">
        <v>194</v>
      </c>
      <c r="B84">
        <v>976</v>
      </c>
      <c r="C84" s="3">
        <f t="shared" si="6"/>
        <v>1.4226368340499963E-2</v>
      </c>
      <c r="E84" t="s">
        <v>347</v>
      </c>
      <c r="F84">
        <v>936</v>
      </c>
      <c r="G84" s="3">
        <f t="shared" si="7"/>
        <v>1.3395540544408507E-2</v>
      </c>
    </row>
    <row r="85" spans="1:7" x14ac:dyDescent="0.2">
      <c r="A85" s="21" t="s">
        <v>195</v>
      </c>
      <c r="B85">
        <v>2506</v>
      </c>
      <c r="C85" s="3">
        <f t="shared" si="6"/>
        <v>3.6527949857882082E-2</v>
      </c>
      <c r="E85" t="s">
        <v>348</v>
      </c>
      <c r="F85">
        <v>1515</v>
      </c>
      <c r="G85" s="3">
        <f t="shared" si="7"/>
        <v>2.1681884535020179E-2</v>
      </c>
    </row>
    <row r="86" spans="1:7" x14ac:dyDescent="0.2">
      <c r="A86" s="21" t="s">
        <v>196</v>
      </c>
      <c r="B86">
        <v>5935</v>
      </c>
      <c r="C86" s="3">
        <f t="shared" si="6"/>
        <v>8.650972961154435E-2</v>
      </c>
      <c r="E86" t="s">
        <v>349</v>
      </c>
      <c r="F86">
        <v>2393</v>
      </c>
      <c r="G86" s="3">
        <f t="shared" si="7"/>
        <v>3.4247359532873459E-2</v>
      </c>
    </row>
    <row r="87" spans="1:7" x14ac:dyDescent="0.2">
      <c r="A87" s="21" t="s">
        <v>197</v>
      </c>
      <c r="B87">
        <v>10179</v>
      </c>
      <c r="C87" s="3">
        <f t="shared" si="6"/>
        <v>0.14837110997740691</v>
      </c>
      <c r="E87" t="s">
        <v>350</v>
      </c>
      <c r="F87">
        <v>3549</v>
      </c>
      <c r="G87" s="3">
        <f t="shared" si="7"/>
        <v>5.0791424564215586E-2</v>
      </c>
    </row>
    <row r="88" spans="1:7" x14ac:dyDescent="0.2">
      <c r="A88" s="21" t="s">
        <v>198</v>
      </c>
      <c r="B88">
        <v>12996</v>
      </c>
      <c r="C88" s="3">
        <f t="shared" si="6"/>
        <v>0.18943225712411632</v>
      </c>
      <c r="E88" t="s">
        <v>351</v>
      </c>
      <c r="F88">
        <v>4797</v>
      </c>
      <c r="G88" s="3">
        <f t="shared" si="7"/>
        <v>6.86521452900936E-2</v>
      </c>
    </row>
    <row r="89" spans="1:7" x14ac:dyDescent="0.2">
      <c r="A89" s="21" t="s">
        <v>199</v>
      </c>
      <c r="B89">
        <v>12812</v>
      </c>
      <c r="C89" s="3">
        <f t="shared" si="6"/>
        <v>0.18675023686320238</v>
      </c>
      <c r="E89" t="s">
        <v>352</v>
      </c>
      <c r="F89">
        <v>5557</v>
      </c>
      <c r="G89" s="3">
        <f t="shared" si="7"/>
        <v>7.9528866244955199E-2</v>
      </c>
    </row>
    <row r="90" spans="1:7" x14ac:dyDescent="0.2">
      <c r="A90" s="21" t="s">
        <v>200</v>
      </c>
      <c r="B90">
        <v>9774</v>
      </c>
      <c r="C90" s="3">
        <f t="shared" si="6"/>
        <v>0.14246775016398222</v>
      </c>
      <c r="E90" t="s">
        <v>353</v>
      </c>
      <c r="F90">
        <v>6252</v>
      </c>
      <c r="G90" s="3">
        <f t="shared" si="7"/>
        <v>8.9475341328677335E-2</v>
      </c>
    </row>
    <row r="91" spans="1:7" x14ac:dyDescent="0.2">
      <c r="A91" s="21" t="s">
        <v>201</v>
      </c>
      <c r="B91">
        <v>6196</v>
      </c>
      <c r="C91" s="3">
        <f t="shared" si="6"/>
        <v>9.0314117046862472E-2</v>
      </c>
      <c r="E91" t="s">
        <v>354</v>
      </c>
      <c r="F91">
        <v>6466</v>
      </c>
      <c r="G91" s="3">
        <f t="shared" si="7"/>
        <v>9.2537996965967317E-2</v>
      </c>
    </row>
    <row r="92" spans="1:7" x14ac:dyDescent="0.2">
      <c r="A92" s="21" t="s">
        <v>202</v>
      </c>
      <c r="B92">
        <v>3201</v>
      </c>
      <c r="C92" s="3">
        <f t="shared" si="6"/>
        <v>4.6658406821660225E-2</v>
      </c>
      <c r="E92" t="s">
        <v>355</v>
      </c>
      <c r="F92">
        <v>6150</v>
      </c>
      <c r="G92" s="3">
        <f t="shared" si="7"/>
        <v>8.8015570884735383E-2</v>
      </c>
    </row>
    <row r="93" spans="1:7" x14ac:dyDescent="0.2">
      <c r="A93" s="21" t="s">
        <v>203</v>
      </c>
      <c r="B93">
        <v>1541</v>
      </c>
      <c r="C93" s="3">
        <f t="shared" si="6"/>
        <v>2.2461919685154142E-2</v>
      </c>
      <c r="E93" t="s">
        <v>356</v>
      </c>
      <c r="F93">
        <v>5740</v>
      </c>
      <c r="G93" s="3">
        <f t="shared" si="7"/>
        <v>8.2147866159086355E-2</v>
      </c>
    </row>
    <row r="94" spans="1:7" x14ac:dyDescent="0.2">
      <c r="A94" s="21" t="s">
        <v>204</v>
      </c>
      <c r="B94">
        <v>760</v>
      </c>
      <c r="C94" s="3">
        <f t="shared" si="6"/>
        <v>1.1077909773340135E-2</v>
      </c>
      <c r="E94" t="s">
        <v>357</v>
      </c>
      <c r="F94">
        <v>4872</v>
      </c>
      <c r="G94" s="3">
        <f t="shared" si="7"/>
        <v>6.9725505910639154E-2</v>
      </c>
    </row>
    <row r="95" spans="1:7" x14ac:dyDescent="0.2">
      <c r="A95" s="21" t="s">
        <v>205</v>
      </c>
      <c r="B95">
        <v>359</v>
      </c>
      <c r="C95" s="3">
        <f t="shared" si="6"/>
        <v>5.2328547481961954E-3</v>
      </c>
      <c r="E95" t="s">
        <v>358</v>
      </c>
      <c r="F95">
        <v>4208</v>
      </c>
      <c r="G95" s="3">
        <f t="shared" si="7"/>
        <v>6.022268655007585E-2</v>
      </c>
    </row>
    <row r="96" spans="1:7" x14ac:dyDescent="0.2">
      <c r="A96" s="21" t="s">
        <v>206</v>
      </c>
      <c r="B96">
        <v>273</v>
      </c>
      <c r="C96" s="3">
        <f t="shared" si="6"/>
        <v>3.9793018001603384E-3</v>
      </c>
      <c r="E96" t="s">
        <v>359</v>
      </c>
      <c r="F96">
        <v>3504</v>
      </c>
      <c r="G96" s="3">
        <f t="shared" si="7"/>
        <v>5.0147408191888253E-2</v>
      </c>
    </row>
    <row r="97" spans="1:10" x14ac:dyDescent="0.2">
      <c r="A97" s="21" t="s">
        <v>207</v>
      </c>
      <c r="B97">
        <v>160</v>
      </c>
      <c r="C97" s="3">
        <f t="shared" si="6"/>
        <v>2.3321915312295022E-3</v>
      </c>
      <c r="E97" t="s">
        <v>360</v>
      </c>
      <c r="F97">
        <v>2784</v>
      </c>
      <c r="G97" s="3">
        <f t="shared" si="7"/>
        <v>3.984314623465094E-2</v>
      </c>
    </row>
    <row r="98" spans="1:10" x14ac:dyDescent="0.2">
      <c r="A98" s="21" t="s">
        <v>208</v>
      </c>
      <c r="B98">
        <v>127</v>
      </c>
      <c r="C98" s="3">
        <f t="shared" si="6"/>
        <v>1.8511770279134173E-3</v>
      </c>
      <c r="E98" t="s">
        <v>361</v>
      </c>
      <c r="F98">
        <v>2192</v>
      </c>
      <c r="G98" s="3">
        <f t="shared" si="7"/>
        <v>3.1370753069811373E-2</v>
      </c>
    </row>
    <row r="99" spans="1:10" x14ac:dyDescent="0.2">
      <c r="A99" s="21" t="s">
        <v>209</v>
      </c>
      <c r="B99">
        <v>114</v>
      </c>
      <c r="C99" s="3">
        <f t="shared" si="6"/>
        <v>1.6616864660010204E-3</v>
      </c>
      <c r="E99" t="s">
        <v>362</v>
      </c>
      <c r="F99">
        <v>1667</v>
      </c>
      <c r="G99" s="3">
        <f t="shared" si="7"/>
        <v>2.38572287259925E-2</v>
      </c>
    </row>
    <row r="100" spans="1:10" x14ac:dyDescent="0.2">
      <c r="E100" t="s">
        <v>363</v>
      </c>
      <c r="F100">
        <v>1178</v>
      </c>
      <c r="G100" s="3">
        <f t="shared" si="7"/>
        <v>1.6858917480035492E-2</v>
      </c>
    </row>
    <row r="101" spans="1:10" s="73" customFormat="1" x14ac:dyDescent="0.2">
      <c r="A101" s="71"/>
      <c r="C101" s="71"/>
      <c r="D101" s="71"/>
      <c r="E101" t="s">
        <v>364</v>
      </c>
      <c r="F101">
        <v>971</v>
      </c>
      <c r="G101" s="3">
        <f t="shared" si="7"/>
        <v>1.3896442167329765E-2</v>
      </c>
      <c r="H101" s="71"/>
      <c r="I101" s="71"/>
      <c r="J101" s="71"/>
    </row>
    <row r="102" spans="1:10" ht="28.5" x14ac:dyDescent="0.2">
      <c r="B102" s="72" t="s">
        <v>287</v>
      </c>
      <c r="E102" t="s">
        <v>365</v>
      </c>
      <c r="F102">
        <v>732</v>
      </c>
      <c r="G102" s="3">
        <f t="shared" si="7"/>
        <v>1.0475999656524602E-2</v>
      </c>
    </row>
    <row r="103" spans="1:10" x14ac:dyDescent="0.2">
      <c r="A103" s="21" t="s">
        <v>338</v>
      </c>
      <c r="B103" s="15">
        <v>160</v>
      </c>
      <c r="E103" t="s">
        <v>366</v>
      </c>
      <c r="F103">
        <v>507</v>
      </c>
      <c r="G103" s="3">
        <f t="shared" si="7"/>
        <v>7.2559177948879408E-3</v>
      </c>
    </row>
    <row r="104" spans="1:10" x14ac:dyDescent="0.2">
      <c r="A104" s="21" t="s">
        <v>291</v>
      </c>
      <c r="B104" s="15">
        <v>235</v>
      </c>
      <c r="E104" t="s">
        <v>367</v>
      </c>
      <c r="F104">
        <v>398</v>
      </c>
      <c r="G104" s="3">
        <f t="shared" si="7"/>
        <v>5.6959670263617371E-3</v>
      </c>
    </row>
    <row r="105" spans="1:10" x14ac:dyDescent="0.2">
      <c r="A105" s="21" t="s">
        <v>292</v>
      </c>
      <c r="B105" s="15">
        <v>262.30105838260141</v>
      </c>
      <c r="E105" t="s">
        <v>471</v>
      </c>
      <c r="F105">
        <v>318</v>
      </c>
      <c r="G105" s="3">
        <f t="shared" si="7"/>
        <v>4.5510490311131465E-3</v>
      </c>
    </row>
    <row r="106" spans="1:10" x14ac:dyDescent="0.2">
      <c r="A106" s="21" t="s">
        <v>293</v>
      </c>
      <c r="B106" s="15">
        <v>291.66666666666657</v>
      </c>
      <c r="E106" t="s">
        <v>472</v>
      </c>
      <c r="F106">
        <v>247</v>
      </c>
      <c r="G106" s="3">
        <f t="shared" si="7"/>
        <v>3.5349343103300225E-3</v>
      </c>
    </row>
    <row r="107" spans="1:10" x14ac:dyDescent="0.2">
      <c r="A107" s="21" t="s">
        <v>339</v>
      </c>
      <c r="B107" s="15">
        <v>575.1626984126998</v>
      </c>
      <c r="E107" t="s">
        <v>473</v>
      </c>
      <c r="F107">
        <v>194</v>
      </c>
      <c r="G107" s="3">
        <f t="shared" si="7"/>
        <v>2.7764261384778314E-3</v>
      </c>
    </row>
    <row r="108" spans="1:10" x14ac:dyDescent="0.2">
      <c r="B108" s="64"/>
      <c r="E108" t="s">
        <v>474</v>
      </c>
      <c r="F108">
        <v>168</v>
      </c>
      <c r="G108" s="3">
        <f t="shared" si="7"/>
        <v>2.4043277900220395E-3</v>
      </c>
    </row>
    <row r="109" spans="1:10" x14ac:dyDescent="0.2">
      <c r="A109" s="21" t="s">
        <v>68</v>
      </c>
      <c r="B109" s="15">
        <v>274.95508588590133</v>
      </c>
      <c r="E109" t="s">
        <v>475</v>
      </c>
      <c r="F109">
        <v>124</v>
      </c>
      <c r="G109" s="3">
        <f t="shared" si="7"/>
        <v>1.7746228926353151E-3</v>
      </c>
    </row>
    <row r="110" spans="1:10" x14ac:dyDescent="0.2">
      <c r="E110" t="s">
        <v>476</v>
      </c>
      <c r="F110">
        <v>89</v>
      </c>
      <c r="G110" s="3">
        <f t="shared" si="7"/>
        <v>1.2737212697140567E-3</v>
      </c>
    </row>
    <row r="111" spans="1:10" x14ac:dyDescent="0.2">
      <c r="E111" t="s">
        <v>477</v>
      </c>
      <c r="F111">
        <v>78</v>
      </c>
      <c r="G111" s="3">
        <f t="shared" si="7"/>
        <v>1.1162950453673757E-3</v>
      </c>
    </row>
    <row r="112" spans="1:10" x14ac:dyDescent="0.2">
      <c r="E112" t="s">
        <v>478</v>
      </c>
      <c r="F112">
        <v>73</v>
      </c>
      <c r="G112" s="3">
        <f t="shared" si="7"/>
        <v>1.0447376706643387E-3</v>
      </c>
    </row>
    <row r="113" spans="5:7" x14ac:dyDescent="0.2">
      <c r="E113" t="s">
        <v>479</v>
      </c>
      <c r="F113">
        <v>56</v>
      </c>
      <c r="G113" s="3">
        <f t="shared" si="7"/>
        <v>8.0144259667401323E-4</v>
      </c>
    </row>
    <row r="114" spans="5:7" x14ac:dyDescent="0.2">
      <c r="E114" t="s">
        <v>480</v>
      </c>
      <c r="F114">
        <v>49</v>
      </c>
      <c r="G114" s="3">
        <f t="shared" si="7"/>
        <v>7.0126227208976155E-4</v>
      </c>
    </row>
    <row r="115" spans="5:7" x14ac:dyDescent="0.2">
      <c r="E115" t="s">
        <v>481</v>
      </c>
      <c r="F115">
        <v>49</v>
      </c>
      <c r="G115" s="3">
        <f t="shared" si="7"/>
        <v>7.0126227208976155E-4</v>
      </c>
    </row>
    <row r="116" spans="5:7" x14ac:dyDescent="0.2">
      <c r="E116" t="s">
        <v>482</v>
      </c>
      <c r="F116">
        <v>38</v>
      </c>
      <c r="G116" s="3">
        <f t="shared" si="7"/>
        <v>5.4383604774308045E-4</v>
      </c>
    </row>
    <row r="117" spans="5:7" x14ac:dyDescent="0.2">
      <c r="E117" t="s">
        <v>483</v>
      </c>
      <c r="F117">
        <v>26</v>
      </c>
      <c r="G117" s="3">
        <f t="shared" si="7"/>
        <v>3.7209834845579185E-4</v>
      </c>
    </row>
    <row r="118" spans="5:7" x14ac:dyDescent="0.2">
      <c r="E118" t="s">
        <v>484</v>
      </c>
      <c r="F118">
        <v>25</v>
      </c>
      <c r="G118" s="3">
        <f t="shared" si="7"/>
        <v>3.5778687351518447E-4</v>
      </c>
    </row>
    <row r="119" spans="5:7" x14ac:dyDescent="0.2">
      <c r="E119" t="s">
        <v>485</v>
      </c>
      <c r="F119">
        <v>28</v>
      </c>
      <c r="G119" s="3">
        <f t="shared" si="7"/>
        <v>4.0072129833700662E-4</v>
      </c>
    </row>
    <row r="120" spans="5:7" x14ac:dyDescent="0.2">
      <c r="E120" t="s">
        <v>486</v>
      </c>
      <c r="F120">
        <v>23</v>
      </c>
      <c r="G120" s="3">
        <f t="shared" si="7"/>
        <v>3.291639236339697E-4</v>
      </c>
    </row>
    <row r="121" spans="5:7" x14ac:dyDescent="0.2">
      <c r="E121" t="s">
        <v>487</v>
      </c>
      <c r="F121">
        <v>16</v>
      </c>
      <c r="G121" s="3">
        <f t="shared" si="7"/>
        <v>2.2898359904971807E-4</v>
      </c>
    </row>
    <row r="122" spans="5:7" x14ac:dyDescent="0.2">
      <c r="E122" t="s">
        <v>488</v>
      </c>
      <c r="F122">
        <v>17</v>
      </c>
      <c r="G122" s="3">
        <f t="shared" si="7"/>
        <v>2.4329507399032543E-4</v>
      </c>
    </row>
    <row r="125" spans="5:7" ht="28.5" x14ac:dyDescent="0.2">
      <c r="E125" s="71"/>
      <c r="F125" s="72" t="s">
        <v>368</v>
      </c>
    </row>
    <row r="126" spans="5:7" hidden="1" x14ac:dyDescent="0.2">
      <c r="E126" t="s">
        <v>148</v>
      </c>
      <c r="F126" s="13">
        <v>4.7723534020400402E-2</v>
      </c>
    </row>
    <row r="127" spans="5:7" x14ac:dyDescent="0.2">
      <c r="E127" t="s">
        <v>338</v>
      </c>
      <c r="F127" s="13">
        <v>5.7002024245772986</v>
      </c>
    </row>
    <row r="128" spans="5:7" x14ac:dyDescent="0.2">
      <c r="E128" t="s">
        <v>291</v>
      </c>
      <c r="F128" s="13">
        <v>12.674033149171271</v>
      </c>
    </row>
    <row r="129" spans="5:6" x14ac:dyDescent="0.2">
      <c r="E129" t="s">
        <v>292</v>
      </c>
      <c r="F129" s="13">
        <v>14.106249999999999</v>
      </c>
    </row>
    <row r="130" spans="5:6" x14ac:dyDescent="0.2">
      <c r="E130" t="s">
        <v>293</v>
      </c>
      <c r="F130" s="13">
        <v>15.75440764149598</v>
      </c>
    </row>
    <row r="131" spans="5:6" x14ac:dyDescent="0.2">
      <c r="E131" t="s">
        <v>339</v>
      </c>
      <c r="F131" s="13">
        <v>23.338126030674161</v>
      </c>
    </row>
    <row r="132" spans="5:6" hidden="1" x14ac:dyDescent="0.2">
      <c r="E132" t="s">
        <v>147</v>
      </c>
      <c r="F132" s="13">
        <v>7800.4705882352937</v>
      </c>
    </row>
    <row r="133" spans="5:6" x14ac:dyDescent="0.2">
      <c r="E133" t="s">
        <v>68</v>
      </c>
      <c r="F133" s="13">
        <v>15.0485900720118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53"/>
  <sheetViews>
    <sheetView zoomScale="85" zoomScaleNormal="85" workbookViewId="0">
      <selection activeCell="A53" sqref="A53"/>
    </sheetView>
  </sheetViews>
  <sheetFormatPr defaultRowHeight="14.25" x14ac:dyDescent="0.2"/>
  <cols>
    <col min="1" max="1" width="16.5" customWidth="1"/>
    <col min="2" max="4" width="4.75" bestFit="1" customWidth="1"/>
    <col min="5" max="6" width="3.875" bestFit="1" customWidth="1"/>
    <col min="7" max="8" width="4.75" bestFit="1" customWidth="1"/>
    <col min="9" max="23" width="5.625" bestFit="1" customWidth="1"/>
    <col min="24" max="25" width="4.75" bestFit="1" customWidth="1"/>
    <col min="28" max="28" width="13.375" customWidth="1"/>
    <col min="29" max="30" width="5.75" bestFit="1" customWidth="1"/>
    <col min="31" max="34" width="4.875" bestFit="1" customWidth="1"/>
    <col min="35" max="35" width="5.75" bestFit="1" customWidth="1"/>
    <col min="36" max="50" width="6.75" bestFit="1" customWidth="1"/>
    <col min="51" max="52" width="5.75" bestFit="1" customWidth="1"/>
    <col min="56" max="62" width="5.75" bestFit="1" customWidth="1"/>
    <col min="63" max="78" width="6.75" bestFit="1" customWidth="1"/>
    <col min="79" max="79" width="5.75" bestFit="1" customWidth="1"/>
  </cols>
  <sheetData>
    <row r="1" spans="1:79" x14ac:dyDescent="0.2">
      <c r="A1" s="6" t="s">
        <v>43</v>
      </c>
      <c r="AB1" t="s">
        <v>169</v>
      </c>
      <c r="BC1" t="s">
        <v>378</v>
      </c>
    </row>
    <row r="2" spans="1:79" s="1" customFormat="1" ht="71.25" x14ac:dyDescent="0.2">
      <c r="A2" s="10" t="s">
        <v>343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AB2" s="10" t="s">
        <v>343</v>
      </c>
      <c r="AC2" s="1">
        <v>0</v>
      </c>
      <c r="AD2" s="1">
        <v>1</v>
      </c>
      <c r="AE2" s="1">
        <v>2</v>
      </c>
      <c r="AF2" s="1">
        <v>3</v>
      </c>
      <c r="AG2" s="1">
        <v>4</v>
      </c>
      <c r="AH2" s="1">
        <v>5</v>
      </c>
      <c r="AI2" s="1">
        <v>6</v>
      </c>
      <c r="AJ2" s="1">
        <v>7</v>
      </c>
      <c r="AK2" s="1">
        <v>8</v>
      </c>
      <c r="AL2" s="1">
        <v>9</v>
      </c>
      <c r="AM2" s="1">
        <v>10</v>
      </c>
      <c r="AN2" s="1">
        <v>11</v>
      </c>
      <c r="AO2" s="1">
        <v>12</v>
      </c>
      <c r="AP2" s="1">
        <v>13</v>
      </c>
      <c r="AQ2" s="1">
        <v>14</v>
      </c>
      <c r="AR2" s="1">
        <v>15</v>
      </c>
      <c r="AS2" s="1">
        <v>16</v>
      </c>
      <c r="AT2" s="1">
        <v>17</v>
      </c>
      <c r="AU2" s="1">
        <v>18</v>
      </c>
      <c r="AV2" s="1">
        <v>19</v>
      </c>
      <c r="AW2" s="1">
        <v>20</v>
      </c>
      <c r="AX2" s="1">
        <v>21</v>
      </c>
      <c r="AY2" s="1">
        <v>22</v>
      </c>
      <c r="AZ2" s="1">
        <v>23</v>
      </c>
      <c r="BC2" s="10" t="s">
        <v>343</v>
      </c>
      <c r="BD2">
        <v>0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12</v>
      </c>
      <c r="BQ2">
        <v>13</v>
      </c>
      <c r="BR2">
        <v>14</v>
      </c>
      <c r="BS2">
        <v>15</v>
      </c>
      <c r="BT2">
        <v>16</v>
      </c>
      <c r="BU2">
        <v>17</v>
      </c>
      <c r="BV2">
        <v>18</v>
      </c>
      <c r="BW2">
        <v>19</v>
      </c>
      <c r="BX2">
        <v>20</v>
      </c>
      <c r="BY2">
        <v>21</v>
      </c>
      <c r="BZ2">
        <v>22</v>
      </c>
      <c r="CA2">
        <v>23</v>
      </c>
    </row>
    <row r="3" spans="1:79" x14ac:dyDescent="0.2">
      <c r="A3" t="s">
        <v>155</v>
      </c>
      <c r="B3">
        <v>314</v>
      </c>
      <c r="C3">
        <v>200</v>
      </c>
      <c r="D3">
        <v>106</v>
      </c>
      <c r="E3">
        <v>63</v>
      </c>
      <c r="F3">
        <v>67</v>
      </c>
      <c r="G3">
        <v>142</v>
      </c>
      <c r="H3">
        <v>680</v>
      </c>
      <c r="I3">
        <v>2761</v>
      </c>
      <c r="J3">
        <v>5106</v>
      </c>
      <c r="K3">
        <v>5427</v>
      </c>
      <c r="L3">
        <v>5189</v>
      </c>
      <c r="M3">
        <v>5611</v>
      </c>
      <c r="N3">
        <v>4672</v>
      </c>
      <c r="O3">
        <v>4564</v>
      </c>
      <c r="P3">
        <v>5353</v>
      </c>
      <c r="Q3">
        <v>5305</v>
      </c>
      <c r="R3">
        <v>5408</v>
      </c>
      <c r="S3">
        <v>5643</v>
      </c>
      <c r="T3">
        <v>4466</v>
      </c>
      <c r="U3">
        <v>3011</v>
      </c>
      <c r="V3">
        <v>2155</v>
      </c>
      <c r="W3">
        <v>1515</v>
      </c>
      <c r="X3">
        <v>977</v>
      </c>
      <c r="Y3">
        <v>574</v>
      </c>
      <c r="AB3" t="s">
        <v>379</v>
      </c>
      <c r="AC3">
        <v>3160</v>
      </c>
      <c r="AD3">
        <v>1612</v>
      </c>
      <c r="AE3">
        <v>908</v>
      </c>
      <c r="AF3">
        <v>595</v>
      </c>
      <c r="AG3">
        <v>424</v>
      </c>
      <c r="AH3">
        <v>966</v>
      </c>
      <c r="AI3">
        <v>4234</v>
      </c>
      <c r="AJ3">
        <v>23151</v>
      </c>
      <c r="AK3">
        <v>38033</v>
      </c>
      <c r="AL3">
        <v>32866</v>
      </c>
      <c r="AM3">
        <v>29882</v>
      </c>
      <c r="AN3">
        <v>33903</v>
      </c>
      <c r="AO3">
        <v>32100</v>
      </c>
      <c r="AP3">
        <v>29779</v>
      </c>
      <c r="AQ3">
        <v>32731</v>
      </c>
      <c r="AR3">
        <v>30586</v>
      </c>
      <c r="AS3">
        <v>33978</v>
      </c>
      <c r="AT3">
        <v>43761</v>
      </c>
      <c r="AU3">
        <v>39787</v>
      </c>
      <c r="AV3">
        <v>26857</v>
      </c>
      <c r="AW3">
        <v>18195</v>
      </c>
      <c r="AX3">
        <v>12317</v>
      </c>
      <c r="AY3">
        <v>7668</v>
      </c>
      <c r="AZ3">
        <v>4636</v>
      </c>
      <c r="BC3" t="s">
        <v>155</v>
      </c>
      <c r="BD3">
        <v>5144</v>
      </c>
      <c r="BE3">
        <v>2810</v>
      </c>
      <c r="BF3">
        <v>1701</v>
      </c>
      <c r="BG3">
        <v>1044</v>
      </c>
      <c r="BH3">
        <v>869</v>
      </c>
      <c r="BI3">
        <v>1716</v>
      </c>
      <c r="BJ3">
        <v>7545</v>
      </c>
      <c r="BK3">
        <v>34065</v>
      </c>
      <c r="BL3">
        <v>55875</v>
      </c>
      <c r="BM3">
        <v>50251</v>
      </c>
      <c r="BN3">
        <v>46905</v>
      </c>
      <c r="BO3">
        <v>52781</v>
      </c>
      <c r="BP3">
        <v>51054</v>
      </c>
      <c r="BQ3">
        <v>48441</v>
      </c>
      <c r="BR3">
        <v>51848</v>
      </c>
      <c r="BS3">
        <v>49454</v>
      </c>
      <c r="BT3">
        <v>52873</v>
      </c>
      <c r="BU3">
        <v>64890</v>
      </c>
      <c r="BV3">
        <v>61327</v>
      </c>
      <c r="BW3">
        <v>42999</v>
      </c>
      <c r="BX3">
        <v>29536</v>
      </c>
      <c r="BY3">
        <v>20602</v>
      </c>
      <c r="BZ3">
        <v>13410</v>
      </c>
      <c r="CA3">
        <v>7986</v>
      </c>
    </row>
    <row r="4" spans="1:79" x14ac:dyDescent="0.2">
      <c r="A4" t="s">
        <v>156</v>
      </c>
      <c r="B4">
        <v>108</v>
      </c>
      <c r="C4">
        <v>88</v>
      </c>
      <c r="D4">
        <v>58</v>
      </c>
      <c r="E4">
        <v>31</v>
      </c>
      <c r="F4">
        <v>34</v>
      </c>
      <c r="G4">
        <v>37</v>
      </c>
      <c r="H4">
        <v>218</v>
      </c>
      <c r="I4">
        <v>1151</v>
      </c>
      <c r="J4">
        <v>1632</v>
      </c>
      <c r="K4">
        <v>1828</v>
      </c>
      <c r="L4">
        <v>1780</v>
      </c>
      <c r="M4">
        <v>1489</v>
      </c>
      <c r="N4">
        <v>1283</v>
      </c>
      <c r="O4">
        <v>1550</v>
      </c>
      <c r="P4">
        <v>1802</v>
      </c>
      <c r="Q4">
        <v>1865</v>
      </c>
      <c r="R4">
        <v>1873</v>
      </c>
      <c r="S4">
        <v>2011</v>
      </c>
      <c r="T4">
        <v>1634</v>
      </c>
      <c r="U4">
        <v>1042</v>
      </c>
      <c r="V4">
        <v>779</v>
      </c>
      <c r="W4">
        <v>570</v>
      </c>
      <c r="X4">
        <v>329</v>
      </c>
      <c r="Y4">
        <v>206</v>
      </c>
      <c r="AB4" t="s">
        <v>156</v>
      </c>
      <c r="AC4">
        <v>620</v>
      </c>
      <c r="AD4">
        <v>378</v>
      </c>
      <c r="AE4">
        <v>242</v>
      </c>
      <c r="AF4">
        <v>153</v>
      </c>
      <c r="AG4">
        <v>119</v>
      </c>
      <c r="AH4">
        <v>211</v>
      </c>
      <c r="AI4">
        <v>1274</v>
      </c>
      <c r="AJ4">
        <v>7759</v>
      </c>
      <c r="AK4">
        <v>11783</v>
      </c>
      <c r="AL4">
        <v>9273</v>
      </c>
      <c r="AM4">
        <v>8184</v>
      </c>
      <c r="AN4">
        <v>7530</v>
      </c>
      <c r="AO4">
        <v>6676</v>
      </c>
      <c r="AP4">
        <v>7579</v>
      </c>
      <c r="AQ4">
        <v>8563</v>
      </c>
      <c r="AR4">
        <v>8673</v>
      </c>
      <c r="AS4">
        <v>9657</v>
      </c>
      <c r="AT4">
        <v>12584</v>
      </c>
      <c r="AU4">
        <v>10839</v>
      </c>
      <c r="AV4">
        <v>6833</v>
      </c>
      <c r="AW4">
        <v>4495</v>
      </c>
      <c r="AX4">
        <v>3114</v>
      </c>
      <c r="AY4">
        <v>1734</v>
      </c>
      <c r="AZ4">
        <v>948</v>
      </c>
      <c r="BC4" t="s">
        <v>156</v>
      </c>
      <c r="BD4">
        <v>1364</v>
      </c>
      <c r="BE4">
        <v>774</v>
      </c>
      <c r="BF4">
        <v>501</v>
      </c>
      <c r="BG4">
        <v>297</v>
      </c>
      <c r="BH4">
        <v>329</v>
      </c>
      <c r="BI4">
        <v>497</v>
      </c>
      <c r="BJ4">
        <v>2229</v>
      </c>
      <c r="BK4">
        <v>12140</v>
      </c>
      <c r="BL4">
        <v>19560</v>
      </c>
      <c r="BM4">
        <v>16474</v>
      </c>
      <c r="BN4">
        <v>14465</v>
      </c>
      <c r="BO4">
        <v>13464</v>
      </c>
      <c r="BP4">
        <v>12134</v>
      </c>
      <c r="BQ4">
        <v>13444</v>
      </c>
      <c r="BR4">
        <v>15399</v>
      </c>
      <c r="BS4">
        <v>15493</v>
      </c>
      <c r="BT4">
        <v>16179</v>
      </c>
      <c r="BU4">
        <v>20474</v>
      </c>
      <c r="BV4">
        <v>18896</v>
      </c>
      <c r="BW4">
        <v>12407</v>
      </c>
      <c r="BX4">
        <v>8313</v>
      </c>
      <c r="BY4">
        <v>5852</v>
      </c>
      <c r="BZ4">
        <v>3678</v>
      </c>
      <c r="CA4">
        <v>2176</v>
      </c>
    </row>
    <row r="5" spans="1:79" x14ac:dyDescent="0.2">
      <c r="A5" t="s">
        <v>157</v>
      </c>
      <c r="B5">
        <v>87</v>
      </c>
      <c r="C5">
        <v>42</v>
      </c>
      <c r="D5">
        <v>45</v>
      </c>
      <c r="E5">
        <v>25</v>
      </c>
      <c r="F5">
        <v>22</v>
      </c>
      <c r="G5">
        <v>23</v>
      </c>
      <c r="H5">
        <v>109</v>
      </c>
      <c r="I5">
        <v>535</v>
      </c>
      <c r="J5">
        <v>699</v>
      </c>
      <c r="K5">
        <v>711</v>
      </c>
      <c r="L5">
        <v>616</v>
      </c>
      <c r="M5">
        <v>511</v>
      </c>
      <c r="N5">
        <v>543</v>
      </c>
      <c r="O5">
        <v>615</v>
      </c>
      <c r="P5">
        <v>704</v>
      </c>
      <c r="Q5">
        <v>670</v>
      </c>
      <c r="R5">
        <v>689</v>
      </c>
      <c r="S5">
        <v>741</v>
      </c>
      <c r="T5">
        <v>646</v>
      </c>
      <c r="U5">
        <v>441</v>
      </c>
      <c r="V5">
        <v>362</v>
      </c>
      <c r="W5">
        <v>291</v>
      </c>
      <c r="X5">
        <v>201</v>
      </c>
      <c r="Y5">
        <v>118</v>
      </c>
      <c r="AB5" t="s">
        <v>157</v>
      </c>
      <c r="AC5">
        <v>263</v>
      </c>
      <c r="AD5">
        <v>158</v>
      </c>
      <c r="AE5">
        <v>99</v>
      </c>
      <c r="AF5">
        <v>50</v>
      </c>
      <c r="AG5">
        <v>48</v>
      </c>
      <c r="AH5">
        <v>98</v>
      </c>
      <c r="AI5">
        <v>560</v>
      </c>
      <c r="AJ5">
        <v>3351</v>
      </c>
      <c r="AK5">
        <v>4808</v>
      </c>
      <c r="AL5">
        <v>3684</v>
      </c>
      <c r="AM5">
        <v>3184</v>
      </c>
      <c r="AN5">
        <v>2704</v>
      </c>
      <c r="AO5">
        <v>2568</v>
      </c>
      <c r="AP5">
        <v>2997</v>
      </c>
      <c r="AQ5">
        <v>3216</v>
      </c>
      <c r="AR5">
        <v>3328</v>
      </c>
      <c r="AS5">
        <v>3692</v>
      </c>
      <c r="AT5">
        <v>4750</v>
      </c>
      <c r="AU5">
        <v>4028</v>
      </c>
      <c r="AV5">
        <v>2731</v>
      </c>
      <c r="AW5">
        <v>1890</v>
      </c>
      <c r="AX5">
        <v>1176</v>
      </c>
      <c r="AY5">
        <v>739</v>
      </c>
      <c r="AZ5">
        <v>381</v>
      </c>
      <c r="BC5" t="s">
        <v>157</v>
      </c>
      <c r="BD5">
        <v>760</v>
      </c>
      <c r="BE5">
        <v>423</v>
      </c>
      <c r="BF5">
        <v>237</v>
      </c>
      <c r="BG5">
        <v>143</v>
      </c>
      <c r="BH5">
        <v>141</v>
      </c>
      <c r="BI5">
        <v>267</v>
      </c>
      <c r="BJ5">
        <v>1016</v>
      </c>
      <c r="BK5">
        <v>5331</v>
      </c>
      <c r="BL5">
        <v>7464</v>
      </c>
      <c r="BM5">
        <v>6229</v>
      </c>
      <c r="BN5">
        <v>5836</v>
      </c>
      <c r="BO5">
        <v>5299</v>
      </c>
      <c r="BP5">
        <v>4750</v>
      </c>
      <c r="BQ5">
        <v>5639</v>
      </c>
      <c r="BR5">
        <v>6157</v>
      </c>
      <c r="BS5">
        <v>6265</v>
      </c>
      <c r="BT5">
        <v>6509</v>
      </c>
      <c r="BU5">
        <v>7817</v>
      </c>
      <c r="BV5">
        <v>7136</v>
      </c>
      <c r="BW5">
        <v>5247</v>
      </c>
      <c r="BX5">
        <v>3874</v>
      </c>
      <c r="BY5">
        <v>2835</v>
      </c>
      <c r="BZ5">
        <v>1744</v>
      </c>
      <c r="CA5">
        <v>1015</v>
      </c>
    </row>
    <row r="6" spans="1:79" x14ac:dyDescent="0.2">
      <c r="A6" t="s">
        <v>158</v>
      </c>
      <c r="B6">
        <v>43</v>
      </c>
      <c r="C6">
        <v>19</v>
      </c>
      <c r="D6">
        <v>7</v>
      </c>
      <c r="E6">
        <v>14</v>
      </c>
      <c r="F6">
        <v>7</v>
      </c>
      <c r="G6">
        <v>6</v>
      </c>
      <c r="H6">
        <v>55</v>
      </c>
      <c r="I6">
        <v>238</v>
      </c>
      <c r="J6">
        <v>260</v>
      </c>
      <c r="K6">
        <v>235</v>
      </c>
      <c r="L6">
        <v>245</v>
      </c>
      <c r="M6">
        <v>236</v>
      </c>
      <c r="N6">
        <v>195</v>
      </c>
      <c r="O6">
        <v>220</v>
      </c>
      <c r="P6">
        <v>239</v>
      </c>
      <c r="Q6">
        <v>269</v>
      </c>
      <c r="R6">
        <v>254</v>
      </c>
      <c r="S6">
        <v>324</v>
      </c>
      <c r="T6">
        <v>257</v>
      </c>
      <c r="U6">
        <v>165</v>
      </c>
      <c r="V6">
        <v>128</v>
      </c>
      <c r="W6">
        <v>107</v>
      </c>
      <c r="X6">
        <v>101</v>
      </c>
      <c r="Y6">
        <v>63</v>
      </c>
      <c r="AB6" t="s">
        <v>158</v>
      </c>
      <c r="AC6">
        <v>132</v>
      </c>
      <c r="AD6">
        <v>71</v>
      </c>
      <c r="AE6">
        <v>47</v>
      </c>
      <c r="AF6">
        <v>34</v>
      </c>
      <c r="AG6">
        <v>29</v>
      </c>
      <c r="AH6">
        <v>47</v>
      </c>
      <c r="AI6">
        <v>252</v>
      </c>
      <c r="AJ6">
        <v>1293</v>
      </c>
      <c r="AK6">
        <v>1853</v>
      </c>
      <c r="AL6">
        <v>1582</v>
      </c>
      <c r="AM6">
        <v>1465</v>
      </c>
      <c r="AN6">
        <v>1209</v>
      </c>
      <c r="AO6">
        <v>1137</v>
      </c>
      <c r="AP6">
        <v>1368</v>
      </c>
      <c r="AQ6">
        <v>1483</v>
      </c>
      <c r="AR6">
        <v>1524</v>
      </c>
      <c r="AS6">
        <v>1645</v>
      </c>
      <c r="AT6">
        <v>2004</v>
      </c>
      <c r="AU6">
        <v>1768</v>
      </c>
      <c r="AV6">
        <v>1185</v>
      </c>
      <c r="AW6">
        <v>843</v>
      </c>
      <c r="AX6">
        <v>559</v>
      </c>
      <c r="AY6">
        <v>333</v>
      </c>
      <c r="AZ6">
        <v>191</v>
      </c>
      <c r="BC6" t="s">
        <v>158</v>
      </c>
      <c r="BD6">
        <v>331</v>
      </c>
      <c r="BE6">
        <v>212</v>
      </c>
      <c r="BF6">
        <v>130</v>
      </c>
      <c r="BG6">
        <v>95</v>
      </c>
      <c r="BH6">
        <v>87</v>
      </c>
      <c r="BI6">
        <v>185</v>
      </c>
      <c r="BJ6">
        <v>533</v>
      </c>
      <c r="BK6">
        <v>2464</v>
      </c>
      <c r="BL6">
        <v>3225</v>
      </c>
      <c r="BM6">
        <v>2762</v>
      </c>
      <c r="BN6">
        <v>2671</v>
      </c>
      <c r="BO6">
        <v>2313</v>
      </c>
      <c r="BP6">
        <v>2206</v>
      </c>
      <c r="BQ6">
        <v>2583</v>
      </c>
      <c r="BR6">
        <v>2775</v>
      </c>
      <c r="BS6">
        <v>2778</v>
      </c>
      <c r="BT6">
        <v>3134</v>
      </c>
      <c r="BU6">
        <v>3345</v>
      </c>
      <c r="BV6">
        <v>3146</v>
      </c>
      <c r="BW6">
        <v>2338</v>
      </c>
      <c r="BX6">
        <v>1684</v>
      </c>
      <c r="BY6">
        <v>1348</v>
      </c>
      <c r="BZ6">
        <v>933</v>
      </c>
      <c r="CA6">
        <v>568</v>
      </c>
    </row>
    <row r="7" spans="1:79" x14ac:dyDescent="0.2">
      <c r="A7" t="s">
        <v>159</v>
      </c>
      <c r="B7">
        <v>9</v>
      </c>
      <c r="C7">
        <v>8</v>
      </c>
      <c r="D7">
        <v>5</v>
      </c>
      <c r="E7">
        <v>4</v>
      </c>
      <c r="F7">
        <v>4</v>
      </c>
      <c r="G7">
        <v>13</v>
      </c>
      <c r="H7">
        <v>24</v>
      </c>
      <c r="I7">
        <v>83</v>
      </c>
      <c r="J7">
        <v>107</v>
      </c>
      <c r="K7">
        <v>113</v>
      </c>
      <c r="L7">
        <v>100</v>
      </c>
      <c r="M7">
        <v>95</v>
      </c>
      <c r="N7">
        <v>80</v>
      </c>
      <c r="O7">
        <v>95</v>
      </c>
      <c r="P7">
        <v>105</v>
      </c>
      <c r="Q7">
        <v>113</v>
      </c>
      <c r="R7">
        <v>136</v>
      </c>
      <c r="S7">
        <v>138</v>
      </c>
      <c r="T7">
        <v>109</v>
      </c>
      <c r="U7">
        <v>78</v>
      </c>
      <c r="V7">
        <v>69</v>
      </c>
      <c r="W7">
        <v>47</v>
      </c>
      <c r="X7">
        <v>27</v>
      </c>
      <c r="Y7">
        <v>21</v>
      </c>
      <c r="AB7" t="s">
        <v>159</v>
      </c>
      <c r="AC7">
        <v>64</v>
      </c>
      <c r="AD7">
        <v>27</v>
      </c>
      <c r="AE7">
        <v>25</v>
      </c>
      <c r="AF7">
        <v>22</v>
      </c>
      <c r="AG7">
        <v>22</v>
      </c>
      <c r="AH7">
        <v>40</v>
      </c>
      <c r="AI7">
        <v>143</v>
      </c>
      <c r="AJ7">
        <v>597</v>
      </c>
      <c r="AK7">
        <v>831</v>
      </c>
      <c r="AL7">
        <v>729</v>
      </c>
      <c r="AM7">
        <v>765</v>
      </c>
      <c r="AN7">
        <v>684</v>
      </c>
      <c r="AO7">
        <v>625</v>
      </c>
      <c r="AP7">
        <v>737</v>
      </c>
      <c r="AQ7">
        <v>825</v>
      </c>
      <c r="AR7">
        <v>771</v>
      </c>
      <c r="AS7">
        <v>864</v>
      </c>
      <c r="AT7">
        <v>953</v>
      </c>
      <c r="AU7">
        <v>787</v>
      </c>
      <c r="AV7">
        <v>582</v>
      </c>
      <c r="AW7">
        <v>419</v>
      </c>
      <c r="AX7">
        <v>321</v>
      </c>
      <c r="AY7">
        <v>171</v>
      </c>
      <c r="AZ7">
        <v>111</v>
      </c>
      <c r="BC7" t="s">
        <v>159</v>
      </c>
      <c r="BD7">
        <v>176</v>
      </c>
      <c r="BE7">
        <v>106</v>
      </c>
      <c r="BF7">
        <v>67</v>
      </c>
      <c r="BG7">
        <v>31</v>
      </c>
      <c r="BH7">
        <v>51</v>
      </c>
      <c r="BI7">
        <v>81</v>
      </c>
      <c r="BJ7">
        <v>324</v>
      </c>
      <c r="BK7">
        <v>1144</v>
      </c>
      <c r="BL7">
        <v>1379</v>
      </c>
      <c r="BM7">
        <v>1318</v>
      </c>
      <c r="BN7">
        <v>1340</v>
      </c>
      <c r="BO7">
        <v>1207</v>
      </c>
      <c r="BP7">
        <v>1250</v>
      </c>
      <c r="BQ7">
        <v>1497</v>
      </c>
      <c r="BR7">
        <v>1424</v>
      </c>
      <c r="BS7">
        <v>1450</v>
      </c>
      <c r="BT7">
        <v>1581</v>
      </c>
      <c r="BU7">
        <v>1669</v>
      </c>
      <c r="BV7">
        <v>1414</v>
      </c>
      <c r="BW7">
        <v>1064</v>
      </c>
      <c r="BX7">
        <v>884</v>
      </c>
      <c r="BY7">
        <v>548</v>
      </c>
      <c r="BZ7">
        <v>433</v>
      </c>
      <c r="CA7">
        <v>285</v>
      </c>
    </row>
    <row r="8" spans="1:79" x14ac:dyDescent="0.2">
      <c r="A8" t="s">
        <v>160</v>
      </c>
      <c r="B8">
        <v>5</v>
      </c>
      <c r="C8">
        <v>4</v>
      </c>
      <c r="D8">
        <v>4</v>
      </c>
      <c r="E8">
        <v>2</v>
      </c>
      <c r="F8">
        <v>4</v>
      </c>
      <c r="G8">
        <v>4</v>
      </c>
      <c r="H8">
        <v>13</v>
      </c>
      <c r="I8">
        <v>35</v>
      </c>
      <c r="J8">
        <v>39</v>
      </c>
      <c r="K8">
        <v>37</v>
      </c>
      <c r="L8">
        <v>49</v>
      </c>
      <c r="M8">
        <v>42</v>
      </c>
      <c r="N8">
        <v>32</v>
      </c>
      <c r="O8">
        <v>47</v>
      </c>
      <c r="P8">
        <v>51</v>
      </c>
      <c r="Q8">
        <v>58</v>
      </c>
      <c r="R8">
        <v>60</v>
      </c>
      <c r="S8">
        <v>51</v>
      </c>
      <c r="T8">
        <v>51</v>
      </c>
      <c r="U8">
        <v>28</v>
      </c>
      <c r="V8">
        <v>30</v>
      </c>
      <c r="W8">
        <v>20</v>
      </c>
      <c r="X8">
        <v>12</v>
      </c>
      <c r="Y8">
        <v>16</v>
      </c>
      <c r="AB8" t="s">
        <v>160</v>
      </c>
      <c r="AC8">
        <v>52</v>
      </c>
      <c r="AD8">
        <v>31</v>
      </c>
      <c r="AE8">
        <v>21</v>
      </c>
      <c r="AF8">
        <v>23</v>
      </c>
      <c r="AG8">
        <v>20</v>
      </c>
      <c r="AH8">
        <v>34</v>
      </c>
      <c r="AI8">
        <v>92</v>
      </c>
      <c r="AJ8">
        <v>298</v>
      </c>
      <c r="AK8">
        <v>475</v>
      </c>
      <c r="AL8">
        <v>451</v>
      </c>
      <c r="AM8">
        <v>432</v>
      </c>
      <c r="AN8">
        <v>416</v>
      </c>
      <c r="AO8">
        <v>393</v>
      </c>
      <c r="AP8">
        <v>489</v>
      </c>
      <c r="AQ8">
        <v>487</v>
      </c>
      <c r="AR8">
        <v>512</v>
      </c>
      <c r="AS8">
        <v>542</v>
      </c>
      <c r="AT8">
        <v>521</v>
      </c>
      <c r="AU8">
        <v>503</v>
      </c>
      <c r="AV8">
        <v>363</v>
      </c>
      <c r="AW8">
        <v>267</v>
      </c>
      <c r="AX8">
        <v>205</v>
      </c>
      <c r="AY8">
        <v>115</v>
      </c>
      <c r="AZ8">
        <v>61</v>
      </c>
      <c r="BC8" t="s">
        <v>160</v>
      </c>
      <c r="BD8">
        <v>112</v>
      </c>
      <c r="BE8">
        <v>74</v>
      </c>
      <c r="BF8">
        <v>44</v>
      </c>
      <c r="BG8">
        <v>38</v>
      </c>
      <c r="BH8">
        <v>27</v>
      </c>
      <c r="BI8">
        <v>49</v>
      </c>
      <c r="BJ8">
        <v>204</v>
      </c>
      <c r="BK8">
        <v>544</v>
      </c>
      <c r="BL8">
        <v>687</v>
      </c>
      <c r="BM8">
        <v>799</v>
      </c>
      <c r="BN8">
        <v>807</v>
      </c>
      <c r="BO8">
        <v>749</v>
      </c>
      <c r="BP8">
        <v>743</v>
      </c>
      <c r="BQ8">
        <v>878</v>
      </c>
      <c r="BR8">
        <v>901</v>
      </c>
      <c r="BS8">
        <v>954</v>
      </c>
      <c r="BT8">
        <v>965</v>
      </c>
      <c r="BU8">
        <v>947</v>
      </c>
      <c r="BV8">
        <v>828</v>
      </c>
      <c r="BW8">
        <v>677</v>
      </c>
      <c r="BX8">
        <v>478</v>
      </c>
      <c r="BY8">
        <v>372</v>
      </c>
      <c r="BZ8">
        <v>269</v>
      </c>
      <c r="CA8">
        <v>163</v>
      </c>
    </row>
    <row r="9" spans="1:79" x14ac:dyDescent="0.2">
      <c r="A9" t="s">
        <v>161</v>
      </c>
      <c r="B9">
        <v>4</v>
      </c>
      <c r="C9">
        <v>2</v>
      </c>
      <c r="D9">
        <v>3</v>
      </c>
      <c r="E9">
        <v>0</v>
      </c>
      <c r="F9">
        <v>2</v>
      </c>
      <c r="G9">
        <v>3</v>
      </c>
      <c r="H9">
        <v>3</v>
      </c>
      <c r="I9">
        <v>20</v>
      </c>
      <c r="J9">
        <v>20</v>
      </c>
      <c r="K9">
        <v>22</v>
      </c>
      <c r="L9">
        <v>21</v>
      </c>
      <c r="M9">
        <v>9</v>
      </c>
      <c r="N9">
        <v>18</v>
      </c>
      <c r="O9">
        <v>28</v>
      </c>
      <c r="P9">
        <v>32</v>
      </c>
      <c r="Q9">
        <v>34</v>
      </c>
      <c r="R9">
        <v>29</v>
      </c>
      <c r="S9">
        <v>40</v>
      </c>
      <c r="T9">
        <v>24</v>
      </c>
      <c r="U9">
        <v>20</v>
      </c>
      <c r="V9">
        <v>8</v>
      </c>
      <c r="W9">
        <v>14</v>
      </c>
      <c r="X9">
        <v>8</v>
      </c>
      <c r="Y9">
        <v>3</v>
      </c>
      <c r="AB9" t="s">
        <v>161</v>
      </c>
      <c r="AC9">
        <v>36</v>
      </c>
      <c r="AD9">
        <v>23</v>
      </c>
      <c r="AE9">
        <v>22</v>
      </c>
      <c r="AF9">
        <v>17</v>
      </c>
      <c r="AG9">
        <v>25</v>
      </c>
      <c r="AH9">
        <v>31</v>
      </c>
      <c r="AI9">
        <v>57</v>
      </c>
      <c r="AJ9">
        <v>162</v>
      </c>
      <c r="AK9">
        <v>242</v>
      </c>
      <c r="AL9">
        <v>320</v>
      </c>
      <c r="AM9">
        <v>319</v>
      </c>
      <c r="AN9">
        <v>303</v>
      </c>
      <c r="AO9">
        <v>269</v>
      </c>
      <c r="AP9">
        <v>305</v>
      </c>
      <c r="AQ9">
        <v>365</v>
      </c>
      <c r="AR9">
        <v>350</v>
      </c>
      <c r="AS9">
        <v>408</v>
      </c>
      <c r="AT9">
        <v>378</v>
      </c>
      <c r="AU9">
        <v>285</v>
      </c>
      <c r="AV9">
        <v>244</v>
      </c>
      <c r="AW9">
        <v>164</v>
      </c>
      <c r="AX9">
        <v>136</v>
      </c>
      <c r="AY9">
        <v>86</v>
      </c>
      <c r="AZ9">
        <v>63</v>
      </c>
      <c r="BC9" t="s">
        <v>161</v>
      </c>
      <c r="BD9">
        <v>94</v>
      </c>
      <c r="BE9">
        <v>66</v>
      </c>
      <c r="BF9">
        <v>50</v>
      </c>
      <c r="BG9">
        <v>38</v>
      </c>
      <c r="BH9">
        <v>42</v>
      </c>
      <c r="BI9">
        <v>64</v>
      </c>
      <c r="BJ9">
        <v>124</v>
      </c>
      <c r="BK9">
        <v>292</v>
      </c>
      <c r="BL9">
        <v>436</v>
      </c>
      <c r="BM9">
        <v>572</v>
      </c>
      <c r="BN9">
        <v>563</v>
      </c>
      <c r="BO9">
        <v>528</v>
      </c>
      <c r="BP9">
        <v>552</v>
      </c>
      <c r="BQ9">
        <v>683</v>
      </c>
      <c r="BR9">
        <v>700</v>
      </c>
      <c r="BS9">
        <v>693</v>
      </c>
      <c r="BT9">
        <v>663</v>
      </c>
      <c r="BU9">
        <v>713</v>
      </c>
      <c r="BV9">
        <v>580</v>
      </c>
      <c r="BW9">
        <v>451</v>
      </c>
      <c r="BX9">
        <v>373</v>
      </c>
      <c r="BY9">
        <v>266</v>
      </c>
      <c r="BZ9">
        <v>206</v>
      </c>
      <c r="CA9">
        <v>123</v>
      </c>
    </row>
    <row r="10" spans="1:79" x14ac:dyDescent="0.2">
      <c r="A10" t="s">
        <v>162</v>
      </c>
      <c r="B10">
        <v>4</v>
      </c>
      <c r="C10">
        <v>2</v>
      </c>
      <c r="D10">
        <v>2</v>
      </c>
      <c r="E10">
        <v>0</v>
      </c>
      <c r="F10">
        <v>0</v>
      </c>
      <c r="G10">
        <v>4</v>
      </c>
      <c r="H10">
        <v>2</v>
      </c>
      <c r="I10">
        <v>15</v>
      </c>
      <c r="J10">
        <v>10</v>
      </c>
      <c r="K10">
        <v>11</v>
      </c>
      <c r="L10">
        <v>12</v>
      </c>
      <c r="M10">
        <v>15</v>
      </c>
      <c r="N10">
        <v>13</v>
      </c>
      <c r="O10">
        <v>10</v>
      </c>
      <c r="P10">
        <v>20</v>
      </c>
      <c r="Q10">
        <v>20</v>
      </c>
      <c r="R10">
        <v>14</v>
      </c>
      <c r="S10">
        <v>15</v>
      </c>
      <c r="T10">
        <v>25</v>
      </c>
      <c r="U10">
        <v>7</v>
      </c>
      <c r="V10">
        <v>14</v>
      </c>
      <c r="W10">
        <v>10</v>
      </c>
      <c r="X10">
        <v>5</v>
      </c>
      <c r="Y10">
        <v>6</v>
      </c>
      <c r="AB10" t="s">
        <v>162</v>
      </c>
      <c r="AC10">
        <v>47</v>
      </c>
      <c r="AD10">
        <v>35</v>
      </c>
      <c r="AE10">
        <v>21</v>
      </c>
      <c r="AF10">
        <v>24</v>
      </c>
      <c r="AG10">
        <v>16</v>
      </c>
      <c r="AH10">
        <v>24</v>
      </c>
      <c r="AI10">
        <v>70</v>
      </c>
      <c r="AJ10">
        <v>128</v>
      </c>
      <c r="AK10">
        <v>176</v>
      </c>
      <c r="AL10">
        <v>229</v>
      </c>
      <c r="AM10">
        <v>255</v>
      </c>
      <c r="AN10">
        <v>263</v>
      </c>
      <c r="AO10">
        <v>221</v>
      </c>
      <c r="AP10">
        <v>267</v>
      </c>
      <c r="AQ10">
        <v>294</v>
      </c>
      <c r="AR10">
        <v>309</v>
      </c>
      <c r="AS10">
        <v>306</v>
      </c>
      <c r="AT10">
        <v>294</v>
      </c>
      <c r="AU10">
        <v>228</v>
      </c>
      <c r="AV10">
        <v>190</v>
      </c>
      <c r="AW10">
        <v>159</v>
      </c>
      <c r="AX10">
        <v>127</v>
      </c>
      <c r="AY10">
        <v>67</v>
      </c>
      <c r="AZ10">
        <v>65</v>
      </c>
      <c r="BC10" t="s">
        <v>162</v>
      </c>
      <c r="BD10">
        <v>103</v>
      </c>
      <c r="BE10">
        <v>79</v>
      </c>
      <c r="BF10">
        <v>54</v>
      </c>
      <c r="BG10">
        <v>47</v>
      </c>
      <c r="BH10">
        <v>47</v>
      </c>
      <c r="BI10">
        <v>70</v>
      </c>
      <c r="BJ10">
        <v>92</v>
      </c>
      <c r="BK10">
        <v>229</v>
      </c>
      <c r="BL10">
        <v>313</v>
      </c>
      <c r="BM10">
        <v>444</v>
      </c>
      <c r="BN10">
        <v>573</v>
      </c>
      <c r="BO10">
        <v>458</v>
      </c>
      <c r="BP10">
        <v>451</v>
      </c>
      <c r="BQ10">
        <v>532</v>
      </c>
      <c r="BR10">
        <v>562</v>
      </c>
      <c r="BS10">
        <v>588</v>
      </c>
      <c r="BT10">
        <v>650</v>
      </c>
      <c r="BU10">
        <v>533</v>
      </c>
      <c r="BV10">
        <v>463</v>
      </c>
      <c r="BW10">
        <v>377</v>
      </c>
      <c r="BX10">
        <v>285</v>
      </c>
      <c r="BY10">
        <v>275</v>
      </c>
      <c r="BZ10">
        <v>156</v>
      </c>
      <c r="CA10">
        <v>131</v>
      </c>
    </row>
    <row r="11" spans="1:79" x14ac:dyDescent="0.2">
      <c r="A11" t="s">
        <v>163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5</v>
      </c>
      <c r="I11">
        <v>13</v>
      </c>
      <c r="J11">
        <v>5</v>
      </c>
      <c r="K11">
        <v>11</v>
      </c>
      <c r="L11">
        <v>15</v>
      </c>
      <c r="M11">
        <v>12</v>
      </c>
      <c r="N11">
        <v>6</v>
      </c>
      <c r="O11">
        <v>12</v>
      </c>
      <c r="P11">
        <v>11</v>
      </c>
      <c r="Q11">
        <v>6</v>
      </c>
      <c r="R11">
        <v>11</v>
      </c>
      <c r="S11">
        <v>14</v>
      </c>
      <c r="T11">
        <v>10</v>
      </c>
      <c r="U11">
        <v>5</v>
      </c>
      <c r="V11">
        <v>8</v>
      </c>
      <c r="W11">
        <v>4</v>
      </c>
      <c r="X11">
        <v>3</v>
      </c>
      <c r="Y11">
        <v>3</v>
      </c>
      <c r="AB11" t="s">
        <v>163</v>
      </c>
      <c r="AC11">
        <v>43</v>
      </c>
      <c r="AD11">
        <v>30</v>
      </c>
      <c r="AE11">
        <v>28</v>
      </c>
      <c r="AF11">
        <v>24</v>
      </c>
      <c r="AG11">
        <v>21</v>
      </c>
      <c r="AH11">
        <v>22</v>
      </c>
      <c r="AI11">
        <v>53</v>
      </c>
      <c r="AJ11">
        <v>84</v>
      </c>
      <c r="AK11">
        <v>136</v>
      </c>
      <c r="AL11">
        <v>226</v>
      </c>
      <c r="AM11">
        <v>244</v>
      </c>
      <c r="AN11">
        <v>232</v>
      </c>
      <c r="AO11">
        <v>204</v>
      </c>
      <c r="AP11">
        <v>282</v>
      </c>
      <c r="AQ11">
        <v>262</v>
      </c>
      <c r="AR11">
        <v>274</v>
      </c>
      <c r="AS11">
        <v>261</v>
      </c>
      <c r="AT11">
        <v>278</v>
      </c>
      <c r="AU11">
        <v>182</v>
      </c>
      <c r="AV11">
        <v>173</v>
      </c>
      <c r="AW11">
        <v>164</v>
      </c>
      <c r="AX11">
        <v>117</v>
      </c>
      <c r="AY11">
        <v>96</v>
      </c>
      <c r="AZ11">
        <v>68</v>
      </c>
      <c r="BC11" t="s">
        <v>163</v>
      </c>
      <c r="BD11">
        <v>110</v>
      </c>
      <c r="BE11">
        <v>77</v>
      </c>
      <c r="BF11">
        <v>60</v>
      </c>
      <c r="BG11">
        <v>49</v>
      </c>
      <c r="BH11">
        <v>51</v>
      </c>
      <c r="BI11">
        <v>62</v>
      </c>
      <c r="BJ11">
        <v>99</v>
      </c>
      <c r="BK11">
        <v>174</v>
      </c>
      <c r="BL11">
        <v>252</v>
      </c>
      <c r="BM11">
        <v>397</v>
      </c>
      <c r="BN11">
        <v>484</v>
      </c>
      <c r="BO11">
        <v>468</v>
      </c>
      <c r="BP11">
        <v>427</v>
      </c>
      <c r="BQ11">
        <v>513</v>
      </c>
      <c r="BR11">
        <v>575</v>
      </c>
      <c r="BS11">
        <v>575</v>
      </c>
      <c r="BT11">
        <v>587</v>
      </c>
      <c r="BU11">
        <v>502</v>
      </c>
      <c r="BV11">
        <v>434</v>
      </c>
      <c r="BW11">
        <v>359</v>
      </c>
      <c r="BX11">
        <v>308</v>
      </c>
      <c r="BY11">
        <v>278</v>
      </c>
      <c r="BZ11">
        <v>175</v>
      </c>
      <c r="CA11">
        <v>147</v>
      </c>
    </row>
    <row r="12" spans="1:79" x14ac:dyDescent="0.2">
      <c r="A12" t="s">
        <v>164</v>
      </c>
      <c r="B12">
        <v>1</v>
      </c>
      <c r="C12">
        <v>1</v>
      </c>
      <c r="D12">
        <v>0</v>
      </c>
      <c r="E12">
        <v>2</v>
      </c>
      <c r="F12">
        <v>1</v>
      </c>
      <c r="G12">
        <v>0</v>
      </c>
      <c r="H12">
        <v>1</v>
      </c>
      <c r="I12">
        <v>0</v>
      </c>
      <c r="J12">
        <v>3</v>
      </c>
      <c r="K12">
        <v>3</v>
      </c>
      <c r="L12">
        <v>1</v>
      </c>
      <c r="M12">
        <v>6</v>
      </c>
      <c r="N12">
        <v>6</v>
      </c>
      <c r="O12">
        <v>3</v>
      </c>
      <c r="P12">
        <v>2</v>
      </c>
      <c r="Q12">
        <v>4</v>
      </c>
      <c r="R12">
        <v>4</v>
      </c>
      <c r="S12">
        <v>6</v>
      </c>
      <c r="T12">
        <v>2</v>
      </c>
      <c r="U12">
        <v>3</v>
      </c>
      <c r="V12">
        <v>3</v>
      </c>
      <c r="W12">
        <v>4</v>
      </c>
      <c r="X12">
        <v>1</v>
      </c>
      <c r="Y12">
        <v>1</v>
      </c>
      <c r="AB12" t="s">
        <v>164</v>
      </c>
      <c r="AC12">
        <v>44</v>
      </c>
      <c r="AD12">
        <v>36</v>
      </c>
      <c r="AE12">
        <v>27</v>
      </c>
      <c r="AF12">
        <v>22</v>
      </c>
      <c r="AG12">
        <v>21</v>
      </c>
      <c r="AH12">
        <v>23</v>
      </c>
      <c r="AI12">
        <v>30</v>
      </c>
      <c r="AJ12">
        <v>79</v>
      </c>
      <c r="AK12">
        <v>121</v>
      </c>
      <c r="AL12">
        <v>177</v>
      </c>
      <c r="AM12">
        <v>226</v>
      </c>
      <c r="AN12">
        <v>211</v>
      </c>
      <c r="AO12">
        <v>170</v>
      </c>
      <c r="AP12">
        <v>204</v>
      </c>
      <c r="AQ12">
        <v>263</v>
      </c>
      <c r="AR12">
        <v>277</v>
      </c>
      <c r="AS12">
        <v>266</v>
      </c>
      <c r="AT12">
        <v>200</v>
      </c>
      <c r="AU12">
        <v>195</v>
      </c>
      <c r="AV12">
        <v>165</v>
      </c>
      <c r="AW12">
        <v>147</v>
      </c>
      <c r="AX12">
        <v>125</v>
      </c>
      <c r="AY12">
        <v>90</v>
      </c>
      <c r="AZ12">
        <v>56</v>
      </c>
      <c r="BC12" t="s">
        <v>164</v>
      </c>
      <c r="BD12">
        <v>102</v>
      </c>
      <c r="BE12">
        <v>68</v>
      </c>
      <c r="BF12">
        <v>53</v>
      </c>
      <c r="BG12">
        <v>44</v>
      </c>
      <c r="BH12">
        <v>47</v>
      </c>
      <c r="BI12">
        <v>47</v>
      </c>
      <c r="BJ12">
        <v>67</v>
      </c>
      <c r="BK12">
        <v>153</v>
      </c>
      <c r="BL12">
        <v>256</v>
      </c>
      <c r="BM12">
        <v>357</v>
      </c>
      <c r="BN12">
        <v>450</v>
      </c>
      <c r="BO12">
        <v>463</v>
      </c>
      <c r="BP12">
        <v>363</v>
      </c>
      <c r="BQ12">
        <v>445</v>
      </c>
      <c r="BR12">
        <v>527</v>
      </c>
      <c r="BS12">
        <v>547</v>
      </c>
      <c r="BT12">
        <v>475</v>
      </c>
      <c r="BU12">
        <v>487</v>
      </c>
      <c r="BV12">
        <v>366</v>
      </c>
      <c r="BW12">
        <v>299</v>
      </c>
      <c r="BX12">
        <v>273</v>
      </c>
      <c r="BY12">
        <v>230</v>
      </c>
      <c r="BZ12">
        <v>177</v>
      </c>
      <c r="CA12">
        <v>128</v>
      </c>
    </row>
    <row r="13" spans="1:79" x14ac:dyDescent="0.2">
      <c r="A13" t="s">
        <v>165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3</v>
      </c>
      <c r="K13">
        <v>0</v>
      </c>
      <c r="L13">
        <v>2</v>
      </c>
      <c r="M13">
        <v>0</v>
      </c>
      <c r="N13">
        <v>3</v>
      </c>
      <c r="O13">
        <v>2</v>
      </c>
      <c r="P13">
        <v>0</v>
      </c>
      <c r="Q13">
        <v>3</v>
      </c>
      <c r="R13">
        <v>0</v>
      </c>
      <c r="S13">
        <v>4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AB13" t="s">
        <v>165</v>
      </c>
      <c r="AC13">
        <v>27</v>
      </c>
      <c r="AD13">
        <v>24</v>
      </c>
      <c r="AE13">
        <v>21</v>
      </c>
      <c r="AF13">
        <v>14</v>
      </c>
      <c r="AG13">
        <v>10</v>
      </c>
      <c r="AH13">
        <v>14</v>
      </c>
      <c r="AI13">
        <v>25</v>
      </c>
      <c r="AJ13">
        <v>46</v>
      </c>
      <c r="AK13">
        <v>76</v>
      </c>
      <c r="AL13">
        <v>97</v>
      </c>
      <c r="AM13">
        <v>140</v>
      </c>
      <c r="AN13">
        <v>134</v>
      </c>
      <c r="AO13">
        <v>145</v>
      </c>
      <c r="AP13">
        <v>118</v>
      </c>
      <c r="AQ13">
        <v>131</v>
      </c>
      <c r="AR13">
        <v>154</v>
      </c>
      <c r="AS13">
        <v>153</v>
      </c>
      <c r="AT13">
        <v>130</v>
      </c>
      <c r="AU13">
        <v>114</v>
      </c>
      <c r="AV13">
        <v>74</v>
      </c>
      <c r="AW13">
        <v>70</v>
      </c>
      <c r="AX13">
        <v>60</v>
      </c>
      <c r="AY13">
        <v>57</v>
      </c>
      <c r="AZ13">
        <v>29</v>
      </c>
      <c r="BC13" t="s">
        <v>165</v>
      </c>
      <c r="BD13">
        <v>65</v>
      </c>
      <c r="BE13">
        <v>60</v>
      </c>
      <c r="BF13">
        <v>51</v>
      </c>
      <c r="BG13">
        <v>41</v>
      </c>
      <c r="BH13">
        <v>38</v>
      </c>
      <c r="BI13">
        <v>29</v>
      </c>
      <c r="BJ13">
        <v>62</v>
      </c>
      <c r="BK13">
        <v>132</v>
      </c>
      <c r="BL13">
        <v>181</v>
      </c>
      <c r="BM13">
        <v>267</v>
      </c>
      <c r="BN13">
        <v>258</v>
      </c>
      <c r="BO13">
        <v>280</v>
      </c>
      <c r="BP13">
        <v>283</v>
      </c>
      <c r="BQ13">
        <v>288</v>
      </c>
      <c r="BR13">
        <v>352</v>
      </c>
      <c r="BS13">
        <v>322</v>
      </c>
      <c r="BT13">
        <v>306</v>
      </c>
      <c r="BU13">
        <v>301</v>
      </c>
      <c r="BV13">
        <v>229</v>
      </c>
      <c r="BW13">
        <v>163</v>
      </c>
      <c r="BX13">
        <v>142</v>
      </c>
      <c r="BY13">
        <v>145</v>
      </c>
      <c r="BZ13">
        <v>113</v>
      </c>
      <c r="CA13">
        <v>91</v>
      </c>
    </row>
    <row r="14" spans="1:79" x14ac:dyDescent="0.2">
      <c r="A14" t="s">
        <v>340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B14" t="s">
        <v>340</v>
      </c>
      <c r="AC14">
        <v>10</v>
      </c>
      <c r="AD14">
        <v>5</v>
      </c>
      <c r="AE14">
        <v>8</v>
      </c>
      <c r="AF14">
        <v>5</v>
      </c>
      <c r="AG14">
        <v>3</v>
      </c>
      <c r="AH14">
        <v>8</v>
      </c>
      <c r="AI14">
        <v>11</v>
      </c>
      <c r="AJ14">
        <v>21</v>
      </c>
      <c r="AK14">
        <v>22</v>
      </c>
      <c r="AL14">
        <v>38</v>
      </c>
      <c r="AM14">
        <v>33</v>
      </c>
      <c r="AN14">
        <v>39</v>
      </c>
      <c r="AO14">
        <v>32</v>
      </c>
      <c r="AP14">
        <v>38</v>
      </c>
      <c r="AQ14">
        <v>44</v>
      </c>
      <c r="AR14">
        <v>33</v>
      </c>
      <c r="AS14">
        <v>39</v>
      </c>
      <c r="AT14">
        <v>35</v>
      </c>
      <c r="AU14">
        <v>19</v>
      </c>
      <c r="AV14">
        <v>14</v>
      </c>
      <c r="AW14">
        <v>12</v>
      </c>
      <c r="AX14">
        <v>21</v>
      </c>
      <c r="AY14">
        <v>16</v>
      </c>
      <c r="AZ14">
        <v>11</v>
      </c>
      <c r="BC14" t="s">
        <v>340</v>
      </c>
      <c r="BD14">
        <v>27</v>
      </c>
      <c r="BE14">
        <v>23</v>
      </c>
      <c r="BF14">
        <v>19</v>
      </c>
      <c r="BG14">
        <v>16</v>
      </c>
      <c r="BH14">
        <v>6</v>
      </c>
      <c r="BI14">
        <v>6</v>
      </c>
      <c r="BJ14">
        <v>22</v>
      </c>
      <c r="BK14">
        <v>30</v>
      </c>
      <c r="BL14">
        <v>69</v>
      </c>
      <c r="BM14">
        <v>88</v>
      </c>
      <c r="BN14">
        <v>85</v>
      </c>
      <c r="BO14">
        <v>90</v>
      </c>
      <c r="BP14">
        <v>100</v>
      </c>
      <c r="BQ14">
        <v>101</v>
      </c>
      <c r="BR14">
        <v>103</v>
      </c>
      <c r="BS14">
        <v>88</v>
      </c>
      <c r="BT14">
        <v>98</v>
      </c>
      <c r="BU14">
        <v>87</v>
      </c>
      <c r="BV14">
        <v>74</v>
      </c>
      <c r="BW14">
        <v>53</v>
      </c>
      <c r="BX14">
        <v>39</v>
      </c>
      <c r="BY14">
        <v>39</v>
      </c>
      <c r="BZ14">
        <v>26</v>
      </c>
      <c r="CA14">
        <v>25</v>
      </c>
    </row>
    <row r="15" spans="1:79" x14ac:dyDescent="0.2">
      <c r="A15" t="s">
        <v>341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B15" t="s">
        <v>341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4</v>
      </c>
      <c r="AL15">
        <v>3</v>
      </c>
      <c r="AM15">
        <v>4</v>
      </c>
      <c r="AN15">
        <v>1</v>
      </c>
      <c r="AO15">
        <v>3</v>
      </c>
      <c r="AP15">
        <v>3</v>
      </c>
      <c r="AQ15">
        <v>7</v>
      </c>
      <c r="AR15">
        <v>3</v>
      </c>
      <c r="AS15">
        <v>5</v>
      </c>
      <c r="AT15">
        <v>2</v>
      </c>
      <c r="AU15">
        <v>1</v>
      </c>
      <c r="AV15">
        <v>1</v>
      </c>
      <c r="AW15">
        <v>0</v>
      </c>
      <c r="AX15">
        <v>2</v>
      </c>
      <c r="AY15">
        <v>2</v>
      </c>
      <c r="AZ15">
        <v>2</v>
      </c>
      <c r="BC15" t="s">
        <v>341</v>
      </c>
      <c r="BD15">
        <v>2</v>
      </c>
      <c r="BE15">
        <v>1</v>
      </c>
      <c r="BF15">
        <v>3</v>
      </c>
      <c r="BG15">
        <v>6</v>
      </c>
      <c r="BH15">
        <v>0</v>
      </c>
      <c r="BI15">
        <v>3</v>
      </c>
      <c r="BJ15">
        <v>2</v>
      </c>
      <c r="BK15">
        <v>7</v>
      </c>
      <c r="BL15">
        <v>12</v>
      </c>
      <c r="BM15">
        <v>4</v>
      </c>
      <c r="BN15">
        <v>9</v>
      </c>
      <c r="BO15">
        <v>7</v>
      </c>
      <c r="BP15">
        <v>13</v>
      </c>
      <c r="BQ15">
        <v>12</v>
      </c>
      <c r="BR15">
        <v>13</v>
      </c>
      <c r="BS15">
        <v>12</v>
      </c>
      <c r="BT15">
        <v>11</v>
      </c>
      <c r="BU15">
        <v>14</v>
      </c>
      <c r="BV15">
        <v>13</v>
      </c>
      <c r="BW15">
        <v>6</v>
      </c>
      <c r="BX15">
        <v>2</v>
      </c>
      <c r="BY15">
        <v>2</v>
      </c>
      <c r="BZ15">
        <v>2</v>
      </c>
      <c r="CA15">
        <v>3</v>
      </c>
    </row>
    <row r="16" spans="1:79" x14ac:dyDescent="0.2">
      <c r="A16" t="s">
        <v>342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B16" t="s">
        <v>342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C16" t="s">
        <v>342</v>
      </c>
      <c r="BD16">
        <v>0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1</v>
      </c>
      <c r="BL16">
        <v>2</v>
      </c>
      <c r="BM16">
        <v>3</v>
      </c>
      <c r="BN16">
        <v>3</v>
      </c>
      <c r="BO16">
        <v>2</v>
      </c>
      <c r="BP16">
        <v>1</v>
      </c>
      <c r="BQ16">
        <v>0</v>
      </c>
      <c r="BR16">
        <v>2</v>
      </c>
      <c r="BS16">
        <v>1</v>
      </c>
      <c r="BT16">
        <v>1</v>
      </c>
      <c r="BU16">
        <v>3</v>
      </c>
      <c r="BV16">
        <v>0</v>
      </c>
      <c r="BW16">
        <v>0</v>
      </c>
      <c r="BX16">
        <v>0</v>
      </c>
      <c r="BY16">
        <v>0</v>
      </c>
      <c r="BZ16">
        <v>2</v>
      </c>
      <c r="CA16">
        <v>2</v>
      </c>
    </row>
    <row r="19" spans="1:79" x14ac:dyDescent="0.2">
      <c r="A19" t="s">
        <v>148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B19" t="s">
        <v>148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C19" t="s">
        <v>148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2">
      <c r="A20" t="s">
        <v>338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B20" t="s">
        <v>338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C20" t="s">
        <v>338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2">
      <c r="A21" t="s">
        <v>291</v>
      </c>
      <c r="B21">
        <v>2</v>
      </c>
      <c r="C21">
        <v>2</v>
      </c>
      <c r="D21">
        <v>2</v>
      </c>
      <c r="E21">
        <v>4</v>
      </c>
      <c r="F21">
        <v>3</v>
      </c>
      <c r="G21">
        <v>2</v>
      </c>
      <c r="H21">
        <v>2</v>
      </c>
      <c r="I21">
        <v>3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AB21" t="s">
        <v>291</v>
      </c>
      <c r="AC21">
        <v>1</v>
      </c>
      <c r="AD21">
        <v>1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1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1</v>
      </c>
      <c r="AZ21">
        <v>1</v>
      </c>
      <c r="BC21" t="s">
        <v>291</v>
      </c>
      <c r="BD21">
        <v>2</v>
      </c>
      <c r="BE21">
        <v>2</v>
      </c>
      <c r="BF21">
        <v>2</v>
      </c>
      <c r="BG21">
        <v>2</v>
      </c>
      <c r="BH21">
        <v>3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</row>
    <row r="22" spans="1:79" x14ac:dyDescent="0.2">
      <c r="A22" t="s">
        <v>292</v>
      </c>
      <c r="B22">
        <v>8</v>
      </c>
      <c r="C22">
        <v>7</v>
      </c>
      <c r="D22">
        <v>10</v>
      </c>
      <c r="E22">
        <v>12</v>
      </c>
      <c r="F22">
        <v>10</v>
      </c>
      <c r="G22">
        <v>6</v>
      </c>
      <c r="H22">
        <v>6</v>
      </c>
      <c r="I22">
        <v>8</v>
      </c>
      <c r="J22">
        <v>6</v>
      </c>
      <c r="K22">
        <v>6</v>
      </c>
      <c r="L22">
        <v>6</v>
      </c>
      <c r="M22">
        <v>5</v>
      </c>
      <c r="N22">
        <v>5</v>
      </c>
      <c r="O22">
        <v>6</v>
      </c>
      <c r="P22">
        <v>6</v>
      </c>
      <c r="Q22">
        <v>6</v>
      </c>
      <c r="R22">
        <v>6</v>
      </c>
      <c r="S22">
        <v>6</v>
      </c>
      <c r="T22">
        <v>7</v>
      </c>
      <c r="U22">
        <v>6</v>
      </c>
      <c r="V22">
        <v>7</v>
      </c>
      <c r="W22">
        <v>7</v>
      </c>
      <c r="X22">
        <v>7</v>
      </c>
      <c r="Y22">
        <v>7</v>
      </c>
      <c r="AB22" t="s">
        <v>292</v>
      </c>
      <c r="AC22">
        <v>4</v>
      </c>
      <c r="AD22">
        <v>5</v>
      </c>
      <c r="AE22">
        <v>6</v>
      </c>
      <c r="AF22">
        <v>6</v>
      </c>
      <c r="AG22">
        <v>7</v>
      </c>
      <c r="AH22">
        <v>6</v>
      </c>
      <c r="AI22">
        <v>6</v>
      </c>
      <c r="AJ22">
        <v>6</v>
      </c>
      <c r="AK22">
        <v>6</v>
      </c>
      <c r="AL22">
        <v>5</v>
      </c>
      <c r="AM22">
        <v>5</v>
      </c>
      <c r="AN22">
        <v>5</v>
      </c>
      <c r="AO22">
        <v>4</v>
      </c>
      <c r="AP22">
        <v>5</v>
      </c>
      <c r="AQ22">
        <v>5</v>
      </c>
      <c r="AR22">
        <v>6</v>
      </c>
      <c r="AS22">
        <v>6</v>
      </c>
      <c r="AT22">
        <v>6</v>
      </c>
      <c r="AU22">
        <v>5</v>
      </c>
      <c r="AV22">
        <v>5</v>
      </c>
      <c r="AW22">
        <v>5</v>
      </c>
      <c r="AX22">
        <v>5</v>
      </c>
      <c r="AY22">
        <v>5</v>
      </c>
      <c r="AZ22">
        <v>4</v>
      </c>
      <c r="BC22" t="s">
        <v>292</v>
      </c>
      <c r="BD22">
        <v>6</v>
      </c>
      <c r="BE22">
        <v>7</v>
      </c>
      <c r="BF22">
        <v>7</v>
      </c>
      <c r="BG22">
        <v>8</v>
      </c>
      <c r="BH22">
        <v>9</v>
      </c>
      <c r="BI22">
        <v>7</v>
      </c>
      <c r="BJ22">
        <v>6</v>
      </c>
      <c r="BK22">
        <v>7</v>
      </c>
      <c r="BL22">
        <v>6</v>
      </c>
      <c r="BM22">
        <v>6</v>
      </c>
      <c r="BN22">
        <v>6</v>
      </c>
      <c r="BO22">
        <v>5</v>
      </c>
      <c r="BP22">
        <v>5</v>
      </c>
      <c r="BQ22">
        <v>6</v>
      </c>
      <c r="BR22">
        <v>6</v>
      </c>
      <c r="BS22">
        <v>6</v>
      </c>
      <c r="BT22">
        <v>6</v>
      </c>
      <c r="BU22">
        <v>6</v>
      </c>
      <c r="BV22">
        <v>6</v>
      </c>
      <c r="BW22">
        <v>6</v>
      </c>
      <c r="BX22">
        <v>6</v>
      </c>
      <c r="BY22">
        <v>6</v>
      </c>
      <c r="BZ22">
        <v>6</v>
      </c>
      <c r="CA22">
        <v>6</v>
      </c>
    </row>
    <row r="23" spans="1:79" x14ac:dyDescent="0.2">
      <c r="A23" t="s">
        <v>293</v>
      </c>
      <c r="B23">
        <v>20</v>
      </c>
      <c r="C23">
        <v>17</v>
      </c>
      <c r="D23">
        <v>22</v>
      </c>
      <c r="E23">
        <v>25</v>
      </c>
      <c r="F23">
        <v>21</v>
      </c>
      <c r="G23">
        <v>18</v>
      </c>
      <c r="H23">
        <v>16</v>
      </c>
      <c r="I23">
        <v>16</v>
      </c>
      <c r="J23">
        <v>14</v>
      </c>
      <c r="K23">
        <v>13</v>
      </c>
      <c r="L23">
        <v>13</v>
      </c>
      <c r="M23">
        <v>11</v>
      </c>
      <c r="N23">
        <v>12</v>
      </c>
      <c r="O23">
        <v>14</v>
      </c>
      <c r="P23">
        <v>13</v>
      </c>
      <c r="Q23">
        <v>13</v>
      </c>
      <c r="R23">
        <v>13</v>
      </c>
      <c r="S23">
        <v>14</v>
      </c>
      <c r="T23">
        <v>14</v>
      </c>
      <c r="U23">
        <v>14</v>
      </c>
      <c r="V23">
        <v>15</v>
      </c>
      <c r="W23">
        <v>16</v>
      </c>
      <c r="X23">
        <v>17</v>
      </c>
      <c r="Y23">
        <v>19</v>
      </c>
      <c r="AB23" t="s">
        <v>293</v>
      </c>
      <c r="AC23">
        <v>12</v>
      </c>
      <c r="AD23">
        <v>14</v>
      </c>
      <c r="AE23">
        <v>17</v>
      </c>
      <c r="AF23">
        <v>17</v>
      </c>
      <c r="AG23">
        <v>25</v>
      </c>
      <c r="AH23">
        <v>17</v>
      </c>
      <c r="AI23">
        <v>15</v>
      </c>
      <c r="AJ23">
        <v>14</v>
      </c>
      <c r="AK23">
        <v>13</v>
      </c>
      <c r="AL23">
        <v>13</v>
      </c>
      <c r="AM23">
        <v>13</v>
      </c>
      <c r="AN23">
        <v>11</v>
      </c>
      <c r="AO23">
        <v>11</v>
      </c>
      <c r="AP23">
        <v>13</v>
      </c>
      <c r="AQ23">
        <v>13</v>
      </c>
      <c r="AR23">
        <v>13</v>
      </c>
      <c r="AS23">
        <v>13</v>
      </c>
      <c r="AT23">
        <v>13</v>
      </c>
      <c r="AU23">
        <v>12</v>
      </c>
      <c r="AV23">
        <v>12</v>
      </c>
      <c r="AW23">
        <v>13</v>
      </c>
      <c r="AX23">
        <v>13</v>
      </c>
      <c r="AY23">
        <v>12</v>
      </c>
      <c r="AZ23">
        <v>12</v>
      </c>
      <c r="BC23" t="s">
        <v>293</v>
      </c>
      <c r="BD23">
        <v>17</v>
      </c>
      <c r="BE23">
        <v>19</v>
      </c>
      <c r="BF23">
        <v>20</v>
      </c>
      <c r="BG23">
        <v>24</v>
      </c>
      <c r="BH23">
        <v>26</v>
      </c>
      <c r="BI23">
        <v>23</v>
      </c>
      <c r="BJ23">
        <v>16</v>
      </c>
      <c r="BK23">
        <v>16</v>
      </c>
      <c r="BL23">
        <v>14</v>
      </c>
      <c r="BM23">
        <v>14</v>
      </c>
      <c r="BN23">
        <v>15</v>
      </c>
      <c r="BO23">
        <v>13</v>
      </c>
      <c r="BP23">
        <v>12</v>
      </c>
      <c r="BQ23">
        <v>14</v>
      </c>
      <c r="BR23">
        <v>14</v>
      </c>
      <c r="BS23">
        <v>15</v>
      </c>
      <c r="BT23">
        <v>15</v>
      </c>
      <c r="BU23">
        <v>14</v>
      </c>
      <c r="BV23">
        <v>14</v>
      </c>
      <c r="BW23">
        <v>14</v>
      </c>
      <c r="BX23">
        <v>15</v>
      </c>
      <c r="BY23">
        <v>15</v>
      </c>
      <c r="BZ23">
        <v>16</v>
      </c>
      <c r="CA23">
        <v>16</v>
      </c>
    </row>
    <row r="24" spans="1:79" x14ac:dyDescent="0.2">
      <c r="A24" t="s">
        <v>339</v>
      </c>
      <c r="B24">
        <v>63</v>
      </c>
      <c r="C24">
        <v>70</v>
      </c>
      <c r="D24">
        <v>69</v>
      </c>
      <c r="E24">
        <v>88</v>
      </c>
      <c r="F24">
        <v>66</v>
      </c>
      <c r="G24">
        <v>73</v>
      </c>
      <c r="H24">
        <v>62</v>
      </c>
      <c r="I24">
        <v>58</v>
      </c>
      <c r="J24">
        <v>50</v>
      </c>
      <c r="K24">
        <v>49</v>
      </c>
      <c r="L24">
        <v>53</v>
      </c>
      <c r="M24">
        <v>50</v>
      </c>
      <c r="N24">
        <v>52</v>
      </c>
      <c r="O24">
        <v>55</v>
      </c>
      <c r="P24">
        <v>55</v>
      </c>
      <c r="Q24">
        <v>56</v>
      </c>
      <c r="R24">
        <v>54</v>
      </c>
      <c r="S24">
        <v>56</v>
      </c>
      <c r="T24">
        <v>57</v>
      </c>
      <c r="U24">
        <v>56</v>
      </c>
      <c r="V24">
        <v>59</v>
      </c>
      <c r="W24">
        <v>65</v>
      </c>
      <c r="X24">
        <v>59</v>
      </c>
      <c r="Y24">
        <v>65</v>
      </c>
      <c r="AB24" t="s">
        <v>339</v>
      </c>
      <c r="AC24">
        <v>97</v>
      </c>
      <c r="AD24">
        <v>101</v>
      </c>
      <c r="AE24">
        <v>106</v>
      </c>
      <c r="AF24">
        <v>104</v>
      </c>
      <c r="AG24">
        <v>106</v>
      </c>
      <c r="AH24">
        <v>106</v>
      </c>
      <c r="AI24">
        <v>89</v>
      </c>
      <c r="AJ24">
        <v>69</v>
      </c>
      <c r="AK24">
        <v>67</v>
      </c>
      <c r="AL24">
        <v>82</v>
      </c>
      <c r="AM24">
        <v>87</v>
      </c>
      <c r="AN24">
        <v>85</v>
      </c>
      <c r="AO24">
        <v>85</v>
      </c>
      <c r="AP24">
        <v>87</v>
      </c>
      <c r="AQ24">
        <v>88</v>
      </c>
      <c r="AR24">
        <v>89</v>
      </c>
      <c r="AS24">
        <v>87</v>
      </c>
      <c r="AT24">
        <v>79</v>
      </c>
      <c r="AU24">
        <v>76</v>
      </c>
      <c r="AV24">
        <v>81</v>
      </c>
      <c r="AW24">
        <v>87</v>
      </c>
      <c r="AX24">
        <v>92</v>
      </c>
      <c r="AY24">
        <v>95</v>
      </c>
      <c r="AZ24">
        <v>95</v>
      </c>
      <c r="BC24" t="s">
        <v>339</v>
      </c>
      <c r="BD24">
        <v>100</v>
      </c>
      <c r="BE24">
        <v>106</v>
      </c>
      <c r="BF24">
        <v>108</v>
      </c>
      <c r="BG24">
        <v>111</v>
      </c>
      <c r="BH24">
        <v>107</v>
      </c>
      <c r="BI24">
        <v>101</v>
      </c>
      <c r="BJ24">
        <v>94</v>
      </c>
      <c r="BK24">
        <v>76</v>
      </c>
      <c r="BL24">
        <v>75</v>
      </c>
      <c r="BM24">
        <v>88</v>
      </c>
      <c r="BN24">
        <v>91</v>
      </c>
      <c r="BO24">
        <v>91</v>
      </c>
      <c r="BP24">
        <v>90</v>
      </c>
      <c r="BQ24">
        <v>91</v>
      </c>
      <c r="BR24">
        <v>93</v>
      </c>
      <c r="BS24">
        <v>92</v>
      </c>
      <c r="BT24">
        <v>91</v>
      </c>
      <c r="BU24">
        <v>87</v>
      </c>
      <c r="BV24">
        <v>84</v>
      </c>
      <c r="BW24">
        <v>85</v>
      </c>
      <c r="BX24">
        <v>89</v>
      </c>
      <c r="BY24">
        <v>93</v>
      </c>
      <c r="BZ24">
        <v>95</v>
      </c>
      <c r="CA24">
        <v>99</v>
      </c>
    </row>
    <row r="25" spans="1:79" x14ac:dyDescent="0.2">
      <c r="A25" t="s">
        <v>147</v>
      </c>
      <c r="B25">
        <v>97</v>
      </c>
      <c r="C25">
        <v>97</v>
      </c>
      <c r="D25">
        <v>81</v>
      </c>
      <c r="E25">
        <v>98</v>
      </c>
      <c r="F25">
        <v>91</v>
      </c>
      <c r="G25">
        <v>84</v>
      </c>
      <c r="H25">
        <v>100</v>
      </c>
      <c r="I25">
        <v>87</v>
      </c>
      <c r="J25">
        <v>103</v>
      </c>
      <c r="K25">
        <v>93</v>
      </c>
      <c r="L25">
        <v>105</v>
      </c>
      <c r="M25">
        <v>96</v>
      </c>
      <c r="N25">
        <v>104</v>
      </c>
      <c r="O25">
        <v>111</v>
      </c>
      <c r="P25">
        <v>95</v>
      </c>
      <c r="Q25">
        <v>106</v>
      </c>
      <c r="R25">
        <v>99</v>
      </c>
      <c r="S25">
        <v>106</v>
      </c>
      <c r="T25">
        <v>98</v>
      </c>
      <c r="U25">
        <v>96</v>
      </c>
      <c r="V25">
        <v>101</v>
      </c>
      <c r="W25">
        <v>97</v>
      </c>
      <c r="X25">
        <v>95</v>
      </c>
      <c r="Y25">
        <v>91</v>
      </c>
      <c r="AB25" t="s">
        <v>147</v>
      </c>
      <c r="AC25">
        <v>203</v>
      </c>
      <c r="AD25">
        <v>120</v>
      </c>
      <c r="AE25">
        <v>115</v>
      </c>
      <c r="AF25">
        <v>116</v>
      </c>
      <c r="AG25">
        <v>113</v>
      </c>
      <c r="AH25">
        <v>122</v>
      </c>
      <c r="AI25">
        <v>125</v>
      </c>
      <c r="AJ25">
        <v>119</v>
      </c>
      <c r="AK25">
        <v>494</v>
      </c>
      <c r="AL25">
        <v>128</v>
      </c>
      <c r="AM25">
        <v>141</v>
      </c>
      <c r="AN25">
        <v>122</v>
      </c>
      <c r="AO25">
        <v>123</v>
      </c>
      <c r="AP25">
        <v>129</v>
      </c>
      <c r="AQ25">
        <v>127</v>
      </c>
      <c r="AR25">
        <v>124</v>
      </c>
      <c r="AS25">
        <v>127</v>
      </c>
      <c r="AT25">
        <v>1237</v>
      </c>
      <c r="AU25">
        <v>1237</v>
      </c>
      <c r="AV25">
        <v>132</v>
      </c>
      <c r="AW25">
        <v>118</v>
      </c>
      <c r="AX25">
        <v>128</v>
      </c>
      <c r="AY25">
        <v>122</v>
      </c>
      <c r="AZ25">
        <v>125</v>
      </c>
      <c r="BC25" t="s">
        <v>147</v>
      </c>
      <c r="BD25">
        <v>124</v>
      </c>
      <c r="BE25">
        <v>130</v>
      </c>
      <c r="BF25">
        <v>123</v>
      </c>
      <c r="BG25">
        <v>129</v>
      </c>
      <c r="BH25">
        <v>7140</v>
      </c>
      <c r="BI25">
        <v>7096</v>
      </c>
      <c r="BJ25">
        <v>7066</v>
      </c>
      <c r="BK25">
        <v>7047</v>
      </c>
      <c r="BL25">
        <v>7025</v>
      </c>
      <c r="BM25">
        <v>170</v>
      </c>
      <c r="BN25">
        <v>778</v>
      </c>
      <c r="BO25">
        <v>204</v>
      </c>
      <c r="BP25">
        <v>245</v>
      </c>
      <c r="BQ25">
        <v>191</v>
      </c>
      <c r="BR25">
        <v>133</v>
      </c>
      <c r="BS25">
        <v>130</v>
      </c>
      <c r="BT25">
        <v>1793</v>
      </c>
      <c r="BU25">
        <v>183</v>
      </c>
      <c r="BV25">
        <v>555</v>
      </c>
      <c r="BW25">
        <v>141</v>
      </c>
      <c r="BX25">
        <v>127</v>
      </c>
      <c r="BY25">
        <v>122</v>
      </c>
      <c r="BZ25">
        <v>132</v>
      </c>
      <c r="CA25">
        <v>135</v>
      </c>
    </row>
    <row r="26" spans="1:79" x14ac:dyDescent="0.2">
      <c r="A26" t="s">
        <v>68</v>
      </c>
      <c r="B26">
        <v>13</v>
      </c>
      <c r="C26">
        <v>12</v>
      </c>
      <c r="D26">
        <v>14</v>
      </c>
      <c r="E26">
        <v>16</v>
      </c>
      <c r="F26">
        <v>15</v>
      </c>
      <c r="G26">
        <v>13</v>
      </c>
      <c r="H26">
        <v>11</v>
      </c>
      <c r="I26">
        <v>11</v>
      </c>
      <c r="J26">
        <v>9</v>
      </c>
      <c r="K26">
        <v>9</v>
      </c>
      <c r="L26">
        <v>9</v>
      </c>
      <c r="M26">
        <v>9</v>
      </c>
      <c r="N26">
        <v>9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11</v>
      </c>
      <c r="W26">
        <v>11</v>
      </c>
      <c r="X26">
        <v>11</v>
      </c>
      <c r="Y26">
        <v>12</v>
      </c>
      <c r="AB26" t="s">
        <v>68</v>
      </c>
      <c r="AC26">
        <v>11</v>
      </c>
      <c r="AD26">
        <v>13</v>
      </c>
      <c r="AE26">
        <v>16</v>
      </c>
      <c r="AF26">
        <v>18</v>
      </c>
      <c r="AG26">
        <v>20</v>
      </c>
      <c r="AH26">
        <v>16</v>
      </c>
      <c r="AI26">
        <v>12</v>
      </c>
      <c r="AJ26">
        <v>11</v>
      </c>
      <c r="AK26">
        <v>10</v>
      </c>
      <c r="AL26">
        <v>10</v>
      </c>
      <c r="AM26">
        <v>11</v>
      </c>
      <c r="AN26">
        <v>10</v>
      </c>
      <c r="AO26">
        <v>9</v>
      </c>
      <c r="AP26">
        <v>11</v>
      </c>
      <c r="AQ26">
        <v>11</v>
      </c>
      <c r="AR26">
        <v>11</v>
      </c>
      <c r="AS26">
        <v>11</v>
      </c>
      <c r="AT26">
        <v>10</v>
      </c>
      <c r="AU26">
        <v>10</v>
      </c>
      <c r="AV26">
        <v>10</v>
      </c>
      <c r="AW26">
        <v>11</v>
      </c>
      <c r="AX26">
        <v>11</v>
      </c>
      <c r="AY26">
        <v>11</v>
      </c>
      <c r="AZ26">
        <v>11</v>
      </c>
      <c r="BC26" t="s">
        <v>68</v>
      </c>
      <c r="BD26">
        <v>14</v>
      </c>
      <c r="BE26">
        <v>16</v>
      </c>
      <c r="BF26">
        <v>18</v>
      </c>
      <c r="BG26">
        <v>20</v>
      </c>
      <c r="BH26">
        <v>26</v>
      </c>
      <c r="BI26">
        <v>20</v>
      </c>
      <c r="BJ26">
        <v>14</v>
      </c>
      <c r="BK26">
        <v>12</v>
      </c>
      <c r="BL26">
        <v>11</v>
      </c>
      <c r="BM26">
        <v>11</v>
      </c>
      <c r="BN26">
        <v>12</v>
      </c>
      <c r="BO26">
        <v>11</v>
      </c>
      <c r="BP26">
        <v>11</v>
      </c>
      <c r="BQ26">
        <v>12</v>
      </c>
      <c r="BR26">
        <v>12</v>
      </c>
      <c r="BS26">
        <v>12</v>
      </c>
      <c r="BT26">
        <v>12</v>
      </c>
      <c r="BU26">
        <v>11</v>
      </c>
      <c r="BV26">
        <v>11</v>
      </c>
      <c r="BW26">
        <v>11</v>
      </c>
      <c r="BX26">
        <v>12</v>
      </c>
      <c r="BY26">
        <v>12</v>
      </c>
      <c r="BZ26">
        <v>13</v>
      </c>
      <c r="CA26">
        <v>14</v>
      </c>
    </row>
    <row r="31" spans="1:79" s="1" customFormat="1" ht="71.25" x14ac:dyDescent="0.2">
      <c r="A31" s="10" t="s">
        <v>344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  <c r="AB31" s="10" t="s">
        <v>344</v>
      </c>
      <c r="AC31" s="1">
        <v>0</v>
      </c>
      <c r="AD31" s="1">
        <v>1</v>
      </c>
      <c r="AE31" s="1">
        <v>2</v>
      </c>
      <c r="AF31" s="1">
        <v>3</v>
      </c>
      <c r="AG31" s="1">
        <v>4</v>
      </c>
      <c r="AH31" s="1">
        <v>5</v>
      </c>
      <c r="AI31" s="1">
        <v>6</v>
      </c>
      <c r="AJ31" s="1">
        <v>7</v>
      </c>
      <c r="AK31" s="1">
        <v>8</v>
      </c>
      <c r="AL31" s="1">
        <v>9</v>
      </c>
      <c r="AM31" s="1">
        <v>10</v>
      </c>
      <c r="AN31" s="1">
        <v>11</v>
      </c>
      <c r="AO31" s="1">
        <v>12</v>
      </c>
      <c r="AP31" s="1">
        <v>13</v>
      </c>
      <c r="AQ31" s="1">
        <v>14</v>
      </c>
      <c r="AR31" s="1">
        <v>15</v>
      </c>
      <c r="AS31" s="1">
        <v>16</v>
      </c>
      <c r="AT31" s="1">
        <v>17</v>
      </c>
      <c r="AU31" s="1">
        <v>18</v>
      </c>
      <c r="AV31" s="1">
        <v>19</v>
      </c>
      <c r="AW31" s="1">
        <v>20</v>
      </c>
      <c r="AX31" s="1">
        <v>21</v>
      </c>
      <c r="AY31" s="1">
        <v>22</v>
      </c>
      <c r="AZ31" s="1">
        <v>23</v>
      </c>
      <c r="BC31" s="10" t="s">
        <v>344</v>
      </c>
      <c r="BD31">
        <v>0</v>
      </c>
      <c r="BE31">
        <v>1</v>
      </c>
      <c r="BF31">
        <v>2</v>
      </c>
      <c r="BG31">
        <v>3</v>
      </c>
      <c r="BH31">
        <v>4</v>
      </c>
      <c r="BI31">
        <v>5</v>
      </c>
      <c r="BJ31">
        <v>6</v>
      </c>
      <c r="BK31">
        <v>7</v>
      </c>
      <c r="BL31">
        <v>8</v>
      </c>
      <c r="BM31">
        <v>9</v>
      </c>
      <c r="BN31">
        <v>10</v>
      </c>
      <c r="BO31">
        <v>11</v>
      </c>
      <c r="BP31">
        <v>12</v>
      </c>
      <c r="BQ31">
        <v>13</v>
      </c>
      <c r="BR31">
        <v>14</v>
      </c>
      <c r="BS31">
        <v>15</v>
      </c>
      <c r="BT31">
        <v>16</v>
      </c>
      <c r="BU31">
        <v>17</v>
      </c>
      <c r="BV31">
        <v>18</v>
      </c>
      <c r="BW31">
        <v>19</v>
      </c>
      <c r="BX31">
        <v>20</v>
      </c>
      <c r="BY31">
        <v>21</v>
      </c>
      <c r="BZ31">
        <v>22</v>
      </c>
      <c r="CA31">
        <v>23</v>
      </c>
    </row>
    <row r="32" spans="1:79" x14ac:dyDescent="0.2">
      <c r="A32" t="s">
        <v>73</v>
      </c>
      <c r="B32">
        <v>64</v>
      </c>
      <c r="C32">
        <v>44</v>
      </c>
      <c r="D32">
        <v>28</v>
      </c>
      <c r="E32">
        <v>9</v>
      </c>
      <c r="F32">
        <v>7</v>
      </c>
      <c r="G32">
        <v>35</v>
      </c>
      <c r="H32">
        <v>147</v>
      </c>
      <c r="I32">
        <v>468</v>
      </c>
      <c r="J32">
        <v>1070</v>
      </c>
      <c r="K32">
        <v>957</v>
      </c>
      <c r="L32">
        <v>822</v>
      </c>
      <c r="M32">
        <v>881</v>
      </c>
      <c r="N32">
        <v>812</v>
      </c>
      <c r="O32">
        <v>735</v>
      </c>
      <c r="P32">
        <v>701</v>
      </c>
      <c r="Q32">
        <v>753</v>
      </c>
      <c r="R32">
        <v>870</v>
      </c>
      <c r="S32">
        <v>848</v>
      </c>
      <c r="T32">
        <v>677</v>
      </c>
      <c r="U32">
        <v>463</v>
      </c>
      <c r="V32">
        <v>324</v>
      </c>
      <c r="W32">
        <v>275</v>
      </c>
      <c r="X32">
        <v>179</v>
      </c>
      <c r="Y32">
        <v>121</v>
      </c>
      <c r="AB32" t="s">
        <v>73</v>
      </c>
      <c r="AC32">
        <v>768</v>
      </c>
      <c r="AD32">
        <v>426</v>
      </c>
      <c r="AE32">
        <v>211</v>
      </c>
      <c r="AF32">
        <v>155</v>
      </c>
      <c r="AG32">
        <v>100</v>
      </c>
      <c r="AH32">
        <v>220</v>
      </c>
      <c r="AI32">
        <v>1117</v>
      </c>
      <c r="AJ32">
        <v>4033</v>
      </c>
      <c r="AK32">
        <v>6132</v>
      </c>
      <c r="AL32">
        <v>5519</v>
      </c>
      <c r="AM32">
        <v>4704</v>
      </c>
      <c r="AN32">
        <v>5840</v>
      </c>
      <c r="AO32">
        <v>5966</v>
      </c>
      <c r="AP32">
        <v>5233</v>
      </c>
      <c r="AQ32">
        <v>5136</v>
      </c>
      <c r="AR32">
        <v>4683</v>
      </c>
      <c r="AS32">
        <v>5293</v>
      </c>
      <c r="AT32">
        <v>6034</v>
      </c>
      <c r="AU32">
        <v>6120</v>
      </c>
      <c r="AV32">
        <v>4463</v>
      </c>
      <c r="AW32">
        <v>3215</v>
      </c>
      <c r="AX32">
        <v>2332</v>
      </c>
      <c r="AY32">
        <v>1599</v>
      </c>
      <c r="AZ32">
        <v>1067</v>
      </c>
      <c r="BC32" t="s">
        <v>73</v>
      </c>
      <c r="BD32">
        <v>1049</v>
      </c>
      <c r="BE32">
        <v>586</v>
      </c>
      <c r="BF32">
        <v>380</v>
      </c>
      <c r="BG32">
        <v>212</v>
      </c>
      <c r="BH32">
        <v>154</v>
      </c>
      <c r="BI32">
        <v>351</v>
      </c>
      <c r="BJ32">
        <v>1724</v>
      </c>
      <c r="BK32">
        <v>5562</v>
      </c>
      <c r="BL32">
        <v>8211</v>
      </c>
      <c r="BM32">
        <v>7831</v>
      </c>
      <c r="BN32">
        <v>6788</v>
      </c>
      <c r="BO32">
        <v>8109</v>
      </c>
      <c r="BP32">
        <v>8517</v>
      </c>
      <c r="BQ32">
        <v>7714</v>
      </c>
      <c r="BR32">
        <v>7162</v>
      </c>
      <c r="BS32">
        <v>6906</v>
      </c>
      <c r="BT32">
        <v>7621</v>
      </c>
      <c r="BU32">
        <v>8768</v>
      </c>
      <c r="BV32">
        <v>8424</v>
      </c>
      <c r="BW32">
        <v>6620</v>
      </c>
      <c r="BX32">
        <v>4795</v>
      </c>
      <c r="BY32">
        <v>3553</v>
      </c>
      <c r="BZ32">
        <v>2499</v>
      </c>
      <c r="CA32">
        <v>1650</v>
      </c>
    </row>
    <row r="33" spans="1:79" x14ac:dyDescent="0.2">
      <c r="A33" t="s">
        <v>74</v>
      </c>
      <c r="B33">
        <v>89</v>
      </c>
      <c r="C33">
        <v>57</v>
      </c>
      <c r="D33">
        <v>29</v>
      </c>
      <c r="E33">
        <v>19</v>
      </c>
      <c r="F33">
        <v>20</v>
      </c>
      <c r="G33">
        <v>26</v>
      </c>
      <c r="H33">
        <v>221</v>
      </c>
      <c r="I33">
        <v>739</v>
      </c>
      <c r="J33">
        <v>1263</v>
      </c>
      <c r="K33">
        <v>1297</v>
      </c>
      <c r="L33">
        <v>1196</v>
      </c>
      <c r="M33">
        <v>1438</v>
      </c>
      <c r="N33">
        <v>1149</v>
      </c>
      <c r="O33">
        <v>1137</v>
      </c>
      <c r="P33">
        <v>1210</v>
      </c>
      <c r="Q33">
        <v>1119</v>
      </c>
      <c r="R33">
        <v>1177</v>
      </c>
      <c r="S33">
        <v>1229</v>
      </c>
      <c r="T33">
        <v>964</v>
      </c>
      <c r="U33">
        <v>705</v>
      </c>
      <c r="V33">
        <v>532</v>
      </c>
      <c r="W33">
        <v>376</v>
      </c>
      <c r="X33">
        <v>258</v>
      </c>
      <c r="Y33">
        <v>138</v>
      </c>
      <c r="AB33" t="s">
        <v>74</v>
      </c>
      <c r="AC33">
        <v>991</v>
      </c>
      <c r="AD33">
        <v>495</v>
      </c>
      <c r="AE33">
        <v>272</v>
      </c>
      <c r="AF33">
        <v>176</v>
      </c>
      <c r="AG33">
        <v>132</v>
      </c>
      <c r="AH33">
        <v>292</v>
      </c>
      <c r="AI33">
        <v>1316</v>
      </c>
      <c r="AJ33">
        <v>6200</v>
      </c>
      <c r="AK33">
        <v>8976</v>
      </c>
      <c r="AL33">
        <v>7835</v>
      </c>
      <c r="AM33">
        <v>7014</v>
      </c>
      <c r="AN33">
        <v>8764</v>
      </c>
      <c r="AO33">
        <v>8827</v>
      </c>
      <c r="AP33">
        <v>7597</v>
      </c>
      <c r="AQ33">
        <v>7943</v>
      </c>
      <c r="AR33">
        <v>7067</v>
      </c>
      <c r="AS33">
        <v>7913</v>
      </c>
      <c r="AT33">
        <v>9578</v>
      </c>
      <c r="AU33">
        <v>9107</v>
      </c>
      <c r="AV33">
        <v>6680</v>
      </c>
      <c r="AW33">
        <v>4817</v>
      </c>
      <c r="AX33">
        <v>3304</v>
      </c>
      <c r="AY33">
        <v>2171</v>
      </c>
      <c r="AZ33">
        <v>1411</v>
      </c>
      <c r="BC33" t="s">
        <v>74</v>
      </c>
      <c r="BD33">
        <v>1582</v>
      </c>
      <c r="BE33">
        <v>828</v>
      </c>
      <c r="BF33">
        <v>497</v>
      </c>
      <c r="BG33">
        <v>297</v>
      </c>
      <c r="BH33">
        <v>252</v>
      </c>
      <c r="BI33">
        <v>484</v>
      </c>
      <c r="BJ33">
        <v>2263</v>
      </c>
      <c r="BK33">
        <v>8694</v>
      </c>
      <c r="BL33">
        <v>13273</v>
      </c>
      <c r="BM33">
        <v>11435</v>
      </c>
      <c r="BN33">
        <v>10248</v>
      </c>
      <c r="BO33">
        <v>12773</v>
      </c>
      <c r="BP33">
        <v>13088</v>
      </c>
      <c r="BQ33">
        <v>11747</v>
      </c>
      <c r="BR33">
        <v>11584</v>
      </c>
      <c r="BS33">
        <v>10616</v>
      </c>
      <c r="BT33">
        <v>11528</v>
      </c>
      <c r="BU33">
        <v>13499</v>
      </c>
      <c r="BV33">
        <v>13457</v>
      </c>
      <c r="BW33">
        <v>10460</v>
      </c>
      <c r="BX33">
        <v>7436</v>
      </c>
      <c r="BY33">
        <v>5279</v>
      </c>
      <c r="BZ33">
        <v>3625</v>
      </c>
      <c r="CA33">
        <v>2242</v>
      </c>
    </row>
    <row r="34" spans="1:79" x14ac:dyDescent="0.2">
      <c r="A34" t="s">
        <v>75</v>
      </c>
      <c r="B34">
        <v>65</v>
      </c>
      <c r="C34">
        <v>30</v>
      </c>
      <c r="D34">
        <v>21</v>
      </c>
      <c r="E34">
        <v>10</v>
      </c>
      <c r="F34">
        <v>16</v>
      </c>
      <c r="G34">
        <v>36</v>
      </c>
      <c r="H34">
        <v>169</v>
      </c>
      <c r="I34">
        <v>630</v>
      </c>
      <c r="J34">
        <v>1126</v>
      </c>
      <c r="K34">
        <v>1087</v>
      </c>
      <c r="L34">
        <v>1015</v>
      </c>
      <c r="M34">
        <v>1194</v>
      </c>
      <c r="N34">
        <v>1028</v>
      </c>
      <c r="O34">
        <v>965</v>
      </c>
      <c r="P34">
        <v>1131</v>
      </c>
      <c r="Q34">
        <v>1067</v>
      </c>
      <c r="R34">
        <v>1122</v>
      </c>
      <c r="S34">
        <v>1116</v>
      </c>
      <c r="T34">
        <v>881</v>
      </c>
      <c r="U34">
        <v>634</v>
      </c>
      <c r="V34">
        <v>440</v>
      </c>
      <c r="W34">
        <v>303</v>
      </c>
      <c r="X34">
        <v>179</v>
      </c>
      <c r="Y34">
        <v>122</v>
      </c>
      <c r="AB34" t="s">
        <v>75</v>
      </c>
      <c r="AC34">
        <v>685</v>
      </c>
      <c r="AD34">
        <v>334</v>
      </c>
      <c r="AE34">
        <v>225</v>
      </c>
      <c r="AF34">
        <v>132</v>
      </c>
      <c r="AG34">
        <v>99</v>
      </c>
      <c r="AH34">
        <v>219</v>
      </c>
      <c r="AI34">
        <v>1029</v>
      </c>
      <c r="AJ34">
        <v>5678</v>
      </c>
      <c r="AK34">
        <v>8638</v>
      </c>
      <c r="AL34">
        <v>7256</v>
      </c>
      <c r="AM34">
        <v>6450</v>
      </c>
      <c r="AN34">
        <v>7502</v>
      </c>
      <c r="AO34">
        <v>7486</v>
      </c>
      <c r="AP34">
        <v>6501</v>
      </c>
      <c r="AQ34">
        <v>7145</v>
      </c>
      <c r="AR34">
        <v>6558</v>
      </c>
      <c r="AS34">
        <v>7380</v>
      </c>
      <c r="AT34">
        <v>9380</v>
      </c>
      <c r="AU34">
        <v>8293</v>
      </c>
      <c r="AV34">
        <v>6032</v>
      </c>
      <c r="AW34">
        <v>4036</v>
      </c>
      <c r="AX34">
        <v>2870</v>
      </c>
      <c r="AY34">
        <v>1839</v>
      </c>
      <c r="AZ34">
        <v>1075</v>
      </c>
      <c r="BC34" t="s">
        <v>75</v>
      </c>
      <c r="BD34">
        <v>1155</v>
      </c>
      <c r="BE34">
        <v>607</v>
      </c>
      <c r="BF34">
        <v>379</v>
      </c>
      <c r="BG34">
        <v>219</v>
      </c>
      <c r="BH34">
        <v>221</v>
      </c>
      <c r="BI34">
        <v>377</v>
      </c>
      <c r="BJ34">
        <v>1830</v>
      </c>
      <c r="BK34">
        <v>8043</v>
      </c>
      <c r="BL34">
        <v>12724</v>
      </c>
      <c r="BM34">
        <v>10524</v>
      </c>
      <c r="BN34">
        <v>9777</v>
      </c>
      <c r="BO34">
        <v>11614</v>
      </c>
      <c r="BP34">
        <v>11239</v>
      </c>
      <c r="BQ34">
        <v>10428</v>
      </c>
      <c r="BR34">
        <v>11032</v>
      </c>
      <c r="BS34">
        <v>10042</v>
      </c>
      <c r="BT34">
        <v>10849</v>
      </c>
      <c r="BU34">
        <v>13447</v>
      </c>
      <c r="BV34">
        <v>12565</v>
      </c>
      <c r="BW34">
        <v>9240</v>
      </c>
      <c r="BX34">
        <v>6433</v>
      </c>
      <c r="BY34">
        <v>4635</v>
      </c>
      <c r="BZ34">
        <v>3032</v>
      </c>
      <c r="CA34">
        <v>1795</v>
      </c>
    </row>
    <row r="35" spans="1:79" x14ac:dyDescent="0.2">
      <c r="A35" t="s">
        <v>76</v>
      </c>
      <c r="B35">
        <v>47</v>
      </c>
      <c r="C35">
        <v>32</v>
      </c>
      <c r="D35">
        <v>24</v>
      </c>
      <c r="E35">
        <v>13</v>
      </c>
      <c r="F35">
        <v>11</v>
      </c>
      <c r="G35">
        <v>21</v>
      </c>
      <c r="H35">
        <v>106</v>
      </c>
      <c r="I35">
        <v>579</v>
      </c>
      <c r="J35">
        <v>917</v>
      </c>
      <c r="K35">
        <v>915</v>
      </c>
      <c r="L35">
        <v>893</v>
      </c>
      <c r="M35">
        <v>975</v>
      </c>
      <c r="N35">
        <v>837</v>
      </c>
      <c r="O35">
        <v>795</v>
      </c>
      <c r="P35">
        <v>1004</v>
      </c>
      <c r="Q35">
        <v>935</v>
      </c>
      <c r="R35">
        <v>933</v>
      </c>
      <c r="S35">
        <v>996</v>
      </c>
      <c r="T35">
        <v>819</v>
      </c>
      <c r="U35">
        <v>582</v>
      </c>
      <c r="V35">
        <v>358</v>
      </c>
      <c r="W35">
        <v>278</v>
      </c>
      <c r="X35">
        <v>173</v>
      </c>
      <c r="Y35">
        <v>94</v>
      </c>
      <c r="AB35" t="s">
        <v>76</v>
      </c>
      <c r="AC35">
        <v>525</v>
      </c>
      <c r="AD35">
        <v>267</v>
      </c>
      <c r="AE35">
        <v>146</v>
      </c>
      <c r="AF35">
        <v>82</v>
      </c>
      <c r="AG35">
        <v>58</v>
      </c>
      <c r="AH35">
        <v>196</v>
      </c>
      <c r="AI35">
        <v>852</v>
      </c>
      <c r="AJ35">
        <v>4854</v>
      </c>
      <c r="AK35">
        <v>7283</v>
      </c>
      <c r="AL35">
        <v>5886</v>
      </c>
      <c r="AM35">
        <v>5485</v>
      </c>
      <c r="AN35">
        <v>5908</v>
      </c>
      <c r="AO35">
        <v>5496</v>
      </c>
      <c r="AP35">
        <v>5271</v>
      </c>
      <c r="AQ35">
        <v>5894</v>
      </c>
      <c r="AR35">
        <v>5496</v>
      </c>
      <c r="AS35">
        <v>6415</v>
      </c>
      <c r="AT35">
        <v>8352</v>
      </c>
      <c r="AU35">
        <v>6977</v>
      </c>
      <c r="AV35">
        <v>4816</v>
      </c>
      <c r="AW35">
        <v>3284</v>
      </c>
      <c r="AX35">
        <v>2137</v>
      </c>
      <c r="AY35">
        <v>1266</v>
      </c>
      <c r="AZ35">
        <v>742</v>
      </c>
      <c r="BC35" t="s">
        <v>76</v>
      </c>
      <c r="BD35">
        <v>865</v>
      </c>
      <c r="BE35">
        <v>517</v>
      </c>
      <c r="BF35">
        <v>271</v>
      </c>
      <c r="BG35">
        <v>180</v>
      </c>
      <c r="BH35">
        <v>171</v>
      </c>
      <c r="BI35">
        <v>317</v>
      </c>
      <c r="BJ35">
        <v>1416</v>
      </c>
      <c r="BK35">
        <v>6753</v>
      </c>
      <c r="BL35">
        <v>10500</v>
      </c>
      <c r="BM35">
        <v>9200</v>
      </c>
      <c r="BN35">
        <v>8490</v>
      </c>
      <c r="BO35">
        <v>9242</v>
      </c>
      <c r="BP35">
        <v>8819</v>
      </c>
      <c r="BQ35">
        <v>8403</v>
      </c>
      <c r="BR35">
        <v>9288</v>
      </c>
      <c r="BS35">
        <v>8811</v>
      </c>
      <c r="BT35">
        <v>9412</v>
      </c>
      <c r="BU35">
        <v>11786</v>
      </c>
      <c r="BV35">
        <v>10691</v>
      </c>
      <c r="BW35">
        <v>7572</v>
      </c>
      <c r="BX35">
        <v>5184</v>
      </c>
      <c r="BY35">
        <v>3670</v>
      </c>
      <c r="BZ35">
        <v>2363</v>
      </c>
      <c r="CA35">
        <v>1419</v>
      </c>
    </row>
    <row r="36" spans="1:79" x14ac:dyDescent="0.2">
      <c r="A36" t="s">
        <v>77</v>
      </c>
      <c r="B36">
        <v>43</v>
      </c>
      <c r="C36">
        <v>23</v>
      </c>
      <c r="D36">
        <v>13</v>
      </c>
      <c r="E36">
        <v>9</v>
      </c>
      <c r="F36">
        <v>15</v>
      </c>
      <c r="G36">
        <v>20</v>
      </c>
      <c r="H36">
        <v>89</v>
      </c>
      <c r="I36">
        <v>506</v>
      </c>
      <c r="J36">
        <v>744</v>
      </c>
      <c r="K36">
        <v>792</v>
      </c>
      <c r="L36">
        <v>732</v>
      </c>
      <c r="M36">
        <v>775</v>
      </c>
      <c r="N36">
        <v>627</v>
      </c>
      <c r="O36">
        <v>634</v>
      </c>
      <c r="P36">
        <v>785</v>
      </c>
      <c r="Q36">
        <v>791</v>
      </c>
      <c r="R36">
        <v>779</v>
      </c>
      <c r="S36">
        <v>844</v>
      </c>
      <c r="T36">
        <v>642</v>
      </c>
      <c r="U36">
        <v>422</v>
      </c>
      <c r="V36">
        <v>317</v>
      </c>
      <c r="W36">
        <v>177</v>
      </c>
      <c r="X36">
        <v>136</v>
      </c>
      <c r="Y36">
        <v>81</v>
      </c>
      <c r="AB36" t="s">
        <v>77</v>
      </c>
      <c r="AC36">
        <v>310</v>
      </c>
      <c r="AD36">
        <v>184</v>
      </c>
      <c r="AE36">
        <v>122</v>
      </c>
      <c r="AF36">
        <v>98</v>
      </c>
      <c r="AG36">
        <v>61</v>
      </c>
      <c r="AH36">
        <v>114</v>
      </c>
      <c r="AI36">
        <v>606</v>
      </c>
      <c r="AJ36">
        <v>3968</v>
      </c>
      <c r="AK36">
        <v>5930</v>
      </c>
      <c r="AL36">
        <v>4925</v>
      </c>
      <c r="AM36">
        <v>4496</v>
      </c>
      <c r="AN36">
        <v>4731</v>
      </c>
      <c r="AO36">
        <v>4053</v>
      </c>
      <c r="AP36">
        <v>4168</v>
      </c>
      <c r="AQ36">
        <v>4638</v>
      </c>
      <c r="AR36">
        <v>4617</v>
      </c>
      <c r="AS36">
        <v>5194</v>
      </c>
      <c r="AT36">
        <v>7063</v>
      </c>
      <c r="AU36">
        <v>5832</v>
      </c>
      <c r="AV36">
        <v>3823</v>
      </c>
      <c r="AW36">
        <v>2530</v>
      </c>
      <c r="AX36">
        <v>1737</v>
      </c>
      <c r="AY36">
        <v>950</v>
      </c>
      <c r="AZ36">
        <v>547</v>
      </c>
      <c r="BC36" t="s">
        <v>77</v>
      </c>
      <c r="BD36">
        <v>623</v>
      </c>
      <c r="BE36">
        <v>360</v>
      </c>
      <c r="BF36">
        <v>229</v>
      </c>
      <c r="BG36">
        <v>134</v>
      </c>
      <c r="BH36">
        <v>128</v>
      </c>
      <c r="BI36">
        <v>242</v>
      </c>
      <c r="BJ36">
        <v>1127</v>
      </c>
      <c r="BK36">
        <v>5639</v>
      </c>
      <c r="BL36">
        <v>8663</v>
      </c>
      <c r="BM36">
        <v>7497</v>
      </c>
      <c r="BN36">
        <v>7142</v>
      </c>
      <c r="BO36">
        <v>7441</v>
      </c>
      <c r="BP36">
        <v>6798</v>
      </c>
      <c r="BQ36">
        <v>6866</v>
      </c>
      <c r="BR36">
        <v>7670</v>
      </c>
      <c r="BS36">
        <v>7592</v>
      </c>
      <c r="BT36">
        <v>8110</v>
      </c>
      <c r="BU36">
        <v>10469</v>
      </c>
      <c r="BV36">
        <v>8702</v>
      </c>
      <c r="BW36">
        <v>5952</v>
      </c>
      <c r="BX36">
        <v>4163</v>
      </c>
      <c r="BY36">
        <v>2896</v>
      </c>
      <c r="BZ36">
        <v>1883</v>
      </c>
      <c r="CA36">
        <v>1072</v>
      </c>
    </row>
    <row r="37" spans="1:79" x14ac:dyDescent="0.2">
      <c r="A37" t="s">
        <v>78</v>
      </c>
      <c r="B37">
        <v>30</v>
      </c>
      <c r="C37">
        <v>20</v>
      </c>
      <c r="D37">
        <v>14</v>
      </c>
      <c r="E37">
        <v>11</v>
      </c>
      <c r="F37">
        <v>6</v>
      </c>
      <c r="G37">
        <v>15</v>
      </c>
      <c r="H37">
        <v>73</v>
      </c>
      <c r="I37">
        <v>447</v>
      </c>
      <c r="J37">
        <v>567</v>
      </c>
      <c r="K37">
        <v>633</v>
      </c>
      <c r="L37">
        <v>719</v>
      </c>
      <c r="M37">
        <v>575</v>
      </c>
      <c r="N37">
        <v>534</v>
      </c>
      <c r="O37">
        <v>589</v>
      </c>
      <c r="P37">
        <v>626</v>
      </c>
      <c r="Q37">
        <v>676</v>
      </c>
      <c r="R37">
        <v>702</v>
      </c>
      <c r="S37">
        <v>773</v>
      </c>
      <c r="T37">
        <v>526</v>
      </c>
      <c r="U37">
        <v>328</v>
      </c>
      <c r="V37">
        <v>261</v>
      </c>
      <c r="W37">
        <v>158</v>
      </c>
      <c r="X37">
        <v>101</v>
      </c>
      <c r="Y37">
        <v>58</v>
      </c>
      <c r="AB37" t="s">
        <v>78</v>
      </c>
      <c r="AC37">
        <v>274</v>
      </c>
      <c r="AD37">
        <v>151</v>
      </c>
      <c r="AE37">
        <v>80</v>
      </c>
      <c r="AF37">
        <v>52</v>
      </c>
      <c r="AG37">
        <v>55</v>
      </c>
      <c r="AH37">
        <v>72</v>
      </c>
      <c r="AI37">
        <v>467</v>
      </c>
      <c r="AJ37">
        <v>3045</v>
      </c>
      <c r="AK37">
        <v>4845</v>
      </c>
      <c r="AL37">
        <v>3875</v>
      </c>
      <c r="AM37">
        <v>3649</v>
      </c>
      <c r="AN37">
        <v>3431</v>
      </c>
      <c r="AO37">
        <v>2957</v>
      </c>
      <c r="AP37">
        <v>3362</v>
      </c>
      <c r="AQ37">
        <v>3850</v>
      </c>
      <c r="AR37">
        <v>3870</v>
      </c>
      <c r="AS37">
        <v>4211</v>
      </c>
      <c r="AT37">
        <v>5799</v>
      </c>
      <c r="AU37">
        <v>4724</v>
      </c>
      <c r="AV37">
        <v>2991</v>
      </c>
      <c r="AW37">
        <v>2030</v>
      </c>
      <c r="AX37">
        <v>1302</v>
      </c>
      <c r="AY37">
        <v>778</v>
      </c>
      <c r="AZ37">
        <v>385</v>
      </c>
      <c r="BC37" t="s">
        <v>78</v>
      </c>
      <c r="BD37">
        <v>516</v>
      </c>
      <c r="BE37">
        <v>279</v>
      </c>
      <c r="BF37">
        <v>198</v>
      </c>
      <c r="BG37">
        <v>117</v>
      </c>
      <c r="BH37">
        <v>110</v>
      </c>
      <c r="BI37">
        <v>206</v>
      </c>
      <c r="BJ37">
        <v>821</v>
      </c>
      <c r="BK37">
        <v>4790</v>
      </c>
      <c r="BL37">
        <v>7136</v>
      </c>
      <c r="BM37">
        <v>6289</v>
      </c>
      <c r="BN37">
        <v>5929</v>
      </c>
      <c r="BO37">
        <v>5836</v>
      </c>
      <c r="BP37">
        <v>5445</v>
      </c>
      <c r="BQ37">
        <v>5624</v>
      </c>
      <c r="BR37">
        <v>6305</v>
      </c>
      <c r="BS37">
        <v>6584</v>
      </c>
      <c r="BT37">
        <v>7009</v>
      </c>
      <c r="BU37">
        <v>8671</v>
      </c>
      <c r="BV37">
        <v>7422</v>
      </c>
      <c r="BW37">
        <v>4846</v>
      </c>
      <c r="BX37">
        <v>3398</v>
      </c>
      <c r="BY37">
        <v>2276</v>
      </c>
      <c r="BZ37">
        <v>1427</v>
      </c>
      <c r="CA37">
        <v>787</v>
      </c>
    </row>
    <row r="38" spans="1:79" x14ac:dyDescent="0.2">
      <c r="A38" t="s">
        <v>79</v>
      </c>
      <c r="B38">
        <v>22</v>
      </c>
      <c r="C38">
        <v>30</v>
      </c>
      <c r="D38">
        <v>10</v>
      </c>
      <c r="E38">
        <v>9</v>
      </c>
      <c r="F38">
        <v>8</v>
      </c>
      <c r="G38">
        <v>6</v>
      </c>
      <c r="H38">
        <v>72</v>
      </c>
      <c r="I38">
        <v>333</v>
      </c>
      <c r="J38">
        <v>421</v>
      </c>
      <c r="K38">
        <v>559</v>
      </c>
      <c r="L38">
        <v>521</v>
      </c>
      <c r="M38">
        <v>421</v>
      </c>
      <c r="N38">
        <v>353</v>
      </c>
      <c r="O38">
        <v>431</v>
      </c>
      <c r="P38">
        <v>551</v>
      </c>
      <c r="Q38">
        <v>546</v>
      </c>
      <c r="R38">
        <v>544</v>
      </c>
      <c r="S38">
        <v>588</v>
      </c>
      <c r="T38">
        <v>524</v>
      </c>
      <c r="U38">
        <v>312</v>
      </c>
      <c r="V38">
        <v>186</v>
      </c>
      <c r="W38">
        <v>139</v>
      </c>
      <c r="X38">
        <v>77</v>
      </c>
      <c r="Y38">
        <v>55</v>
      </c>
      <c r="AB38" t="s">
        <v>79</v>
      </c>
      <c r="AC38">
        <v>190</v>
      </c>
      <c r="AD38">
        <v>112</v>
      </c>
      <c r="AE38">
        <v>73</v>
      </c>
      <c r="AF38">
        <v>41</v>
      </c>
      <c r="AG38">
        <v>32</v>
      </c>
      <c r="AH38">
        <v>60</v>
      </c>
      <c r="AI38">
        <v>337</v>
      </c>
      <c r="AJ38">
        <v>2381</v>
      </c>
      <c r="AK38">
        <v>3811</v>
      </c>
      <c r="AL38">
        <v>3222</v>
      </c>
      <c r="AM38">
        <v>2936</v>
      </c>
      <c r="AN38">
        <v>2622</v>
      </c>
      <c r="AO38">
        <v>2315</v>
      </c>
      <c r="AP38">
        <v>2741</v>
      </c>
      <c r="AQ38">
        <v>2980</v>
      </c>
      <c r="AR38">
        <v>3100</v>
      </c>
      <c r="AS38">
        <v>3407</v>
      </c>
      <c r="AT38">
        <v>4505</v>
      </c>
      <c r="AU38">
        <v>3809</v>
      </c>
      <c r="AV38">
        <v>2296</v>
      </c>
      <c r="AW38">
        <v>1502</v>
      </c>
      <c r="AX38">
        <v>973</v>
      </c>
      <c r="AY38">
        <v>579</v>
      </c>
      <c r="AZ38">
        <v>299</v>
      </c>
      <c r="BC38" t="s">
        <v>79</v>
      </c>
      <c r="BD38">
        <v>439</v>
      </c>
      <c r="BE38">
        <v>218</v>
      </c>
      <c r="BF38">
        <v>134</v>
      </c>
      <c r="BG38">
        <v>104</v>
      </c>
      <c r="BH38">
        <v>101</v>
      </c>
      <c r="BI38">
        <v>150</v>
      </c>
      <c r="BJ38">
        <v>630</v>
      </c>
      <c r="BK38">
        <v>3847</v>
      </c>
      <c r="BL38">
        <v>5715</v>
      </c>
      <c r="BM38">
        <v>5141</v>
      </c>
      <c r="BN38">
        <v>5039</v>
      </c>
      <c r="BO38">
        <v>4800</v>
      </c>
      <c r="BP38">
        <v>4257</v>
      </c>
      <c r="BQ38">
        <v>4602</v>
      </c>
      <c r="BR38">
        <v>5385</v>
      </c>
      <c r="BS38">
        <v>5406</v>
      </c>
      <c r="BT38">
        <v>5669</v>
      </c>
      <c r="BU38">
        <v>6956</v>
      </c>
      <c r="BV38">
        <v>6158</v>
      </c>
      <c r="BW38">
        <v>3947</v>
      </c>
      <c r="BX38">
        <v>2705</v>
      </c>
      <c r="BY38">
        <v>1895</v>
      </c>
      <c r="BZ38">
        <v>1120</v>
      </c>
      <c r="CA38">
        <v>634</v>
      </c>
    </row>
    <row r="39" spans="1:79" x14ac:dyDescent="0.2">
      <c r="A39" t="s">
        <v>80</v>
      </c>
      <c r="B39">
        <v>20</v>
      </c>
      <c r="C39">
        <v>10</v>
      </c>
      <c r="D39">
        <v>18</v>
      </c>
      <c r="E39">
        <v>4</v>
      </c>
      <c r="F39">
        <v>9</v>
      </c>
      <c r="G39">
        <v>12</v>
      </c>
      <c r="H39">
        <v>55</v>
      </c>
      <c r="I39">
        <v>229</v>
      </c>
      <c r="J39">
        <v>329</v>
      </c>
      <c r="K39">
        <v>427</v>
      </c>
      <c r="L39">
        <v>418</v>
      </c>
      <c r="M39">
        <v>351</v>
      </c>
      <c r="N39">
        <v>289</v>
      </c>
      <c r="O39">
        <v>369</v>
      </c>
      <c r="P39">
        <v>465</v>
      </c>
      <c r="Q39">
        <v>480</v>
      </c>
      <c r="R39">
        <v>448</v>
      </c>
      <c r="S39">
        <v>494</v>
      </c>
      <c r="T39">
        <v>373</v>
      </c>
      <c r="U39">
        <v>217</v>
      </c>
      <c r="V39">
        <v>168</v>
      </c>
      <c r="W39">
        <v>116</v>
      </c>
      <c r="X39">
        <v>80</v>
      </c>
      <c r="Y39">
        <v>41</v>
      </c>
      <c r="AB39" t="s">
        <v>80</v>
      </c>
      <c r="AC39">
        <v>147</v>
      </c>
      <c r="AD39">
        <v>83</v>
      </c>
      <c r="AE39">
        <v>61</v>
      </c>
      <c r="AF39">
        <v>31</v>
      </c>
      <c r="AG39">
        <v>30</v>
      </c>
      <c r="AH39">
        <v>49</v>
      </c>
      <c r="AI39">
        <v>253</v>
      </c>
      <c r="AJ39">
        <v>1866</v>
      </c>
      <c r="AK39">
        <v>2926</v>
      </c>
      <c r="AL39">
        <v>2584</v>
      </c>
      <c r="AM39">
        <v>2410</v>
      </c>
      <c r="AN39">
        <v>2056</v>
      </c>
      <c r="AO39">
        <v>1804</v>
      </c>
      <c r="AP39">
        <v>2120</v>
      </c>
      <c r="AQ39">
        <v>2497</v>
      </c>
      <c r="AR39">
        <v>2534</v>
      </c>
      <c r="AS39">
        <v>2728</v>
      </c>
      <c r="AT39">
        <v>3579</v>
      </c>
      <c r="AU39">
        <v>3022</v>
      </c>
      <c r="AV39">
        <v>1849</v>
      </c>
      <c r="AW39">
        <v>1188</v>
      </c>
      <c r="AX39">
        <v>791</v>
      </c>
      <c r="AY39">
        <v>409</v>
      </c>
      <c r="AZ39">
        <v>200</v>
      </c>
      <c r="BC39" t="s">
        <v>80</v>
      </c>
      <c r="BD39">
        <v>326</v>
      </c>
      <c r="BE39">
        <v>194</v>
      </c>
      <c r="BF39">
        <v>106</v>
      </c>
      <c r="BG39">
        <v>87</v>
      </c>
      <c r="BH39">
        <v>88</v>
      </c>
      <c r="BI39">
        <v>113</v>
      </c>
      <c r="BJ39">
        <v>525</v>
      </c>
      <c r="BK39">
        <v>3108</v>
      </c>
      <c r="BL39">
        <v>4789</v>
      </c>
      <c r="BM39">
        <v>4249</v>
      </c>
      <c r="BN39">
        <v>4240</v>
      </c>
      <c r="BO39">
        <v>3927</v>
      </c>
      <c r="BP39">
        <v>3439</v>
      </c>
      <c r="BQ39">
        <v>3886</v>
      </c>
      <c r="BR39">
        <v>4469</v>
      </c>
      <c r="BS39">
        <v>4468</v>
      </c>
      <c r="BT39">
        <v>4645</v>
      </c>
      <c r="BU39">
        <v>5653</v>
      </c>
      <c r="BV39">
        <v>5116</v>
      </c>
      <c r="BW39">
        <v>3292</v>
      </c>
      <c r="BX39">
        <v>2171</v>
      </c>
      <c r="BY39">
        <v>1517</v>
      </c>
      <c r="BZ39">
        <v>889</v>
      </c>
      <c r="CA39">
        <v>488</v>
      </c>
    </row>
    <row r="40" spans="1:79" x14ac:dyDescent="0.2">
      <c r="A40" t="s">
        <v>81</v>
      </c>
      <c r="B40">
        <v>27</v>
      </c>
      <c r="C40">
        <v>14</v>
      </c>
      <c r="D40">
        <v>14</v>
      </c>
      <c r="E40">
        <v>6</v>
      </c>
      <c r="F40">
        <v>6</v>
      </c>
      <c r="G40">
        <v>10</v>
      </c>
      <c r="H40">
        <v>40</v>
      </c>
      <c r="I40">
        <v>201</v>
      </c>
      <c r="J40">
        <v>242</v>
      </c>
      <c r="K40">
        <v>337</v>
      </c>
      <c r="L40">
        <v>359</v>
      </c>
      <c r="M40">
        <v>270</v>
      </c>
      <c r="N40">
        <v>256</v>
      </c>
      <c r="O40">
        <v>308</v>
      </c>
      <c r="P40">
        <v>396</v>
      </c>
      <c r="Q40">
        <v>389</v>
      </c>
      <c r="R40">
        <v>379</v>
      </c>
      <c r="S40">
        <v>404</v>
      </c>
      <c r="T40">
        <v>314</v>
      </c>
      <c r="U40">
        <v>195</v>
      </c>
      <c r="V40">
        <v>144</v>
      </c>
      <c r="W40">
        <v>108</v>
      </c>
      <c r="X40">
        <v>68</v>
      </c>
      <c r="Y40">
        <v>44</v>
      </c>
      <c r="AB40" t="s">
        <v>81</v>
      </c>
      <c r="AC40">
        <v>115</v>
      </c>
      <c r="AD40">
        <v>76</v>
      </c>
      <c r="AE40">
        <v>46</v>
      </c>
      <c r="AF40">
        <v>33</v>
      </c>
      <c r="AG40">
        <v>24</v>
      </c>
      <c r="AH40">
        <v>47</v>
      </c>
      <c r="AI40">
        <v>192</v>
      </c>
      <c r="AJ40">
        <v>1333</v>
      </c>
      <c r="AK40">
        <v>2354</v>
      </c>
      <c r="AL40">
        <v>2022</v>
      </c>
      <c r="AM40">
        <v>1932</v>
      </c>
      <c r="AN40">
        <v>1642</v>
      </c>
      <c r="AO40">
        <v>1409</v>
      </c>
      <c r="AP40">
        <v>1701</v>
      </c>
      <c r="AQ40">
        <v>2017</v>
      </c>
      <c r="AR40">
        <v>1971</v>
      </c>
      <c r="AS40">
        <v>2174</v>
      </c>
      <c r="AT40">
        <v>2751</v>
      </c>
      <c r="AU40">
        <v>2523</v>
      </c>
      <c r="AV40">
        <v>1511</v>
      </c>
      <c r="AW40">
        <v>979</v>
      </c>
      <c r="AX40">
        <v>591</v>
      </c>
      <c r="AY40">
        <v>335</v>
      </c>
      <c r="AZ40">
        <v>161</v>
      </c>
      <c r="BC40" t="s">
        <v>81</v>
      </c>
      <c r="BD40">
        <v>260</v>
      </c>
      <c r="BE40">
        <v>168</v>
      </c>
      <c r="BF40">
        <v>106</v>
      </c>
      <c r="BG40">
        <v>61</v>
      </c>
      <c r="BH40">
        <v>67</v>
      </c>
      <c r="BI40">
        <v>133</v>
      </c>
      <c r="BJ40">
        <v>400</v>
      </c>
      <c r="BK40">
        <v>2473</v>
      </c>
      <c r="BL40">
        <v>3817</v>
      </c>
      <c r="BM40">
        <v>3531</v>
      </c>
      <c r="BN40">
        <v>3496</v>
      </c>
      <c r="BO40">
        <v>3165</v>
      </c>
      <c r="BP40">
        <v>2789</v>
      </c>
      <c r="BQ40">
        <v>3283</v>
      </c>
      <c r="BR40">
        <v>3827</v>
      </c>
      <c r="BS40">
        <v>3878</v>
      </c>
      <c r="BT40">
        <v>3954</v>
      </c>
      <c r="BU40">
        <v>4636</v>
      </c>
      <c r="BV40">
        <v>4365</v>
      </c>
      <c r="BW40">
        <v>2852</v>
      </c>
      <c r="BX40">
        <v>1858</v>
      </c>
      <c r="BY40">
        <v>1186</v>
      </c>
      <c r="BZ40">
        <v>769</v>
      </c>
      <c r="CA40">
        <v>443</v>
      </c>
    </row>
    <row r="41" spans="1:79" x14ac:dyDescent="0.2">
      <c r="A41" t="s">
        <v>82</v>
      </c>
      <c r="B41">
        <v>21</v>
      </c>
      <c r="C41">
        <v>16</v>
      </c>
      <c r="D41">
        <v>4</v>
      </c>
      <c r="E41">
        <v>3</v>
      </c>
      <c r="F41">
        <v>8</v>
      </c>
      <c r="G41">
        <v>9</v>
      </c>
      <c r="H41">
        <v>27</v>
      </c>
      <c r="I41">
        <v>161</v>
      </c>
      <c r="J41">
        <v>202</v>
      </c>
      <c r="K41">
        <v>303</v>
      </c>
      <c r="L41">
        <v>302</v>
      </c>
      <c r="M41">
        <v>272</v>
      </c>
      <c r="N41">
        <v>224</v>
      </c>
      <c r="O41">
        <v>256</v>
      </c>
      <c r="P41">
        <v>323</v>
      </c>
      <c r="Q41">
        <v>292</v>
      </c>
      <c r="R41">
        <v>336</v>
      </c>
      <c r="S41">
        <v>332</v>
      </c>
      <c r="T41">
        <v>272</v>
      </c>
      <c r="U41">
        <v>154</v>
      </c>
      <c r="V41">
        <v>150</v>
      </c>
      <c r="W41">
        <v>115</v>
      </c>
      <c r="X41">
        <v>53</v>
      </c>
      <c r="Y41">
        <v>38</v>
      </c>
      <c r="AB41" t="s">
        <v>82</v>
      </c>
      <c r="AC41">
        <v>81</v>
      </c>
      <c r="AD41">
        <v>47</v>
      </c>
      <c r="AE41">
        <v>34</v>
      </c>
      <c r="AF41">
        <v>29</v>
      </c>
      <c r="AG41">
        <v>19</v>
      </c>
      <c r="AH41">
        <v>33</v>
      </c>
      <c r="AI41">
        <v>137</v>
      </c>
      <c r="AJ41">
        <v>1030</v>
      </c>
      <c r="AK41">
        <v>1888</v>
      </c>
      <c r="AL41">
        <v>1604</v>
      </c>
      <c r="AM41">
        <v>1489</v>
      </c>
      <c r="AN41">
        <v>1308</v>
      </c>
      <c r="AO41">
        <v>1122</v>
      </c>
      <c r="AP41">
        <v>1313</v>
      </c>
      <c r="AQ41">
        <v>1590</v>
      </c>
      <c r="AR41">
        <v>1625</v>
      </c>
      <c r="AS41">
        <v>1701</v>
      </c>
      <c r="AT41">
        <v>2268</v>
      </c>
      <c r="AU41">
        <v>2011</v>
      </c>
      <c r="AV41">
        <v>1177</v>
      </c>
      <c r="AW41">
        <v>727</v>
      </c>
      <c r="AX41">
        <v>484</v>
      </c>
      <c r="AY41">
        <v>267</v>
      </c>
      <c r="AZ41">
        <v>140</v>
      </c>
      <c r="BC41" t="s">
        <v>82</v>
      </c>
      <c r="BD41">
        <v>228</v>
      </c>
      <c r="BE41">
        <v>173</v>
      </c>
      <c r="BF41">
        <v>83</v>
      </c>
      <c r="BG41">
        <v>47</v>
      </c>
      <c r="BH41">
        <v>51</v>
      </c>
      <c r="BI41">
        <v>102</v>
      </c>
      <c r="BJ41">
        <v>297</v>
      </c>
      <c r="BK41">
        <v>2019</v>
      </c>
      <c r="BL41">
        <v>3141</v>
      </c>
      <c r="BM41">
        <v>3007</v>
      </c>
      <c r="BN41">
        <v>2973</v>
      </c>
      <c r="BO41">
        <v>2579</v>
      </c>
      <c r="BP41">
        <v>2279</v>
      </c>
      <c r="BQ41">
        <v>2798</v>
      </c>
      <c r="BR41">
        <v>3281</v>
      </c>
      <c r="BS41">
        <v>3252</v>
      </c>
      <c r="BT41">
        <v>3307</v>
      </c>
      <c r="BU41">
        <v>3939</v>
      </c>
      <c r="BV41">
        <v>3734</v>
      </c>
      <c r="BW41">
        <v>2298</v>
      </c>
      <c r="BX41">
        <v>1535</v>
      </c>
      <c r="BY41">
        <v>1064</v>
      </c>
      <c r="BZ41">
        <v>626</v>
      </c>
      <c r="CA41">
        <v>338</v>
      </c>
    </row>
    <row r="42" spans="1:79" x14ac:dyDescent="0.2">
      <c r="A42" t="s">
        <v>83</v>
      </c>
      <c r="B42">
        <v>24</v>
      </c>
      <c r="C42">
        <v>16</v>
      </c>
      <c r="D42">
        <v>5</v>
      </c>
      <c r="E42">
        <v>4</v>
      </c>
      <c r="F42">
        <v>3</v>
      </c>
      <c r="G42">
        <v>9</v>
      </c>
      <c r="H42">
        <v>28</v>
      </c>
      <c r="I42">
        <v>129</v>
      </c>
      <c r="J42">
        <v>220</v>
      </c>
      <c r="K42">
        <v>238</v>
      </c>
      <c r="L42">
        <v>270</v>
      </c>
      <c r="M42">
        <v>212</v>
      </c>
      <c r="N42">
        <v>152</v>
      </c>
      <c r="O42">
        <v>221</v>
      </c>
      <c r="P42">
        <v>249</v>
      </c>
      <c r="Q42">
        <v>285</v>
      </c>
      <c r="R42">
        <v>266</v>
      </c>
      <c r="S42">
        <v>315</v>
      </c>
      <c r="T42">
        <v>248</v>
      </c>
      <c r="U42">
        <v>143</v>
      </c>
      <c r="V42">
        <v>110</v>
      </c>
      <c r="W42">
        <v>94</v>
      </c>
      <c r="X42">
        <v>60</v>
      </c>
      <c r="Y42">
        <v>38</v>
      </c>
      <c r="AB42" t="s">
        <v>83</v>
      </c>
      <c r="AC42">
        <v>74</v>
      </c>
      <c r="AD42">
        <v>40</v>
      </c>
      <c r="AE42">
        <v>34</v>
      </c>
      <c r="AF42">
        <v>23</v>
      </c>
      <c r="AG42">
        <v>19</v>
      </c>
      <c r="AH42">
        <v>39</v>
      </c>
      <c r="AI42">
        <v>107</v>
      </c>
      <c r="AJ42">
        <v>833</v>
      </c>
      <c r="AK42">
        <v>1511</v>
      </c>
      <c r="AL42">
        <v>1323</v>
      </c>
      <c r="AM42">
        <v>1194</v>
      </c>
      <c r="AN42">
        <v>1056</v>
      </c>
      <c r="AO42">
        <v>792</v>
      </c>
      <c r="AP42">
        <v>1087</v>
      </c>
      <c r="AQ42">
        <v>1265</v>
      </c>
      <c r="AR42">
        <v>1446</v>
      </c>
      <c r="AS42">
        <v>1376</v>
      </c>
      <c r="AT42">
        <v>1751</v>
      </c>
      <c r="AU42">
        <v>1693</v>
      </c>
      <c r="AV42">
        <v>911</v>
      </c>
      <c r="AW42">
        <v>608</v>
      </c>
      <c r="AX42">
        <v>395</v>
      </c>
      <c r="AY42">
        <v>222</v>
      </c>
      <c r="AZ42">
        <v>122</v>
      </c>
      <c r="BC42" t="s">
        <v>83</v>
      </c>
      <c r="BD42">
        <v>227</v>
      </c>
      <c r="BE42">
        <v>120</v>
      </c>
      <c r="BF42">
        <v>92</v>
      </c>
      <c r="BG42">
        <v>61</v>
      </c>
      <c r="BH42">
        <v>60</v>
      </c>
      <c r="BI42">
        <v>111</v>
      </c>
      <c r="BJ42">
        <v>293</v>
      </c>
      <c r="BK42">
        <v>1533</v>
      </c>
      <c r="BL42">
        <v>2749</v>
      </c>
      <c r="BM42">
        <v>2630</v>
      </c>
      <c r="BN42">
        <v>2552</v>
      </c>
      <c r="BO42">
        <v>2134</v>
      </c>
      <c r="BP42">
        <v>1898</v>
      </c>
      <c r="BQ42">
        <v>2268</v>
      </c>
      <c r="BR42">
        <v>2692</v>
      </c>
      <c r="BS42">
        <v>2805</v>
      </c>
      <c r="BT42">
        <v>2863</v>
      </c>
      <c r="BU42">
        <v>3259</v>
      </c>
      <c r="BV42">
        <v>3244</v>
      </c>
      <c r="BW42">
        <v>2027</v>
      </c>
      <c r="BX42">
        <v>1414</v>
      </c>
      <c r="BY42">
        <v>959</v>
      </c>
      <c r="BZ42">
        <v>570</v>
      </c>
      <c r="CA42">
        <v>350</v>
      </c>
    </row>
    <row r="43" spans="1:79" x14ac:dyDescent="0.2">
      <c r="A43" t="s">
        <v>84</v>
      </c>
      <c r="B43">
        <v>21</v>
      </c>
      <c r="C43">
        <v>11</v>
      </c>
      <c r="D43">
        <v>17</v>
      </c>
      <c r="E43">
        <v>11</v>
      </c>
      <c r="F43">
        <v>4</v>
      </c>
      <c r="G43">
        <v>7</v>
      </c>
      <c r="H43">
        <v>22</v>
      </c>
      <c r="I43">
        <v>116</v>
      </c>
      <c r="J43">
        <v>183</v>
      </c>
      <c r="K43">
        <v>219</v>
      </c>
      <c r="L43">
        <v>213</v>
      </c>
      <c r="M43">
        <v>177</v>
      </c>
      <c r="N43">
        <v>163</v>
      </c>
      <c r="O43">
        <v>192</v>
      </c>
      <c r="P43">
        <v>224</v>
      </c>
      <c r="Q43">
        <v>264</v>
      </c>
      <c r="R43">
        <v>248</v>
      </c>
      <c r="S43">
        <v>265</v>
      </c>
      <c r="T43">
        <v>226</v>
      </c>
      <c r="U43">
        <v>130</v>
      </c>
      <c r="V43">
        <v>134</v>
      </c>
      <c r="W43">
        <v>93</v>
      </c>
      <c r="X43">
        <v>53</v>
      </c>
      <c r="Y43">
        <v>28</v>
      </c>
      <c r="AB43" t="s">
        <v>84</v>
      </c>
      <c r="AC43">
        <v>71</v>
      </c>
      <c r="AD43">
        <v>53</v>
      </c>
      <c r="AE43">
        <v>38</v>
      </c>
      <c r="AF43">
        <v>32</v>
      </c>
      <c r="AG43">
        <v>26</v>
      </c>
      <c r="AH43">
        <v>47</v>
      </c>
      <c r="AI43">
        <v>95</v>
      </c>
      <c r="AJ43">
        <v>621</v>
      </c>
      <c r="AK43">
        <v>1397</v>
      </c>
      <c r="AL43">
        <v>1122</v>
      </c>
      <c r="AM43">
        <v>1031</v>
      </c>
      <c r="AN43">
        <v>859</v>
      </c>
      <c r="AO43">
        <v>699</v>
      </c>
      <c r="AP43">
        <v>969</v>
      </c>
      <c r="AQ43">
        <v>1163</v>
      </c>
      <c r="AR43">
        <v>1135</v>
      </c>
      <c r="AS43">
        <v>1241</v>
      </c>
      <c r="AT43">
        <v>1582</v>
      </c>
      <c r="AU43">
        <v>1425</v>
      </c>
      <c r="AV43">
        <v>838</v>
      </c>
      <c r="AW43">
        <v>542</v>
      </c>
      <c r="AX43">
        <v>365</v>
      </c>
      <c r="AY43">
        <v>177</v>
      </c>
      <c r="AZ43">
        <v>140</v>
      </c>
      <c r="BC43" t="s">
        <v>84</v>
      </c>
      <c r="BD43">
        <v>249</v>
      </c>
      <c r="BE43">
        <v>142</v>
      </c>
      <c r="BF43">
        <v>107</v>
      </c>
      <c r="BG43">
        <v>77</v>
      </c>
      <c r="BH43">
        <v>63</v>
      </c>
      <c r="BI43">
        <v>103</v>
      </c>
      <c r="BJ43">
        <v>272</v>
      </c>
      <c r="BK43">
        <v>1405</v>
      </c>
      <c r="BL43">
        <v>2526</v>
      </c>
      <c r="BM43">
        <v>2291</v>
      </c>
      <c r="BN43">
        <v>2192</v>
      </c>
      <c r="BO43">
        <v>1880</v>
      </c>
      <c r="BP43">
        <v>1630</v>
      </c>
      <c r="BQ43">
        <v>2198</v>
      </c>
      <c r="BR43">
        <v>2482</v>
      </c>
      <c r="BS43">
        <v>2479</v>
      </c>
      <c r="BT43">
        <v>2580</v>
      </c>
      <c r="BU43">
        <v>3024</v>
      </c>
      <c r="BV43">
        <v>2866</v>
      </c>
      <c r="BW43">
        <v>1799</v>
      </c>
      <c r="BX43">
        <v>1304</v>
      </c>
      <c r="BY43">
        <v>903</v>
      </c>
      <c r="BZ43">
        <v>576</v>
      </c>
      <c r="CA43">
        <v>355</v>
      </c>
    </row>
    <row r="46" spans="1:79" x14ac:dyDescent="0.2">
      <c r="A46" t="s">
        <v>148</v>
      </c>
      <c r="B46">
        <v>1</v>
      </c>
      <c r="C46">
        <v>1</v>
      </c>
      <c r="D46">
        <v>1</v>
      </c>
      <c r="E46">
        <v>1</v>
      </c>
      <c r="F46">
        <v>2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AB46" t="s">
        <v>148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C46" t="s">
        <v>148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</row>
    <row r="47" spans="1:79" x14ac:dyDescent="0.2">
      <c r="A47" t="s">
        <v>338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AB47" t="s">
        <v>338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C47" t="s">
        <v>338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</row>
    <row r="48" spans="1:79" x14ac:dyDescent="0.2">
      <c r="A48" t="s">
        <v>291</v>
      </c>
      <c r="B48">
        <v>9</v>
      </c>
      <c r="C48">
        <v>8</v>
      </c>
      <c r="D48">
        <v>10</v>
      </c>
      <c r="E48">
        <v>11</v>
      </c>
      <c r="F48">
        <v>13</v>
      </c>
      <c r="G48">
        <v>9</v>
      </c>
      <c r="H48">
        <v>7</v>
      </c>
      <c r="I48">
        <v>10</v>
      </c>
      <c r="J48">
        <v>8</v>
      </c>
      <c r="K48">
        <v>9</v>
      </c>
      <c r="L48">
        <v>9</v>
      </c>
      <c r="M48">
        <v>8</v>
      </c>
      <c r="N48">
        <v>8</v>
      </c>
      <c r="O48">
        <v>9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9</v>
      </c>
      <c r="X48">
        <v>9</v>
      </c>
      <c r="Y48">
        <v>9</v>
      </c>
      <c r="AB48" t="s">
        <v>291</v>
      </c>
      <c r="AC48">
        <v>6</v>
      </c>
      <c r="AD48">
        <v>6</v>
      </c>
      <c r="AE48">
        <v>7</v>
      </c>
      <c r="AF48">
        <v>7</v>
      </c>
      <c r="AG48">
        <v>8</v>
      </c>
      <c r="AH48">
        <v>7</v>
      </c>
      <c r="AI48">
        <v>7</v>
      </c>
      <c r="AJ48">
        <v>9</v>
      </c>
      <c r="AK48">
        <v>9</v>
      </c>
      <c r="AL48">
        <v>9</v>
      </c>
      <c r="AM48">
        <v>9</v>
      </c>
      <c r="AN48">
        <v>8</v>
      </c>
      <c r="AO48">
        <v>7</v>
      </c>
      <c r="AP48">
        <v>8</v>
      </c>
      <c r="AQ48">
        <v>9</v>
      </c>
      <c r="AR48">
        <v>9</v>
      </c>
      <c r="AS48">
        <v>9</v>
      </c>
      <c r="AT48">
        <v>10</v>
      </c>
      <c r="AU48">
        <v>9</v>
      </c>
      <c r="AV48">
        <v>8</v>
      </c>
      <c r="AW48">
        <v>8</v>
      </c>
      <c r="AX48">
        <v>8</v>
      </c>
      <c r="AY48">
        <v>7</v>
      </c>
      <c r="AZ48">
        <v>6</v>
      </c>
      <c r="BC48" t="s">
        <v>291</v>
      </c>
      <c r="BD48">
        <v>8</v>
      </c>
      <c r="BE48">
        <v>8</v>
      </c>
      <c r="BF48">
        <v>8</v>
      </c>
      <c r="BG48">
        <v>9</v>
      </c>
      <c r="BH48">
        <v>10</v>
      </c>
      <c r="BI48">
        <v>9</v>
      </c>
      <c r="BJ48">
        <v>7</v>
      </c>
      <c r="BK48">
        <v>9</v>
      </c>
      <c r="BL48">
        <v>10</v>
      </c>
      <c r="BM48">
        <v>10</v>
      </c>
      <c r="BN48">
        <v>10</v>
      </c>
      <c r="BO48">
        <v>9</v>
      </c>
      <c r="BP48">
        <v>8</v>
      </c>
      <c r="BQ48">
        <v>9</v>
      </c>
      <c r="BR48">
        <v>10</v>
      </c>
      <c r="BS48">
        <v>11</v>
      </c>
      <c r="BT48">
        <v>10</v>
      </c>
      <c r="BU48">
        <v>11</v>
      </c>
      <c r="BV48">
        <v>10</v>
      </c>
      <c r="BW48">
        <v>9</v>
      </c>
      <c r="BX48">
        <v>9</v>
      </c>
      <c r="BY48">
        <v>9</v>
      </c>
      <c r="BZ48">
        <v>8</v>
      </c>
      <c r="CA48">
        <v>8</v>
      </c>
    </row>
    <row r="49" spans="1:79" x14ac:dyDescent="0.2">
      <c r="A49" t="s">
        <v>292</v>
      </c>
      <c r="B49">
        <v>21</v>
      </c>
      <c r="C49">
        <v>24</v>
      </c>
      <c r="D49">
        <v>25</v>
      </c>
      <c r="E49">
        <v>29</v>
      </c>
      <c r="F49">
        <v>26</v>
      </c>
      <c r="G49">
        <v>19</v>
      </c>
      <c r="H49">
        <v>15</v>
      </c>
      <c r="I49">
        <v>20</v>
      </c>
      <c r="J49">
        <v>17</v>
      </c>
      <c r="K49">
        <v>19</v>
      </c>
      <c r="L49">
        <v>20</v>
      </c>
      <c r="M49">
        <v>17</v>
      </c>
      <c r="N49">
        <v>17</v>
      </c>
      <c r="O49">
        <v>19</v>
      </c>
      <c r="P49">
        <v>20</v>
      </c>
      <c r="Q49">
        <v>21</v>
      </c>
      <c r="R49">
        <v>20</v>
      </c>
      <c r="S49">
        <v>21</v>
      </c>
      <c r="T49">
        <v>21</v>
      </c>
      <c r="U49">
        <v>20</v>
      </c>
      <c r="V49">
        <v>21</v>
      </c>
      <c r="W49">
        <v>21</v>
      </c>
      <c r="X49">
        <v>21</v>
      </c>
      <c r="Y49">
        <v>21</v>
      </c>
      <c r="AB49" t="s">
        <v>292</v>
      </c>
      <c r="AC49">
        <v>13</v>
      </c>
      <c r="AD49">
        <v>14</v>
      </c>
      <c r="AE49">
        <v>15</v>
      </c>
      <c r="AF49">
        <v>16</v>
      </c>
      <c r="AG49">
        <v>18</v>
      </c>
      <c r="AH49">
        <v>15</v>
      </c>
      <c r="AI49">
        <v>14</v>
      </c>
      <c r="AJ49">
        <v>17</v>
      </c>
      <c r="AK49">
        <v>18</v>
      </c>
      <c r="AL49">
        <v>18</v>
      </c>
      <c r="AM49">
        <v>18</v>
      </c>
      <c r="AN49">
        <v>16</v>
      </c>
      <c r="AO49">
        <v>14</v>
      </c>
      <c r="AP49">
        <v>17</v>
      </c>
      <c r="AQ49">
        <v>18</v>
      </c>
      <c r="AR49">
        <v>19</v>
      </c>
      <c r="AS49">
        <v>19</v>
      </c>
      <c r="AT49">
        <v>19</v>
      </c>
      <c r="AU49">
        <v>19</v>
      </c>
      <c r="AV49">
        <v>17</v>
      </c>
      <c r="AW49">
        <v>16</v>
      </c>
      <c r="AX49">
        <v>16</v>
      </c>
      <c r="AY49">
        <v>14</v>
      </c>
      <c r="AZ49">
        <v>13</v>
      </c>
      <c r="BC49" t="s">
        <v>292</v>
      </c>
      <c r="BD49">
        <v>17</v>
      </c>
      <c r="BE49">
        <v>18</v>
      </c>
      <c r="BF49">
        <v>19</v>
      </c>
      <c r="BG49">
        <v>21</v>
      </c>
      <c r="BH49">
        <v>22</v>
      </c>
      <c r="BI49">
        <v>20</v>
      </c>
      <c r="BJ49">
        <v>16</v>
      </c>
      <c r="BK49">
        <v>19</v>
      </c>
      <c r="BL49">
        <v>20</v>
      </c>
      <c r="BM49">
        <v>20</v>
      </c>
      <c r="BN49">
        <v>21</v>
      </c>
      <c r="BO49">
        <v>18</v>
      </c>
      <c r="BP49">
        <v>17</v>
      </c>
      <c r="BQ49">
        <v>19</v>
      </c>
      <c r="BR49">
        <v>20</v>
      </c>
      <c r="BS49">
        <v>22</v>
      </c>
      <c r="BT49">
        <v>21</v>
      </c>
      <c r="BU49">
        <v>21</v>
      </c>
      <c r="BV49">
        <v>21</v>
      </c>
      <c r="BW49">
        <v>19</v>
      </c>
      <c r="BX49">
        <v>19</v>
      </c>
      <c r="BY49">
        <v>18</v>
      </c>
      <c r="BZ49">
        <v>17</v>
      </c>
      <c r="CA49">
        <v>17</v>
      </c>
    </row>
    <row r="50" spans="1:79" x14ac:dyDescent="0.2">
      <c r="A50" t="s">
        <v>293</v>
      </c>
      <c r="B50">
        <v>50</v>
      </c>
      <c r="C50">
        <v>49</v>
      </c>
      <c r="D50">
        <v>45</v>
      </c>
      <c r="E50">
        <v>58</v>
      </c>
      <c r="F50">
        <v>49</v>
      </c>
      <c r="G50">
        <v>43</v>
      </c>
      <c r="H50">
        <v>31</v>
      </c>
      <c r="I50">
        <v>33</v>
      </c>
      <c r="J50">
        <v>32</v>
      </c>
      <c r="K50">
        <v>35</v>
      </c>
      <c r="L50">
        <v>36</v>
      </c>
      <c r="M50">
        <v>31</v>
      </c>
      <c r="N50">
        <v>31</v>
      </c>
      <c r="O50">
        <v>35</v>
      </c>
      <c r="P50">
        <v>37</v>
      </c>
      <c r="Q50">
        <v>38</v>
      </c>
      <c r="R50">
        <v>37</v>
      </c>
      <c r="S50">
        <v>38</v>
      </c>
      <c r="T50">
        <v>40</v>
      </c>
      <c r="U50">
        <v>38</v>
      </c>
      <c r="V50">
        <v>42</v>
      </c>
      <c r="W50">
        <v>45</v>
      </c>
      <c r="X50">
        <v>44</v>
      </c>
      <c r="Y50">
        <v>45</v>
      </c>
      <c r="AB50" t="s">
        <v>293</v>
      </c>
      <c r="AC50">
        <v>26</v>
      </c>
      <c r="AD50">
        <v>28</v>
      </c>
      <c r="AE50">
        <v>32</v>
      </c>
      <c r="AF50">
        <v>35</v>
      </c>
      <c r="AG50">
        <v>40</v>
      </c>
      <c r="AH50">
        <v>31</v>
      </c>
      <c r="AI50">
        <v>27</v>
      </c>
      <c r="AJ50">
        <v>29</v>
      </c>
      <c r="AK50">
        <v>32</v>
      </c>
      <c r="AL50">
        <v>32</v>
      </c>
      <c r="AM50">
        <v>33</v>
      </c>
      <c r="AN50">
        <v>29</v>
      </c>
      <c r="AO50">
        <v>27</v>
      </c>
      <c r="AP50">
        <v>31</v>
      </c>
      <c r="AQ50">
        <v>33</v>
      </c>
      <c r="AR50">
        <v>34</v>
      </c>
      <c r="AS50">
        <v>33</v>
      </c>
      <c r="AT50">
        <v>33</v>
      </c>
      <c r="AU50">
        <v>33</v>
      </c>
      <c r="AV50">
        <v>31</v>
      </c>
      <c r="AW50">
        <v>30</v>
      </c>
      <c r="AX50">
        <v>30</v>
      </c>
      <c r="AY50">
        <v>28</v>
      </c>
      <c r="AZ50">
        <v>26</v>
      </c>
      <c r="BC50" t="s">
        <v>293</v>
      </c>
      <c r="BD50">
        <v>35</v>
      </c>
      <c r="BE50">
        <v>39</v>
      </c>
      <c r="BF50">
        <v>41</v>
      </c>
      <c r="BG50">
        <v>45</v>
      </c>
      <c r="BH50">
        <v>46</v>
      </c>
      <c r="BI50">
        <v>42</v>
      </c>
      <c r="BJ50">
        <v>30</v>
      </c>
      <c r="BK50">
        <v>33</v>
      </c>
      <c r="BL50">
        <v>36</v>
      </c>
      <c r="BM50">
        <v>37</v>
      </c>
      <c r="BN50">
        <v>37</v>
      </c>
      <c r="BO50">
        <v>33</v>
      </c>
      <c r="BP50">
        <v>32</v>
      </c>
      <c r="BQ50">
        <v>36</v>
      </c>
      <c r="BR50">
        <v>37</v>
      </c>
      <c r="BS50">
        <v>38</v>
      </c>
      <c r="BT50">
        <v>37</v>
      </c>
      <c r="BU50">
        <v>37</v>
      </c>
      <c r="BV50">
        <v>38</v>
      </c>
      <c r="BW50">
        <v>36</v>
      </c>
      <c r="BX50">
        <v>36</v>
      </c>
      <c r="BY50">
        <v>36</v>
      </c>
      <c r="BZ50">
        <v>35</v>
      </c>
      <c r="CA50">
        <v>35</v>
      </c>
    </row>
    <row r="51" spans="1:79" x14ac:dyDescent="0.2">
      <c r="A51" t="s">
        <v>339</v>
      </c>
      <c r="B51">
        <v>60</v>
      </c>
      <c r="C51">
        <v>60</v>
      </c>
      <c r="D51">
        <v>60</v>
      </c>
      <c r="E51">
        <v>60</v>
      </c>
      <c r="F51">
        <v>60</v>
      </c>
      <c r="G51">
        <v>60</v>
      </c>
      <c r="H51">
        <v>60</v>
      </c>
      <c r="I51">
        <v>60</v>
      </c>
      <c r="J51">
        <v>60</v>
      </c>
      <c r="K51">
        <v>60</v>
      </c>
      <c r="L51">
        <v>60</v>
      </c>
      <c r="M51">
        <v>60</v>
      </c>
      <c r="N51">
        <v>60</v>
      </c>
      <c r="O51">
        <v>60</v>
      </c>
      <c r="P51">
        <v>60</v>
      </c>
      <c r="Q51">
        <v>60</v>
      </c>
      <c r="R51">
        <v>60</v>
      </c>
      <c r="S51">
        <v>60</v>
      </c>
      <c r="T51">
        <v>60</v>
      </c>
      <c r="U51">
        <v>60</v>
      </c>
      <c r="V51">
        <v>60</v>
      </c>
      <c r="W51">
        <v>60</v>
      </c>
      <c r="X51">
        <v>60</v>
      </c>
      <c r="Y51">
        <v>60</v>
      </c>
      <c r="AB51" t="s">
        <v>339</v>
      </c>
      <c r="AC51">
        <v>60</v>
      </c>
      <c r="AD51">
        <v>60</v>
      </c>
      <c r="AE51">
        <v>60</v>
      </c>
      <c r="AF51">
        <v>60</v>
      </c>
      <c r="AG51">
        <v>60</v>
      </c>
      <c r="AH51">
        <v>60</v>
      </c>
      <c r="AI51">
        <v>60</v>
      </c>
      <c r="AJ51">
        <v>60</v>
      </c>
      <c r="AK51">
        <v>60</v>
      </c>
      <c r="AL51">
        <v>60</v>
      </c>
      <c r="AM51">
        <v>60</v>
      </c>
      <c r="AN51">
        <v>60</v>
      </c>
      <c r="AO51">
        <v>60</v>
      </c>
      <c r="AP51">
        <v>60</v>
      </c>
      <c r="AQ51">
        <v>60</v>
      </c>
      <c r="AR51">
        <v>60</v>
      </c>
      <c r="AS51">
        <v>60</v>
      </c>
      <c r="AT51">
        <v>60</v>
      </c>
      <c r="AU51">
        <v>60</v>
      </c>
      <c r="AV51">
        <v>60</v>
      </c>
      <c r="AW51">
        <v>60</v>
      </c>
      <c r="AX51">
        <v>60</v>
      </c>
      <c r="AY51">
        <v>60</v>
      </c>
      <c r="AZ51">
        <v>60</v>
      </c>
      <c r="BC51" t="s">
        <v>339</v>
      </c>
      <c r="BD51">
        <v>60</v>
      </c>
      <c r="BE51">
        <v>60</v>
      </c>
      <c r="BF51">
        <v>60</v>
      </c>
      <c r="BG51">
        <v>60</v>
      </c>
      <c r="BH51">
        <v>60</v>
      </c>
      <c r="BI51">
        <v>60</v>
      </c>
      <c r="BJ51">
        <v>60</v>
      </c>
      <c r="BK51">
        <v>60</v>
      </c>
      <c r="BL51">
        <v>60</v>
      </c>
      <c r="BM51">
        <v>60</v>
      </c>
      <c r="BN51">
        <v>60</v>
      </c>
      <c r="BO51">
        <v>60</v>
      </c>
      <c r="BP51">
        <v>60</v>
      </c>
      <c r="BQ51">
        <v>60</v>
      </c>
      <c r="BR51">
        <v>60</v>
      </c>
      <c r="BS51">
        <v>60</v>
      </c>
      <c r="BT51">
        <v>60</v>
      </c>
      <c r="BU51">
        <v>60</v>
      </c>
      <c r="BV51">
        <v>60</v>
      </c>
      <c r="BW51">
        <v>60</v>
      </c>
      <c r="BX51">
        <v>60</v>
      </c>
      <c r="BY51">
        <v>60</v>
      </c>
      <c r="BZ51">
        <v>60</v>
      </c>
      <c r="CA51">
        <v>60</v>
      </c>
    </row>
    <row r="52" spans="1:79" x14ac:dyDescent="0.2">
      <c r="A52" t="s">
        <v>147</v>
      </c>
      <c r="B52">
        <v>60</v>
      </c>
      <c r="C52">
        <v>60</v>
      </c>
      <c r="D52">
        <v>60</v>
      </c>
      <c r="E52">
        <v>60</v>
      </c>
      <c r="F52">
        <v>60</v>
      </c>
      <c r="G52">
        <v>60</v>
      </c>
      <c r="H52">
        <v>60</v>
      </c>
      <c r="I52">
        <v>60</v>
      </c>
      <c r="J52">
        <v>60</v>
      </c>
      <c r="K52">
        <v>60</v>
      </c>
      <c r="L52">
        <v>60</v>
      </c>
      <c r="M52">
        <v>60</v>
      </c>
      <c r="N52">
        <v>60</v>
      </c>
      <c r="O52">
        <v>60</v>
      </c>
      <c r="P52">
        <v>60</v>
      </c>
      <c r="Q52">
        <v>60</v>
      </c>
      <c r="R52">
        <v>60</v>
      </c>
      <c r="S52">
        <v>60</v>
      </c>
      <c r="T52">
        <v>60</v>
      </c>
      <c r="U52">
        <v>60</v>
      </c>
      <c r="V52">
        <v>60</v>
      </c>
      <c r="W52">
        <v>60</v>
      </c>
      <c r="X52">
        <v>60</v>
      </c>
      <c r="Y52">
        <v>60</v>
      </c>
      <c r="AB52" t="s">
        <v>147</v>
      </c>
      <c r="AC52">
        <v>60</v>
      </c>
      <c r="AD52">
        <v>60</v>
      </c>
      <c r="AE52">
        <v>60</v>
      </c>
      <c r="AF52">
        <v>60</v>
      </c>
      <c r="AG52">
        <v>60</v>
      </c>
      <c r="AH52">
        <v>60</v>
      </c>
      <c r="AI52">
        <v>60</v>
      </c>
      <c r="AJ52">
        <v>60</v>
      </c>
      <c r="AK52">
        <v>60</v>
      </c>
      <c r="AL52">
        <v>60</v>
      </c>
      <c r="AM52">
        <v>60</v>
      </c>
      <c r="AN52">
        <v>60</v>
      </c>
      <c r="AO52">
        <v>60</v>
      </c>
      <c r="AP52">
        <v>60</v>
      </c>
      <c r="AQ52">
        <v>60</v>
      </c>
      <c r="AR52">
        <v>60</v>
      </c>
      <c r="AS52">
        <v>60</v>
      </c>
      <c r="AT52">
        <v>60</v>
      </c>
      <c r="AU52">
        <v>60</v>
      </c>
      <c r="AV52">
        <v>60</v>
      </c>
      <c r="AW52">
        <v>60</v>
      </c>
      <c r="AX52">
        <v>60</v>
      </c>
      <c r="AY52">
        <v>60</v>
      </c>
      <c r="AZ52">
        <v>60</v>
      </c>
      <c r="BC52" t="s">
        <v>147</v>
      </c>
      <c r="BD52">
        <v>60</v>
      </c>
      <c r="BE52">
        <v>60</v>
      </c>
      <c r="BF52">
        <v>60</v>
      </c>
      <c r="BG52">
        <v>60</v>
      </c>
      <c r="BH52">
        <v>60</v>
      </c>
      <c r="BI52">
        <v>60</v>
      </c>
      <c r="BJ52">
        <v>60</v>
      </c>
      <c r="BK52">
        <v>60</v>
      </c>
      <c r="BL52">
        <v>60</v>
      </c>
      <c r="BM52">
        <v>60</v>
      </c>
      <c r="BN52">
        <v>60</v>
      </c>
      <c r="BO52">
        <v>60</v>
      </c>
      <c r="BP52">
        <v>60</v>
      </c>
      <c r="BQ52">
        <v>60</v>
      </c>
      <c r="BR52">
        <v>60</v>
      </c>
      <c r="BS52">
        <v>60</v>
      </c>
      <c r="BT52">
        <v>60</v>
      </c>
      <c r="BU52">
        <v>60</v>
      </c>
      <c r="BV52">
        <v>60</v>
      </c>
      <c r="BW52">
        <v>60</v>
      </c>
      <c r="BX52">
        <v>60</v>
      </c>
      <c r="BY52">
        <v>60</v>
      </c>
      <c r="BZ52">
        <v>60</v>
      </c>
      <c r="CA52">
        <v>60</v>
      </c>
    </row>
    <row r="53" spans="1:79" x14ac:dyDescent="0.2">
      <c r="A53" t="s">
        <v>68</v>
      </c>
      <c r="B53">
        <v>28</v>
      </c>
      <c r="C53">
        <v>28</v>
      </c>
      <c r="D53">
        <v>28</v>
      </c>
      <c r="E53">
        <v>33</v>
      </c>
      <c r="F53">
        <v>30</v>
      </c>
      <c r="G53">
        <v>25</v>
      </c>
      <c r="H53">
        <v>21</v>
      </c>
      <c r="I53">
        <v>23</v>
      </c>
      <c r="J53">
        <v>22</v>
      </c>
      <c r="K53">
        <v>23</v>
      </c>
      <c r="L53">
        <v>24</v>
      </c>
      <c r="M53">
        <v>22</v>
      </c>
      <c r="N53">
        <v>22</v>
      </c>
      <c r="O53">
        <v>24</v>
      </c>
      <c r="P53">
        <v>25</v>
      </c>
      <c r="Q53">
        <v>25</v>
      </c>
      <c r="R53">
        <v>24</v>
      </c>
      <c r="S53">
        <v>25</v>
      </c>
      <c r="T53">
        <v>26</v>
      </c>
      <c r="U53">
        <v>25</v>
      </c>
      <c r="V53">
        <v>26</v>
      </c>
      <c r="W53">
        <v>27</v>
      </c>
      <c r="X53">
        <v>27</v>
      </c>
      <c r="Y53">
        <v>27</v>
      </c>
      <c r="AB53" t="s">
        <v>68</v>
      </c>
      <c r="AC53">
        <v>18</v>
      </c>
      <c r="AD53">
        <v>19</v>
      </c>
      <c r="AE53">
        <v>21</v>
      </c>
      <c r="AF53">
        <v>22</v>
      </c>
      <c r="AG53">
        <v>25</v>
      </c>
      <c r="AH53">
        <v>21</v>
      </c>
      <c r="AI53">
        <v>18</v>
      </c>
      <c r="AJ53">
        <v>21</v>
      </c>
      <c r="AK53">
        <v>22</v>
      </c>
      <c r="AL53">
        <v>22</v>
      </c>
      <c r="AM53">
        <v>22</v>
      </c>
      <c r="AN53">
        <v>20</v>
      </c>
      <c r="AO53">
        <v>19</v>
      </c>
      <c r="AP53">
        <v>21</v>
      </c>
      <c r="AQ53">
        <v>22</v>
      </c>
      <c r="AR53">
        <v>23</v>
      </c>
      <c r="AS53">
        <v>23</v>
      </c>
      <c r="AT53">
        <v>23</v>
      </c>
      <c r="AU53">
        <v>23</v>
      </c>
      <c r="AV53">
        <v>21</v>
      </c>
      <c r="AW53">
        <v>21</v>
      </c>
      <c r="AX53">
        <v>21</v>
      </c>
      <c r="AY53">
        <v>20</v>
      </c>
      <c r="AZ53">
        <v>19</v>
      </c>
      <c r="BC53" t="s">
        <v>68</v>
      </c>
      <c r="BD53">
        <v>23</v>
      </c>
      <c r="BE53">
        <v>24</v>
      </c>
      <c r="BF53">
        <v>25</v>
      </c>
      <c r="BG53">
        <v>27</v>
      </c>
      <c r="BH53">
        <v>27</v>
      </c>
      <c r="BI53">
        <v>26</v>
      </c>
      <c r="BJ53">
        <v>21</v>
      </c>
      <c r="BK53">
        <v>23</v>
      </c>
      <c r="BL53">
        <v>24</v>
      </c>
      <c r="BM53">
        <v>24</v>
      </c>
      <c r="BN53">
        <v>25</v>
      </c>
      <c r="BO53">
        <v>22</v>
      </c>
      <c r="BP53">
        <v>22</v>
      </c>
      <c r="BQ53">
        <v>24</v>
      </c>
      <c r="BR53">
        <v>25</v>
      </c>
      <c r="BS53">
        <v>25</v>
      </c>
      <c r="BT53">
        <v>25</v>
      </c>
      <c r="BU53">
        <v>25</v>
      </c>
      <c r="BV53">
        <v>25</v>
      </c>
      <c r="BW53">
        <v>24</v>
      </c>
      <c r="BX53">
        <v>24</v>
      </c>
      <c r="BY53">
        <v>24</v>
      </c>
      <c r="BZ53">
        <v>23</v>
      </c>
      <c r="CA53">
        <v>23</v>
      </c>
    </row>
  </sheetData>
  <phoneticPr fontId="1" type="noConversion"/>
  <conditionalFormatting sqref="B3:Y16">
    <cfRule type="colorScale" priority="6">
      <colorScale>
        <cfvo type="min"/>
        <cfvo type="max"/>
        <color rgb="FFFCFCFF"/>
        <color rgb="FFF8696B"/>
      </colorScale>
    </cfRule>
  </conditionalFormatting>
  <conditionalFormatting sqref="B32:Y43">
    <cfRule type="colorScale" priority="5">
      <colorScale>
        <cfvo type="min"/>
        <cfvo type="max"/>
        <color rgb="FFFCFCFF"/>
        <color rgb="FFF8696B"/>
      </colorScale>
    </cfRule>
  </conditionalFormatting>
  <conditionalFormatting sqref="AC3:AZ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D3:CA16">
    <cfRule type="colorScale" priority="3">
      <colorScale>
        <cfvo type="min"/>
        <cfvo type="max"/>
        <color rgb="FFFCFCFF"/>
        <color rgb="FFF8696B"/>
      </colorScale>
    </cfRule>
  </conditionalFormatting>
  <conditionalFormatting sqref="AC32:AZ43">
    <cfRule type="colorScale" priority="2">
      <colorScale>
        <cfvo type="min"/>
        <cfvo type="max"/>
        <color rgb="FFFCFCFF"/>
        <color rgb="FFF8696B"/>
      </colorScale>
    </cfRule>
  </conditionalFormatting>
  <conditionalFormatting sqref="BD32:CA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1"/>
  <sheetViews>
    <sheetView topLeftCell="A25" zoomScaleNormal="100" workbookViewId="0">
      <selection activeCell="A28" sqref="A28"/>
    </sheetView>
  </sheetViews>
  <sheetFormatPr defaultRowHeight="14.25" x14ac:dyDescent="0.2"/>
  <cols>
    <col min="1" max="1" width="21" style="21" customWidth="1"/>
    <col min="2" max="2" width="10" bestFit="1" customWidth="1"/>
    <col min="3" max="4" width="10.375" bestFit="1" customWidth="1"/>
    <col min="5" max="5" width="10.5" customWidth="1"/>
    <col min="6" max="6" width="10.875" style="21" customWidth="1"/>
    <col min="7" max="7" width="10.875" customWidth="1"/>
    <col min="8" max="8" width="9.5" customWidth="1"/>
    <col min="13" max="13" width="9.5" bestFit="1" customWidth="1"/>
    <col min="14" max="14" width="10.5" bestFit="1" customWidth="1"/>
    <col min="15" max="16" width="10.875" bestFit="1" customWidth="1"/>
  </cols>
  <sheetData>
    <row r="1" spans="1:27" ht="26.25" customHeight="1" x14ac:dyDescent="0.2">
      <c r="A1" s="4" t="s">
        <v>284</v>
      </c>
      <c r="B1" s="10" t="s">
        <v>0</v>
      </c>
      <c r="C1" s="10" t="s">
        <v>16</v>
      </c>
      <c r="D1" s="10" t="s">
        <v>15</v>
      </c>
      <c r="E1" s="10" t="s">
        <v>43</v>
      </c>
      <c r="F1" s="10" t="s">
        <v>45</v>
      </c>
      <c r="G1" s="10" t="s">
        <v>44</v>
      </c>
      <c r="H1" s="10" t="s">
        <v>62</v>
      </c>
      <c r="I1" s="10" t="s">
        <v>64</v>
      </c>
      <c r="J1" s="10" t="s">
        <v>63</v>
      </c>
      <c r="X1" s="1"/>
      <c r="Y1" s="1"/>
      <c r="Z1" s="1"/>
      <c r="AA1" s="1"/>
    </row>
    <row r="2" spans="1:27" x14ac:dyDescent="0.2">
      <c r="A2" s="1" t="s">
        <v>2</v>
      </c>
      <c r="B2">
        <v>1044102</v>
      </c>
      <c r="C2">
        <v>1817930</v>
      </c>
      <c r="D2">
        <v>2796150</v>
      </c>
      <c r="E2" s="3">
        <f t="shared" ref="E2" si="0">B2/B$15</f>
        <v>0.17530702596842632</v>
      </c>
      <c r="F2" s="3">
        <f t="shared" ref="F2" si="1">C2/C$15</f>
        <v>0.17591867096358277</v>
      </c>
      <c r="G2" s="3">
        <f t="shared" ref="G2" si="2">D2/D$15</f>
        <v>0.17596033729459887</v>
      </c>
      <c r="H2" s="9">
        <f>E2</f>
        <v>0.17530702596842632</v>
      </c>
      <c r="I2" s="9">
        <f>F2</f>
        <v>0.17591867096358277</v>
      </c>
      <c r="J2" s="9">
        <f>G2</f>
        <v>0.17596033729459887</v>
      </c>
      <c r="X2" s="1"/>
      <c r="Y2" s="3"/>
      <c r="Z2" s="1"/>
      <c r="AA2" s="3"/>
    </row>
    <row r="3" spans="1:27" x14ac:dyDescent="0.2">
      <c r="A3" s="1" t="s">
        <v>3</v>
      </c>
      <c r="B3">
        <v>954508</v>
      </c>
      <c r="C3">
        <v>1522046</v>
      </c>
      <c r="D3">
        <v>2302781</v>
      </c>
      <c r="E3" s="3">
        <f t="shared" ref="E3:E14" si="3">B3/B$15</f>
        <v>0.1602639959918386</v>
      </c>
      <c r="F3" s="3">
        <f t="shared" ref="F3:F14" si="4">C3/C$15</f>
        <v>0.14728636936814798</v>
      </c>
      <c r="G3" s="3">
        <f t="shared" ref="G3:G14" si="5">D3/D$15</f>
        <v>0.14491287000897438</v>
      </c>
      <c r="H3" s="9">
        <f>SUM(E$2:E3)</f>
        <v>0.33557102196026489</v>
      </c>
      <c r="I3" s="9">
        <f>SUM(F$2:F3)</f>
        <v>0.32320504033173075</v>
      </c>
      <c r="J3" s="9">
        <f>SUM(G$2:G3)</f>
        <v>0.32087320730357327</v>
      </c>
      <c r="X3" s="1"/>
      <c r="Y3" s="3"/>
      <c r="Z3" s="1"/>
      <c r="AA3" s="3"/>
    </row>
    <row r="4" spans="1:27" x14ac:dyDescent="0.2">
      <c r="A4" s="1" t="s">
        <v>4</v>
      </c>
      <c r="B4">
        <v>965026</v>
      </c>
      <c r="C4">
        <v>1429374</v>
      </c>
      <c r="D4">
        <v>2217425</v>
      </c>
      <c r="E4" s="3">
        <f t="shared" si="3"/>
        <v>0.16202999136311066</v>
      </c>
      <c r="F4" s="3">
        <f t="shared" si="4"/>
        <v>0.13831862304373663</v>
      </c>
      <c r="G4" s="3">
        <f t="shared" si="5"/>
        <v>0.13954145912253488</v>
      </c>
      <c r="H4" s="9">
        <f>SUM(E$2:E4)</f>
        <v>0.49760101332337558</v>
      </c>
      <c r="I4" s="9">
        <f>SUM(F$2:F4)</f>
        <v>0.46152366337546735</v>
      </c>
      <c r="J4" s="9">
        <f>SUM(G$2:G4)</f>
        <v>0.46041466642610818</v>
      </c>
      <c r="X4" s="1"/>
      <c r="Y4" s="3"/>
      <c r="Z4" s="1"/>
      <c r="AA4" s="3"/>
    </row>
    <row r="5" spans="1:27" x14ac:dyDescent="0.2">
      <c r="A5" s="1" t="s">
        <v>5</v>
      </c>
      <c r="B5">
        <v>923284</v>
      </c>
      <c r="C5">
        <v>1327574</v>
      </c>
      <c r="D5">
        <v>2049184</v>
      </c>
      <c r="E5" s="3">
        <f t="shared" si="3"/>
        <v>0.15502141760501612</v>
      </c>
      <c r="F5" s="3">
        <f t="shared" si="4"/>
        <v>0.12846757228595568</v>
      </c>
      <c r="G5" s="3">
        <f t="shared" si="5"/>
        <v>0.1289541361581801</v>
      </c>
      <c r="H5" s="9">
        <f>SUM(E$2:E5)</f>
        <v>0.65262243092839167</v>
      </c>
      <c r="I5" s="9">
        <f>SUM(F$2:F5)</f>
        <v>0.58999123566142297</v>
      </c>
      <c r="J5" s="9">
        <f>SUM(G$2:G5)</f>
        <v>0.58936880258428825</v>
      </c>
      <c r="X5" s="1"/>
      <c r="Y5" s="3"/>
      <c r="Z5" s="1"/>
      <c r="AA5" s="3"/>
    </row>
    <row r="6" spans="1:27" x14ac:dyDescent="0.2">
      <c r="A6" s="1" t="s">
        <v>6</v>
      </c>
      <c r="B6">
        <v>781665</v>
      </c>
      <c r="C6">
        <v>1173868</v>
      </c>
      <c r="D6">
        <v>1809586</v>
      </c>
      <c r="E6" s="3">
        <f t="shared" si="3"/>
        <v>0.1312432755167694</v>
      </c>
      <c r="F6" s="3">
        <f t="shared" si="4"/>
        <v>0.11359364686576434</v>
      </c>
      <c r="G6" s="3">
        <f t="shared" si="5"/>
        <v>0.11387635245733742</v>
      </c>
      <c r="H6" s="9">
        <f>SUM(E$2:E6)</f>
        <v>0.78386570644516107</v>
      </c>
      <c r="I6" s="9">
        <f>SUM(F$2:F6)</f>
        <v>0.70358488252718732</v>
      </c>
      <c r="J6" s="9">
        <f>SUM(G$2:G6)</f>
        <v>0.70324515504162566</v>
      </c>
      <c r="X6" s="1"/>
      <c r="Y6" s="3"/>
      <c r="Z6" s="1"/>
      <c r="AA6" s="3"/>
    </row>
    <row r="7" spans="1:27" x14ac:dyDescent="0.2">
      <c r="A7" s="1" t="s">
        <v>7</v>
      </c>
      <c r="B7">
        <v>568224</v>
      </c>
      <c r="C7">
        <v>932333</v>
      </c>
      <c r="D7">
        <v>1436272</v>
      </c>
      <c r="E7" s="3">
        <f t="shared" si="3"/>
        <v>9.5406061403850467E-2</v>
      </c>
      <c r="F7" s="3">
        <f t="shared" si="4"/>
        <v>9.0220625797192408E-2</v>
      </c>
      <c r="G7" s="3">
        <f t="shared" si="5"/>
        <v>9.0383886975587191E-2</v>
      </c>
      <c r="H7" s="9">
        <f>SUM(E$2:E7)</f>
        <v>0.87927176784901151</v>
      </c>
      <c r="I7" s="9">
        <f>SUM(F$2:F7)</f>
        <v>0.79380550832437968</v>
      </c>
      <c r="J7" s="9">
        <f>SUM(G$2:G7)</f>
        <v>0.79362904201721285</v>
      </c>
      <c r="X7" s="1"/>
      <c r="Y7" s="1"/>
      <c r="Z7" s="1"/>
    </row>
    <row r="8" spans="1:27" x14ac:dyDescent="0.2">
      <c r="A8" s="1" t="s">
        <v>8</v>
      </c>
      <c r="B8">
        <v>354083</v>
      </c>
      <c r="C8">
        <v>663636</v>
      </c>
      <c r="D8">
        <v>1009520</v>
      </c>
      <c r="E8" s="3">
        <f t="shared" si="3"/>
        <v>5.9451315748823674E-2</v>
      </c>
      <c r="F8" s="3">
        <f t="shared" si="4"/>
        <v>6.4219174073582699E-2</v>
      </c>
      <c r="G8" s="3">
        <f t="shared" si="5"/>
        <v>6.3528594569548652E-2</v>
      </c>
      <c r="H8" s="9">
        <f>SUM(E$2:E8)</f>
        <v>0.93872308359783518</v>
      </c>
      <c r="I8" s="9">
        <f>SUM(F$2:F8)</f>
        <v>0.85802468239796237</v>
      </c>
      <c r="J8" s="9">
        <f>SUM(G$2:G8)</f>
        <v>0.85715763658676147</v>
      </c>
    </row>
    <row r="9" spans="1:27" x14ac:dyDescent="0.2">
      <c r="A9" s="1" t="s">
        <v>9</v>
      </c>
      <c r="B9">
        <v>201899</v>
      </c>
      <c r="C9">
        <v>456698</v>
      </c>
      <c r="D9">
        <v>706615</v>
      </c>
      <c r="E9" s="3">
        <f t="shared" si="3"/>
        <v>3.3899286885763373E-2</v>
      </c>
      <c r="F9" s="3">
        <f t="shared" si="4"/>
        <v>4.4194058732583939E-2</v>
      </c>
      <c r="G9" s="3">
        <f t="shared" si="5"/>
        <v>4.4466932652905952E-2</v>
      </c>
      <c r="H9" s="9">
        <f>SUM(E$2:E9)</f>
        <v>0.97262237048359856</v>
      </c>
      <c r="I9" s="9">
        <f>SUM(F$2:F9)</f>
        <v>0.90221874113054634</v>
      </c>
      <c r="J9" s="9">
        <f>SUM(G$2:G9)</f>
        <v>0.90162456923966738</v>
      </c>
    </row>
    <row r="10" spans="1:27" x14ac:dyDescent="0.2">
      <c r="A10" s="1" t="s">
        <v>10</v>
      </c>
      <c r="B10">
        <v>84319</v>
      </c>
      <c r="C10">
        <v>294117</v>
      </c>
      <c r="D10">
        <v>448868</v>
      </c>
      <c r="E10" s="3">
        <f t="shared" si="3"/>
        <v>1.4157345855703503E-2</v>
      </c>
      <c r="F10" s="3">
        <f t="shared" si="4"/>
        <v>2.8461311352910214E-2</v>
      </c>
      <c r="G10" s="3">
        <f t="shared" si="5"/>
        <v>2.8247041353558291E-2</v>
      </c>
      <c r="H10" s="9">
        <f>SUM(E$2:E10)</f>
        <v>0.98677971633930206</v>
      </c>
      <c r="I10" s="9">
        <f>SUM(F$2:F10)</f>
        <v>0.93068005248345653</v>
      </c>
      <c r="J10" s="9">
        <f>SUM(G$2:G10)</f>
        <v>0.92987161059322565</v>
      </c>
    </row>
    <row r="11" spans="1:27" x14ac:dyDescent="0.2">
      <c r="A11" s="1" t="s">
        <v>11</v>
      </c>
      <c r="B11">
        <v>43288</v>
      </c>
      <c r="C11">
        <v>272785</v>
      </c>
      <c r="D11">
        <v>413601</v>
      </c>
      <c r="E11" s="3">
        <f t="shared" si="3"/>
        <v>7.2681505639499199E-3</v>
      </c>
      <c r="F11" s="3">
        <f t="shared" si="4"/>
        <v>2.6397042052664802E-2</v>
      </c>
      <c r="G11" s="3">
        <f t="shared" si="5"/>
        <v>2.6027706476899806E-2</v>
      </c>
      <c r="H11" s="9">
        <f>SUM(E$2:E11)</f>
        <v>0.99404786690325198</v>
      </c>
      <c r="I11" s="9">
        <f>SUM(F$2:F11)</f>
        <v>0.95707709453612133</v>
      </c>
      <c r="J11" s="9">
        <f>SUM(G$2:G11)</f>
        <v>0.95589931707012543</v>
      </c>
    </row>
    <row r="12" spans="1:27" x14ac:dyDescent="0.2">
      <c r="A12" s="1" t="s">
        <v>17</v>
      </c>
      <c r="B12">
        <v>31679</v>
      </c>
      <c r="C12">
        <v>245613</v>
      </c>
      <c r="D12">
        <v>326541</v>
      </c>
      <c r="E12" s="3">
        <f t="shared" si="3"/>
        <v>5.3189738891926052E-3</v>
      </c>
      <c r="F12" s="3">
        <f t="shared" si="4"/>
        <v>2.3767643710912108E-2</v>
      </c>
      <c r="G12" s="3">
        <f t="shared" si="5"/>
        <v>2.0549063712789233E-2</v>
      </c>
      <c r="H12" s="9">
        <f>SUM(E$2:E12)</f>
        <v>0.99936684079244453</v>
      </c>
      <c r="I12" s="9">
        <f>SUM(F$2:F12)</f>
        <v>0.98084473824703344</v>
      </c>
      <c r="J12" s="9">
        <f>SUM(G$2:G12)</f>
        <v>0.97644838078291463</v>
      </c>
    </row>
    <row r="13" spans="1:27" x14ac:dyDescent="0.2">
      <c r="A13" s="1" t="s">
        <v>18</v>
      </c>
      <c r="B13">
        <v>2846</v>
      </c>
      <c r="C13">
        <v>132418</v>
      </c>
      <c r="D13">
        <v>234512</v>
      </c>
      <c r="E13" s="3">
        <f t="shared" si="3"/>
        <v>4.778496697699471E-4</v>
      </c>
      <c r="F13" s="3">
        <f t="shared" si="4"/>
        <v>1.2813913941491532E-2</v>
      </c>
      <c r="G13" s="3">
        <f t="shared" si="5"/>
        <v>1.4757724234977012E-2</v>
      </c>
      <c r="H13" s="9">
        <f>SUM(E$2:E13)</f>
        <v>0.99984469046221447</v>
      </c>
      <c r="I13" s="9">
        <f>SUM(F$2:F13)</f>
        <v>0.993658652188525</v>
      </c>
      <c r="J13" s="9">
        <f>SUM(G$2:G13)</f>
        <v>0.99120610501789164</v>
      </c>
    </row>
    <row r="14" spans="1:27" x14ac:dyDescent="0.2">
      <c r="A14" s="1" t="s">
        <v>56</v>
      </c>
      <c r="B14" s="1">
        <v>925</v>
      </c>
      <c r="C14">
        <v>65531</v>
      </c>
      <c r="D14">
        <v>139742</v>
      </c>
      <c r="E14" s="3">
        <f t="shared" si="3"/>
        <v>1.5530953778538338E-4</v>
      </c>
      <c r="F14" s="3">
        <f t="shared" si="4"/>
        <v>6.3413478114748871E-3</v>
      </c>
      <c r="G14" s="3">
        <f t="shared" si="5"/>
        <v>8.7938949821081969E-3</v>
      </c>
      <c r="H14" s="9">
        <f>SUM(E$2:E14)</f>
        <v>0.99999999999999989</v>
      </c>
      <c r="I14" s="9">
        <f>SUM(F$2:F14)</f>
        <v>0.99999999999999989</v>
      </c>
      <c r="J14" s="9">
        <f>SUM(G$2:G14)</f>
        <v>0.99999999999999978</v>
      </c>
    </row>
    <row r="15" spans="1:27" x14ac:dyDescent="0.2">
      <c r="A15" s="1" t="s">
        <v>12</v>
      </c>
      <c r="B15" s="1">
        <f>SUM(B2:B14)</f>
        <v>5955848</v>
      </c>
      <c r="C15" s="1">
        <f>SUM(C2:C14)</f>
        <v>10333923</v>
      </c>
      <c r="D15" s="1">
        <f>SUM(D2:D14)</f>
        <v>15890797</v>
      </c>
      <c r="E15" s="1"/>
      <c r="G15" s="1"/>
      <c r="I15" s="1"/>
    </row>
    <row r="16" spans="1:27" ht="22.5" customHeight="1" x14ac:dyDescent="0.2">
      <c r="A16" s="1"/>
      <c r="B16" s="1"/>
      <c r="C16" s="3"/>
      <c r="D16" s="1"/>
      <c r="E16" s="3"/>
      <c r="F16" s="1"/>
      <c r="G16" s="3"/>
    </row>
    <row r="17" spans="1:7" ht="22.5" hidden="1" customHeight="1" x14ac:dyDescent="0.2">
      <c r="A17" s="21" t="s">
        <v>148</v>
      </c>
      <c r="B17" s="15">
        <v>0.10000000149011611</v>
      </c>
      <c r="C17" s="15">
        <v>0.10000000149011611</v>
      </c>
      <c r="D17" s="15">
        <v>0.10000000149011611</v>
      </c>
      <c r="E17" s="3"/>
      <c r="G17" s="3"/>
    </row>
    <row r="18" spans="1:7" ht="22.5" customHeight="1" x14ac:dyDescent="0.2">
      <c r="A18" s="21" t="s">
        <v>338</v>
      </c>
      <c r="B18" s="13">
        <v>0.20000000298023221</v>
      </c>
      <c r="C18" s="13">
        <v>0.20000000298023221</v>
      </c>
      <c r="D18" s="13">
        <v>0.20000000298023221</v>
      </c>
      <c r="E18" s="3"/>
      <c r="G18" s="3"/>
    </row>
    <row r="19" spans="1:7" ht="22.5" customHeight="1" x14ac:dyDescent="0.2">
      <c r="A19" s="21" t="s">
        <v>291</v>
      </c>
      <c r="B19" s="13">
        <v>14.69999980926514</v>
      </c>
      <c r="C19" s="13">
        <v>15</v>
      </c>
      <c r="D19" s="13">
        <v>15.19999980926514</v>
      </c>
      <c r="E19" s="3"/>
      <c r="G19" s="3"/>
    </row>
    <row r="20" spans="1:7" ht="22.5" customHeight="1" x14ac:dyDescent="0.2">
      <c r="A20" s="21" t="s">
        <v>292</v>
      </c>
      <c r="B20" s="13">
        <v>30.10000038146973</v>
      </c>
      <c r="C20" s="13">
        <v>33</v>
      </c>
      <c r="D20" s="13">
        <v>33.200000762939453</v>
      </c>
      <c r="E20" s="3"/>
      <c r="G20" s="3"/>
    </row>
    <row r="21" spans="1:7" x14ac:dyDescent="0.2">
      <c r="A21" s="21" t="s">
        <v>293</v>
      </c>
      <c r="B21" s="13">
        <v>47.099998474121087</v>
      </c>
      <c r="C21" s="13">
        <v>55.099998474121087</v>
      </c>
      <c r="D21" s="13">
        <v>55.400001525878913</v>
      </c>
      <c r="E21" s="1"/>
      <c r="G21" s="1"/>
    </row>
    <row r="22" spans="1:7" x14ac:dyDescent="0.2">
      <c r="A22" s="21" t="s">
        <v>339</v>
      </c>
      <c r="B22" s="13">
        <v>93.300003051757813</v>
      </c>
      <c r="C22" s="13">
        <v>116.6999969482422</v>
      </c>
      <c r="D22" s="13">
        <v>118.8000030517578</v>
      </c>
      <c r="E22" s="1"/>
      <c r="G22" s="1"/>
    </row>
    <row r="23" spans="1:7" hidden="1" x14ac:dyDescent="0.2">
      <c r="A23" s="21" t="s">
        <v>147</v>
      </c>
      <c r="B23" s="13">
        <v>150.1000061035156</v>
      </c>
      <c r="C23" s="13">
        <v>191.6000061035156</v>
      </c>
      <c r="D23" s="13">
        <v>200.6000061035156</v>
      </c>
      <c r="E23" s="1"/>
      <c r="G23" s="1"/>
    </row>
    <row r="24" spans="1:7" x14ac:dyDescent="0.2">
      <c r="A24" s="21" t="s">
        <v>68</v>
      </c>
      <c r="B24" s="13">
        <v>32.569467831685003</v>
      </c>
      <c r="C24" s="13">
        <v>38.344671236917137</v>
      </c>
      <c r="D24" s="13">
        <v>38.749629422578003</v>
      </c>
      <c r="E24" s="1"/>
      <c r="G24" s="1"/>
    </row>
    <row r="25" spans="1:7" x14ac:dyDescent="0.2">
      <c r="B25" s="1"/>
      <c r="C25" s="1"/>
      <c r="D25" s="1"/>
      <c r="E25" s="1"/>
      <c r="F25" s="1"/>
      <c r="G25" s="1"/>
    </row>
    <row r="27" spans="1:7" x14ac:dyDescent="0.2">
      <c r="B27" t="s">
        <v>60</v>
      </c>
      <c r="E27" t="s">
        <v>61</v>
      </c>
    </row>
    <row r="28" spans="1:7" ht="45" customHeight="1" x14ac:dyDescent="0.2">
      <c r="A28" s="4" t="s">
        <v>288</v>
      </c>
      <c r="B28" s="1" t="s">
        <v>57</v>
      </c>
      <c r="C28" s="1" t="s">
        <v>58</v>
      </c>
      <c r="D28" s="1" t="s">
        <v>59</v>
      </c>
      <c r="E28" s="1" t="s">
        <v>57</v>
      </c>
      <c r="F28" s="1" t="s">
        <v>58</v>
      </c>
      <c r="G28" s="1" t="s">
        <v>59</v>
      </c>
    </row>
    <row r="29" spans="1:7" x14ac:dyDescent="0.2">
      <c r="A29" s="21" t="s">
        <v>155</v>
      </c>
      <c r="B29">
        <v>2281269</v>
      </c>
      <c r="C29">
        <v>18699</v>
      </c>
      <c r="D29">
        <v>495922</v>
      </c>
      <c r="E29">
        <v>1536388</v>
      </c>
      <c r="F29">
        <v>9576</v>
      </c>
      <c r="G29">
        <v>271827</v>
      </c>
    </row>
    <row r="30" spans="1:7" x14ac:dyDescent="0.2">
      <c r="A30" s="21" t="s">
        <v>156</v>
      </c>
      <c r="B30">
        <v>1662255</v>
      </c>
      <c r="C30">
        <v>65886</v>
      </c>
      <c r="D30">
        <v>574635</v>
      </c>
      <c r="E30">
        <v>1176609</v>
      </c>
      <c r="F30">
        <v>35419</v>
      </c>
      <c r="G30">
        <v>310015</v>
      </c>
    </row>
    <row r="31" spans="1:7" x14ac:dyDescent="0.2">
      <c r="A31" s="21" t="s">
        <v>157</v>
      </c>
      <c r="B31">
        <v>1340594</v>
      </c>
      <c r="C31">
        <v>79993</v>
      </c>
      <c r="D31">
        <v>796837</v>
      </c>
      <c r="E31">
        <v>980015</v>
      </c>
      <c r="F31">
        <v>35132</v>
      </c>
      <c r="G31">
        <v>414226</v>
      </c>
    </row>
    <row r="32" spans="1:7" x14ac:dyDescent="0.2">
      <c r="A32" s="21" t="s">
        <v>158</v>
      </c>
      <c r="B32">
        <v>1164087</v>
      </c>
      <c r="C32">
        <v>58268</v>
      </c>
      <c r="D32">
        <v>826829</v>
      </c>
      <c r="E32">
        <v>849778</v>
      </c>
      <c r="F32">
        <v>33509</v>
      </c>
      <c r="G32">
        <v>444284</v>
      </c>
    </row>
    <row r="33" spans="1:7" x14ac:dyDescent="0.2">
      <c r="A33" s="21" t="s">
        <v>159</v>
      </c>
      <c r="B33">
        <v>933678</v>
      </c>
      <c r="C33">
        <v>75265</v>
      </c>
      <c r="D33">
        <v>800643</v>
      </c>
      <c r="E33">
        <v>678997</v>
      </c>
      <c r="F33">
        <v>46413</v>
      </c>
      <c r="G33">
        <v>448457</v>
      </c>
    </row>
    <row r="34" spans="1:7" x14ac:dyDescent="0.2">
      <c r="A34" s="21" t="s">
        <v>160</v>
      </c>
      <c r="B34">
        <v>659640</v>
      </c>
      <c r="C34">
        <v>87482</v>
      </c>
      <c r="D34">
        <v>689150</v>
      </c>
      <c r="E34">
        <v>475899</v>
      </c>
      <c r="F34">
        <v>54364</v>
      </c>
      <c r="G34">
        <v>402070</v>
      </c>
    </row>
    <row r="35" spans="1:7" x14ac:dyDescent="0.2">
      <c r="A35" s="21" t="s">
        <v>161</v>
      </c>
      <c r="B35">
        <v>379469</v>
      </c>
      <c r="C35">
        <v>83397</v>
      </c>
      <c r="D35">
        <v>546654</v>
      </c>
      <c r="E35">
        <v>279973</v>
      </c>
      <c r="F35">
        <v>52451</v>
      </c>
      <c r="G35">
        <v>331212</v>
      </c>
    </row>
    <row r="36" spans="1:7" x14ac:dyDescent="0.2">
      <c r="A36" s="21" t="s">
        <v>162</v>
      </c>
      <c r="B36">
        <v>184295</v>
      </c>
      <c r="C36">
        <v>64300</v>
      </c>
      <c r="D36">
        <v>458020</v>
      </c>
      <c r="E36">
        <v>137826</v>
      </c>
      <c r="F36">
        <v>35589</v>
      </c>
      <c r="G36">
        <v>283283</v>
      </c>
    </row>
    <row r="37" spans="1:7" x14ac:dyDescent="0.2">
      <c r="A37" s="21" t="s">
        <v>163</v>
      </c>
      <c r="B37">
        <v>94664</v>
      </c>
      <c r="C37">
        <v>32932</v>
      </c>
      <c r="D37">
        <v>321272</v>
      </c>
      <c r="E37">
        <v>68982</v>
      </c>
      <c r="F37">
        <v>16987</v>
      </c>
      <c r="G37">
        <v>208148</v>
      </c>
    </row>
    <row r="38" spans="1:7" x14ac:dyDescent="0.2">
      <c r="A38" s="21" t="s">
        <v>164</v>
      </c>
      <c r="B38">
        <v>68985</v>
      </c>
      <c r="C38">
        <v>25256</v>
      </c>
      <c r="D38">
        <v>319360</v>
      </c>
      <c r="E38">
        <v>45516</v>
      </c>
      <c r="F38">
        <v>11863</v>
      </c>
      <c r="G38">
        <v>215406</v>
      </c>
    </row>
    <row r="39" spans="1:7" x14ac:dyDescent="0.2">
      <c r="A39" s="21" t="s">
        <v>191</v>
      </c>
      <c r="B39">
        <v>73998</v>
      </c>
      <c r="C39">
        <v>27965</v>
      </c>
      <c r="D39">
        <v>572550</v>
      </c>
      <c r="E39">
        <v>42218</v>
      </c>
      <c r="F39">
        <v>11045</v>
      </c>
      <c r="G39">
        <v>362521</v>
      </c>
    </row>
    <row r="40" spans="1:7" x14ac:dyDescent="0.2">
      <c r="A40" s="21" t="s">
        <v>494</v>
      </c>
      <c r="B40">
        <v>9788</v>
      </c>
      <c r="C40">
        <v>5401</v>
      </c>
      <c r="D40">
        <v>124553</v>
      </c>
      <c r="E40">
        <v>4032</v>
      </c>
      <c r="F40">
        <v>1547</v>
      </c>
      <c r="G40">
        <v>59952</v>
      </c>
    </row>
    <row r="41" spans="1:7" x14ac:dyDescent="0.2">
      <c r="A41" s="1" t="s">
        <v>12</v>
      </c>
      <c r="B41">
        <f t="shared" ref="B41:G41" si="6">SUM(B29:B40)</f>
        <v>8852722</v>
      </c>
      <c r="C41">
        <f t="shared" si="6"/>
        <v>624844</v>
      </c>
      <c r="D41">
        <f t="shared" si="6"/>
        <v>6526425</v>
      </c>
      <c r="E41">
        <f t="shared" si="6"/>
        <v>6276233</v>
      </c>
      <c r="F41" s="21">
        <f t="shared" si="6"/>
        <v>343895</v>
      </c>
      <c r="G41">
        <f t="shared" si="6"/>
        <v>3751401</v>
      </c>
    </row>
    <row r="42" spans="1:7" x14ac:dyDescent="0.2">
      <c r="A42" s="1" t="s">
        <v>389</v>
      </c>
      <c r="B42" s="2">
        <f>B41/SUM($B41:$D41)</f>
        <v>0.55315714686417905</v>
      </c>
      <c r="C42" s="2">
        <f t="shared" ref="C42:D42" si="7">C41/SUM($B41:$D41)</f>
        <v>3.904301120889158E-2</v>
      </c>
      <c r="D42" s="2">
        <f t="shared" si="7"/>
        <v>0.40779984192692936</v>
      </c>
      <c r="E42" s="2">
        <f>E41/SUM($E41:$G41)</f>
        <v>0.60514057281235967</v>
      </c>
      <c r="F42" s="2">
        <f t="shared" ref="F42:G42" si="8">F41/SUM($E41:$G41)</f>
        <v>3.3157599038675975E-2</v>
      </c>
      <c r="G42" s="2">
        <f t="shared" si="8"/>
        <v>0.36170182814896434</v>
      </c>
    </row>
    <row r="43" spans="1:7" x14ac:dyDescent="0.2">
      <c r="A43" s="1"/>
    </row>
    <row r="44" spans="1:7" hidden="1" x14ac:dyDescent="0.2">
      <c r="A44" s="21" t="s">
        <v>148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s="21" t="s">
        <v>338</v>
      </c>
      <c r="B45">
        <v>0</v>
      </c>
      <c r="C45">
        <v>4</v>
      </c>
      <c r="D45">
        <v>0</v>
      </c>
      <c r="E45">
        <v>0</v>
      </c>
      <c r="F45">
        <v>4</v>
      </c>
      <c r="G45">
        <v>0</v>
      </c>
    </row>
    <row r="46" spans="1:7" x14ac:dyDescent="0.2">
      <c r="A46" s="21" t="s">
        <v>291</v>
      </c>
      <c r="B46">
        <v>9</v>
      </c>
      <c r="C46">
        <v>28</v>
      </c>
      <c r="D46">
        <v>27</v>
      </c>
      <c r="E46">
        <v>10</v>
      </c>
      <c r="F46">
        <v>31</v>
      </c>
      <c r="G46">
        <v>28</v>
      </c>
    </row>
    <row r="47" spans="1:7" x14ac:dyDescent="0.2">
      <c r="A47" s="21" t="s">
        <v>292</v>
      </c>
      <c r="B47">
        <v>23</v>
      </c>
      <c r="C47">
        <v>51</v>
      </c>
      <c r="D47">
        <v>47</v>
      </c>
      <c r="E47">
        <v>24</v>
      </c>
      <c r="F47">
        <v>52</v>
      </c>
      <c r="G47">
        <v>49</v>
      </c>
    </row>
    <row r="48" spans="1:7" x14ac:dyDescent="0.2">
      <c r="A48" s="21" t="s">
        <v>293</v>
      </c>
      <c r="B48">
        <v>41</v>
      </c>
      <c r="C48">
        <v>69</v>
      </c>
      <c r="D48">
        <v>73</v>
      </c>
      <c r="E48">
        <v>42</v>
      </c>
      <c r="F48">
        <v>68</v>
      </c>
      <c r="G48">
        <v>76</v>
      </c>
    </row>
    <row r="49" spans="1:7" x14ac:dyDescent="0.2">
      <c r="A49" s="21" t="s">
        <v>339</v>
      </c>
      <c r="B49">
        <v>99</v>
      </c>
      <c r="C49">
        <v>118</v>
      </c>
      <c r="D49">
        <v>125</v>
      </c>
      <c r="E49">
        <v>96</v>
      </c>
      <c r="F49">
        <v>113</v>
      </c>
      <c r="G49">
        <v>123</v>
      </c>
    </row>
    <row r="50" spans="1:7" hidden="1" x14ac:dyDescent="0.2">
      <c r="A50" s="21" t="s">
        <v>147</v>
      </c>
      <c r="B50">
        <v>176</v>
      </c>
      <c r="C50">
        <v>199</v>
      </c>
      <c r="D50">
        <v>200</v>
      </c>
      <c r="E50">
        <v>191</v>
      </c>
      <c r="F50">
        <v>191</v>
      </c>
      <c r="G50">
        <v>190</v>
      </c>
    </row>
    <row r="51" spans="1:7" x14ac:dyDescent="0.2">
      <c r="A51" s="21" t="s">
        <v>68</v>
      </c>
      <c r="B51">
        <v>28</v>
      </c>
      <c r="C51">
        <v>52</v>
      </c>
      <c r="D51">
        <v>52</v>
      </c>
      <c r="E51">
        <v>28</v>
      </c>
      <c r="F51">
        <v>51</v>
      </c>
      <c r="G51">
        <v>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20"/>
  <sheetViews>
    <sheetView topLeftCell="A150" zoomScale="90" zoomScaleNormal="90" workbookViewId="0">
      <selection activeCell="N207" sqref="A187:N207"/>
    </sheetView>
  </sheetViews>
  <sheetFormatPr defaultRowHeight="14.25" x14ac:dyDescent="0.2"/>
  <cols>
    <col min="1" max="1" width="15.25" customWidth="1"/>
    <col min="2" max="3" width="13" bestFit="1" customWidth="1"/>
    <col min="4" max="4" width="12.75" bestFit="1" customWidth="1"/>
    <col min="16" max="17" width="9" customWidth="1"/>
    <col min="18" max="18" width="3.5" customWidth="1"/>
    <col min="19" max="19" width="15.75" customWidth="1"/>
    <col min="20" max="29" width="9" customWidth="1"/>
    <col min="34" max="34" width="17.625" customWidth="1"/>
  </cols>
  <sheetData>
    <row r="1" spans="1:7" ht="42.75" x14ac:dyDescent="0.2">
      <c r="A1" s="23" t="s">
        <v>315</v>
      </c>
      <c r="B1" s="23" t="s">
        <v>316</v>
      </c>
      <c r="C1" s="23" t="s">
        <v>317</v>
      </c>
      <c r="D1" s="23" t="s">
        <v>319</v>
      </c>
      <c r="E1" s="23" t="s">
        <v>318</v>
      </c>
      <c r="F1" s="23" t="s">
        <v>319</v>
      </c>
    </row>
    <row r="2" spans="1:7" x14ac:dyDescent="0.2">
      <c r="A2" s="27" t="s">
        <v>382</v>
      </c>
      <c r="B2" s="18">
        <v>5954923</v>
      </c>
      <c r="C2" s="18">
        <v>5617833</v>
      </c>
      <c r="D2" s="33">
        <f>C2/B2</f>
        <v>0.94339305478844981</v>
      </c>
      <c r="E2" s="18">
        <v>4291865</v>
      </c>
      <c r="F2" s="33">
        <f>E2/B2</f>
        <v>0.72072552407478652</v>
      </c>
    </row>
    <row r="3" spans="1:7" x14ac:dyDescent="0.2">
      <c r="A3" s="27" t="s">
        <v>453</v>
      </c>
      <c r="B3" s="18">
        <v>10371676</v>
      </c>
      <c r="C3" s="18">
        <v>10161479</v>
      </c>
      <c r="D3" s="33">
        <f t="shared" ref="D3:D6" si="0">C3/B3</f>
        <v>0.97973355511683935</v>
      </c>
      <c r="E3" s="18">
        <v>8658957</v>
      </c>
      <c r="F3" s="33">
        <f t="shared" ref="F3:F6" si="1">E3/B3</f>
        <v>0.83486574397426216</v>
      </c>
    </row>
    <row r="4" spans="1:7" x14ac:dyDescent="0.2">
      <c r="A4" s="27" t="s">
        <v>459</v>
      </c>
      <c r="B4" s="18">
        <v>394011</v>
      </c>
      <c r="C4" s="18">
        <v>384486</v>
      </c>
      <c r="D4" s="33">
        <f t="shared" si="0"/>
        <v>0.97582554801769494</v>
      </c>
      <c r="E4" s="18">
        <v>329014</v>
      </c>
      <c r="F4" s="33">
        <f t="shared" si="1"/>
        <v>0.83503760047308329</v>
      </c>
    </row>
    <row r="5" spans="1:7" x14ac:dyDescent="0.2">
      <c r="A5" s="27" t="s">
        <v>454</v>
      </c>
      <c r="B5" s="18">
        <v>16004268</v>
      </c>
      <c r="C5" s="18">
        <v>15681629</v>
      </c>
      <c r="D5" s="33">
        <f t="shared" si="0"/>
        <v>0.97984044006261328</v>
      </c>
      <c r="E5" s="18">
        <v>13333440</v>
      </c>
      <c r="F5" s="33">
        <f t="shared" si="1"/>
        <v>0.83311776583596331</v>
      </c>
    </row>
    <row r="6" spans="1:7" ht="15" thickBot="1" x14ac:dyDescent="0.25">
      <c r="A6" s="29" t="s">
        <v>455</v>
      </c>
      <c r="B6" s="18">
        <v>5617938</v>
      </c>
      <c r="C6" s="18">
        <v>5487784</v>
      </c>
      <c r="D6" s="33">
        <f t="shared" si="0"/>
        <v>0.97683242499294221</v>
      </c>
      <c r="E6" s="18">
        <v>4637789</v>
      </c>
      <c r="F6" s="33">
        <f t="shared" si="1"/>
        <v>0.82553225044491418</v>
      </c>
    </row>
    <row r="9" spans="1:7" x14ac:dyDescent="0.2">
      <c r="A9" s="6" t="s">
        <v>283</v>
      </c>
      <c r="B9" t="s">
        <v>177</v>
      </c>
      <c r="C9" t="s">
        <v>179</v>
      </c>
      <c r="D9" t="s">
        <v>180</v>
      </c>
      <c r="E9" t="s">
        <v>178</v>
      </c>
      <c r="F9" t="s">
        <v>181</v>
      </c>
      <c r="G9" t="s">
        <v>182</v>
      </c>
    </row>
    <row r="10" spans="1:7" x14ac:dyDescent="0.2">
      <c r="A10" t="s">
        <v>65</v>
      </c>
      <c r="B10">
        <v>565464</v>
      </c>
      <c r="C10">
        <v>1346044</v>
      </c>
      <c r="D10">
        <v>2088364</v>
      </c>
      <c r="E10" s="11">
        <f>B10/SUM(B$10:B$27)</f>
        <v>0.13175251318482759</v>
      </c>
      <c r="F10" s="11">
        <f t="shared" ref="F10:G10" si="2">C10/SUM(C$10:C$27)</f>
        <v>0.15545105490187791</v>
      </c>
      <c r="G10" s="11">
        <f t="shared" si="2"/>
        <v>0.15662604699162408</v>
      </c>
    </row>
    <row r="11" spans="1:7" x14ac:dyDescent="0.2">
      <c r="A11" t="s">
        <v>160</v>
      </c>
      <c r="B11">
        <v>202904</v>
      </c>
      <c r="C11">
        <v>936051</v>
      </c>
      <c r="D11">
        <v>1425235</v>
      </c>
      <c r="E11" s="11">
        <f t="shared" ref="E11:E27" si="3">B11/SUM(B$10:B$27)</f>
        <v>4.7276417128684148E-2</v>
      </c>
      <c r="F11" s="11">
        <f t="shared" ref="F11:F27" si="4">C11/SUM(C$10:C$27)</f>
        <v>0.10810204970413873</v>
      </c>
      <c r="G11" s="11">
        <f t="shared" ref="G11:G27" si="5">D11/SUM(D$10:D$27)</f>
        <v>0.10689176986584108</v>
      </c>
    </row>
    <row r="12" spans="1:7" x14ac:dyDescent="0.2">
      <c r="A12" t="s">
        <v>161</v>
      </c>
      <c r="B12">
        <v>279186</v>
      </c>
      <c r="C12">
        <v>681523</v>
      </c>
      <c r="D12">
        <v>1023368</v>
      </c>
      <c r="E12" s="11">
        <f t="shared" si="3"/>
        <v>6.5050042347557527E-2</v>
      </c>
      <c r="F12" s="11">
        <f t="shared" si="4"/>
        <v>7.8707285415552941E-2</v>
      </c>
      <c r="G12" s="11">
        <f t="shared" si="5"/>
        <v>7.6751985984112134E-2</v>
      </c>
    </row>
    <row r="13" spans="1:7" x14ac:dyDescent="0.2">
      <c r="A13" t="s">
        <v>489</v>
      </c>
      <c r="B13">
        <v>76455</v>
      </c>
      <c r="C13">
        <v>153230</v>
      </c>
      <c r="D13">
        <v>230428</v>
      </c>
      <c r="E13" s="11">
        <f t="shared" si="3"/>
        <v>1.7813934035669807E-2</v>
      </c>
      <c r="F13" s="11">
        <f t="shared" si="4"/>
        <v>1.7696126681308152E-2</v>
      </c>
      <c r="G13" s="11">
        <f t="shared" si="5"/>
        <v>1.7281961744306046E-2</v>
      </c>
    </row>
    <row r="14" spans="1:7" x14ac:dyDescent="0.2">
      <c r="A14" t="s">
        <v>490</v>
      </c>
      <c r="B14">
        <v>88288</v>
      </c>
      <c r="C14">
        <v>167997</v>
      </c>
      <c r="D14">
        <v>254384</v>
      </c>
      <c r="E14" s="11">
        <f t="shared" si="3"/>
        <v>2.0571010504757258E-2</v>
      </c>
      <c r="F14" s="11">
        <f t="shared" si="4"/>
        <v>1.9401528382690894E-2</v>
      </c>
      <c r="G14" s="11">
        <f t="shared" si="5"/>
        <v>1.9078647370821034E-2</v>
      </c>
    </row>
    <row r="15" spans="1:7" x14ac:dyDescent="0.2">
      <c r="A15" t="s">
        <v>491</v>
      </c>
      <c r="B15">
        <v>101213</v>
      </c>
      <c r="C15">
        <v>189062</v>
      </c>
      <c r="D15">
        <v>285740</v>
      </c>
      <c r="E15" s="11">
        <f t="shared" si="3"/>
        <v>2.3582521817438341E-2</v>
      </c>
      <c r="F15" s="11">
        <f t="shared" si="4"/>
        <v>2.1834269416050916E-2</v>
      </c>
      <c r="G15" s="11">
        <f t="shared" si="5"/>
        <v>2.143032855737154E-2</v>
      </c>
    </row>
    <row r="16" spans="1:7" x14ac:dyDescent="0.2">
      <c r="A16" t="s">
        <v>492</v>
      </c>
      <c r="B16">
        <v>119188</v>
      </c>
      <c r="C16">
        <v>219178</v>
      </c>
      <c r="D16">
        <v>331123</v>
      </c>
      <c r="E16" s="11">
        <f t="shared" si="3"/>
        <v>2.7770677782269479E-2</v>
      </c>
      <c r="F16" s="11">
        <f t="shared" si="4"/>
        <v>2.5312286456671398E-2</v>
      </c>
      <c r="G16" s="11">
        <f t="shared" si="5"/>
        <v>2.4834026327789378E-2</v>
      </c>
    </row>
    <row r="17" spans="1:7" x14ac:dyDescent="0.2">
      <c r="A17" t="s">
        <v>493</v>
      </c>
      <c r="B17">
        <v>143309</v>
      </c>
      <c r="C17">
        <v>262764</v>
      </c>
      <c r="D17">
        <v>395523</v>
      </c>
      <c r="E17" s="11">
        <f t="shared" si="3"/>
        <v>3.3390845238608392E-2</v>
      </c>
      <c r="F17" s="11">
        <f t="shared" si="4"/>
        <v>3.0345918105379205E-2</v>
      </c>
      <c r="G17" s="11">
        <f t="shared" si="5"/>
        <v>2.9663987688098494E-2</v>
      </c>
    </row>
    <row r="18" spans="1:7" x14ac:dyDescent="0.2">
      <c r="A18" t="s">
        <v>369</v>
      </c>
      <c r="B18">
        <v>175911</v>
      </c>
      <c r="C18">
        <v>319708</v>
      </c>
      <c r="D18">
        <v>484607</v>
      </c>
      <c r="E18" s="11">
        <f t="shared" si="3"/>
        <v>4.0987076713736338E-2</v>
      </c>
      <c r="F18" s="11">
        <f t="shared" si="4"/>
        <v>3.6922229778944507E-2</v>
      </c>
      <c r="G18" s="11">
        <f t="shared" si="5"/>
        <v>3.6345234238126092E-2</v>
      </c>
    </row>
    <row r="19" spans="1:7" x14ac:dyDescent="0.2">
      <c r="A19" t="s">
        <v>370</v>
      </c>
      <c r="B19">
        <v>216620</v>
      </c>
      <c r="C19">
        <v>388126</v>
      </c>
      <c r="D19">
        <v>594160</v>
      </c>
      <c r="E19" s="11">
        <f t="shared" si="3"/>
        <v>5.0472230603711907E-2</v>
      </c>
      <c r="F19" s="11">
        <f t="shared" si="4"/>
        <v>4.4823643309465561E-2</v>
      </c>
      <c r="G19" s="11">
        <f t="shared" si="5"/>
        <v>4.4561643506851947E-2</v>
      </c>
    </row>
    <row r="20" spans="1:7" x14ac:dyDescent="0.2">
      <c r="A20" t="s">
        <v>371</v>
      </c>
      <c r="B20">
        <v>264326</v>
      </c>
      <c r="C20">
        <v>489680</v>
      </c>
      <c r="D20">
        <v>757665</v>
      </c>
      <c r="E20" s="11">
        <f t="shared" si="3"/>
        <v>6.158767808400311E-2</v>
      </c>
      <c r="F20" s="11">
        <f t="shared" si="4"/>
        <v>5.6551845678411386E-2</v>
      </c>
      <c r="G20" s="11">
        <f t="shared" si="5"/>
        <v>5.6824420404636762E-2</v>
      </c>
    </row>
    <row r="21" spans="1:7" x14ac:dyDescent="0.2">
      <c r="A21" t="s">
        <v>372</v>
      </c>
      <c r="B21">
        <v>321690</v>
      </c>
      <c r="C21">
        <v>673931</v>
      </c>
      <c r="D21">
        <v>1036221</v>
      </c>
      <c r="E21" s="11">
        <f t="shared" si="3"/>
        <v>7.4953429336663671E-2</v>
      </c>
      <c r="F21" s="11">
        <f t="shared" si="4"/>
        <v>7.7830505452331042E-2</v>
      </c>
      <c r="G21" s="11">
        <f t="shared" si="5"/>
        <v>7.7715953272373822E-2</v>
      </c>
    </row>
    <row r="22" spans="1:7" x14ac:dyDescent="0.2">
      <c r="A22" t="s">
        <v>373</v>
      </c>
      <c r="B22">
        <v>385281</v>
      </c>
      <c r="C22">
        <v>843455</v>
      </c>
      <c r="D22">
        <v>1315107</v>
      </c>
      <c r="E22" s="11">
        <f t="shared" si="3"/>
        <v>8.9770064995054591E-2</v>
      </c>
      <c r="F22" s="11">
        <f t="shared" si="4"/>
        <v>9.7408383018878608E-2</v>
      </c>
      <c r="G22" s="11">
        <f t="shared" si="5"/>
        <v>9.863223594211247E-2</v>
      </c>
    </row>
    <row r="23" spans="1:7" x14ac:dyDescent="0.2">
      <c r="A23" t="s">
        <v>303</v>
      </c>
      <c r="B23">
        <v>427120</v>
      </c>
      <c r="C23">
        <v>748770</v>
      </c>
      <c r="D23">
        <v>1161796</v>
      </c>
      <c r="E23" s="11">
        <f t="shared" si="3"/>
        <v>9.9518507688382551E-2</v>
      </c>
      <c r="F23" s="11">
        <f t="shared" si="4"/>
        <v>8.6473463258912128E-2</v>
      </c>
      <c r="G23" s="11">
        <f t="shared" si="5"/>
        <v>8.7134002927976573E-2</v>
      </c>
    </row>
    <row r="24" spans="1:7" x14ac:dyDescent="0.2">
      <c r="A24" t="s">
        <v>304</v>
      </c>
      <c r="B24">
        <v>382153</v>
      </c>
      <c r="C24">
        <v>480426</v>
      </c>
      <c r="D24">
        <v>725235</v>
      </c>
      <c r="E24" s="11">
        <f t="shared" si="3"/>
        <v>8.904124430754462E-2</v>
      </c>
      <c r="F24" s="11">
        <f t="shared" si="4"/>
        <v>5.548312573904686E-2</v>
      </c>
      <c r="G24" s="11">
        <f t="shared" si="5"/>
        <v>5.4392189862481101E-2</v>
      </c>
    </row>
    <row r="25" spans="1:7" x14ac:dyDescent="0.2">
      <c r="A25" t="s">
        <v>305</v>
      </c>
      <c r="B25">
        <v>264270</v>
      </c>
      <c r="C25">
        <v>320483</v>
      </c>
      <c r="D25">
        <v>515037</v>
      </c>
      <c r="E25" s="11">
        <f t="shared" si="3"/>
        <v>6.1574630143305997E-2</v>
      </c>
      <c r="F25" s="11">
        <f t="shared" si="4"/>
        <v>3.7011732475400905E-2</v>
      </c>
      <c r="G25" s="11">
        <f t="shared" si="5"/>
        <v>3.8627465980272155E-2</v>
      </c>
    </row>
    <row r="26" spans="1:7" x14ac:dyDescent="0.2">
      <c r="A26" t="s">
        <v>306</v>
      </c>
      <c r="B26">
        <v>166662</v>
      </c>
      <c r="C26">
        <v>246442</v>
      </c>
      <c r="D26">
        <v>400732</v>
      </c>
      <c r="E26" s="11">
        <f t="shared" si="3"/>
        <v>3.8832069508244083E-2</v>
      </c>
      <c r="F26" s="11">
        <f t="shared" si="4"/>
        <v>2.8460933574332336E-2</v>
      </c>
      <c r="G26" s="11">
        <f t="shared" si="5"/>
        <v>3.0054659562723497E-2</v>
      </c>
    </row>
    <row r="27" spans="1:7" x14ac:dyDescent="0.2">
      <c r="A27" t="s">
        <v>307</v>
      </c>
      <c r="B27">
        <v>111825</v>
      </c>
      <c r="C27">
        <v>192087</v>
      </c>
      <c r="D27">
        <v>308715</v>
      </c>
      <c r="E27" s="11">
        <f t="shared" si="3"/>
        <v>2.6055106579540598E-2</v>
      </c>
      <c r="F27" s="11">
        <f t="shared" si="4"/>
        <v>2.2183618650606533E-2</v>
      </c>
      <c r="G27" s="11">
        <f t="shared" si="5"/>
        <v>2.3153439772481819E-2</v>
      </c>
    </row>
    <row r="28" spans="1:7" x14ac:dyDescent="0.2">
      <c r="E28" s="11"/>
      <c r="F28" s="11"/>
      <c r="G28" s="11"/>
    </row>
    <row r="30" spans="1:7" x14ac:dyDescent="0.2">
      <c r="A30" t="s">
        <v>148</v>
      </c>
      <c r="B30" s="15">
        <v>7.5417407521652206E-4</v>
      </c>
      <c r="C30" s="15">
        <v>5.0626289979986668E-3</v>
      </c>
      <c r="D30" s="15">
        <v>4.5804790976263041E-4</v>
      </c>
    </row>
    <row r="31" spans="1:7" x14ac:dyDescent="0.2">
      <c r="A31" t="s">
        <v>338</v>
      </c>
      <c r="B31" s="15">
        <v>10.31570572212769</v>
      </c>
      <c r="C31" s="15">
        <v>9.4358392430624427</v>
      </c>
      <c r="D31" s="15">
        <v>9.4569020166385336</v>
      </c>
    </row>
    <row r="32" spans="1:7" x14ac:dyDescent="0.2">
      <c r="A32" t="s">
        <v>291</v>
      </c>
      <c r="B32" s="15">
        <v>70.70306656237068</v>
      </c>
      <c r="C32" s="15">
        <v>58.349315588717801</v>
      </c>
      <c r="D32" s="15">
        <v>58.319622982294291</v>
      </c>
    </row>
    <row r="33" spans="1:22" x14ac:dyDescent="0.2">
      <c r="A33" t="s">
        <v>292</v>
      </c>
      <c r="B33" s="15">
        <v>85.388311047045164</v>
      </c>
      <c r="C33" s="15">
        <v>82.30366001878653</v>
      </c>
      <c r="D33" s="15">
        <v>82.537514195334168</v>
      </c>
    </row>
    <row r="34" spans="1:22" x14ac:dyDescent="0.2">
      <c r="A34" t="s">
        <v>293</v>
      </c>
      <c r="B34" s="15">
        <v>91.308688350123361</v>
      </c>
      <c r="C34" s="15">
        <v>89.5909041609805</v>
      </c>
      <c r="D34" s="15">
        <v>89.672040329180831</v>
      </c>
    </row>
    <row r="35" spans="1:22" x14ac:dyDescent="0.2">
      <c r="A35" t="s">
        <v>339</v>
      </c>
      <c r="B35" s="15">
        <v>99.154645384186949</v>
      </c>
      <c r="C35" s="15">
        <v>99.032650514027495</v>
      </c>
      <c r="D35" s="15">
        <v>99.064857741955393</v>
      </c>
    </row>
    <row r="36" spans="1:22" x14ac:dyDescent="0.2">
      <c r="A36" t="s">
        <v>147</v>
      </c>
      <c r="B36" s="15">
        <v>99.999994396144729</v>
      </c>
      <c r="C36" s="15">
        <v>99.999999044797377</v>
      </c>
      <c r="D36" s="15">
        <v>99.999988308363271</v>
      </c>
    </row>
    <row r="37" spans="1:22" x14ac:dyDescent="0.2">
      <c r="A37" t="s">
        <v>68</v>
      </c>
      <c r="B37" s="15">
        <v>76.978129803445825</v>
      </c>
      <c r="C37" s="15">
        <v>73.77868784557522</v>
      </c>
      <c r="D37" s="15">
        <v>73.89334274857012</v>
      </c>
    </row>
    <row r="40" spans="1:22" ht="15" thickBot="1" x14ac:dyDescent="0.25"/>
    <row r="41" spans="1:22" ht="15" thickBot="1" x14ac:dyDescent="0.25">
      <c r="A41" s="6" t="s">
        <v>183</v>
      </c>
      <c r="B41" t="s">
        <v>177</v>
      </c>
      <c r="C41" t="s">
        <v>179</v>
      </c>
      <c r="D41" t="s">
        <v>180</v>
      </c>
      <c r="E41" t="s">
        <v>178</v>
      </c>
      <c r="F41" t="s">
        <v>181</v>
      </c>
      <c r="G41" t="s">
        <v>167</v>
      </c>
      <c r="S41" s="57" t="s">
        <v>432</v>
      </c>
      <c r="T41" s="58"/>
      <c r="U41" s="58" t="s">
        <v>433</v>
      </c>
      <c r="V41" s="58" t="s">
        <v>434</v>
      </c>
    </row>
    <row r="42" spans="1:22" ht="15" thickBot="1" x14ac:dyDescent="0.25">
      <c r="A42" t="s">
        <v>71</v>
      </c>
      <c r="B42">
        <v>0</v>
      </c>
      <c r="C42">
        <v>0</v>
      </c>
      <c r="D42">
        <v>0</v>
      </c>
      <c r="E42" s="11">
        <f>B42/SUM(B$42:B$66)</f>
        <v>0</v>
      </c>
      <c r="F42" s="11">
        <f>C42/SUM(C$42:C$66)</f>
        <v>0</v>
      </c>
      <c r="G42" s="11">
        <f>D42/SUM(D$42:D$66)</f>
        <v>0</v>
      </c>
      <c r="S42" s="59" t="s">
        <v>435</v>
      </c>
      <c r="T42" s="60" t="s">
        <v>436</v>
      </c>
      <c r="U42" s="61" t="s">
        <v>499</v>
      </c>
      <c r="V42" s="61" t="s">
        <v>438</v>
      </c>
    </row>
    <row r="43" spans="1:22" ht="15" thickBot="1" x14ac:dyDescent="0.25">
      <c r="A43" t="s">
        <v>72</v>
      </c>
      <c r="B43">
        <v>0</v>
      </c>
      <c r="C43">
        <v>0</v>
      </c>
      <c r="D43">
        <v>0</v>
      </c>
      <c r="E43" s="11">
        <f t="shared" ref="E43:E66" si="6">B43/SUM(B$42:B$66)</f>
        <v>0</v>
      </c>
      <c r="F43" s="11">
        <f t="shared" ref="F43:F66" si="7">C43/SUM(C$42:C$66)</f>
        <v>0</v>
      </c>
      <c r="G43" s="11">
        <f t="shared" ref="G43:G66" si="8">D43/SUM(D$42:D$66)</f>
        <v>0</v>
      </c>
      <c r="S43" s="59"/>
      <c r="T43" s="60" t="s">
        <v>439</v>
      </c>
      <c r="U43" s="61" t="s">
        <v>500</v>
      </c>
      <c r="V43" s="61" t="s">
        <v>441</v>
      </c>
    </row>
    <row r="44" spans="1:22" ht="15" thickBot="1" x14ac:dyDescent="0.25">
      <c r="A44" t="s">
        <v>73</v>
      </c>
      <c r="B44">
        <v>0</v>
      </c>
      <c r="C44">
        <v>0</v>
      </c>
      <c r="D44">
        <v>0</v>
      </c>
      <c r="E44" s="11">
        <f t="shared" si="6"/>
        <v>0</v>
      </c>
      <c r="F44" s="11">
        <f t="shared" si="7"/>
        <v>0</v>
      </c>
      <c r="G44" s="11">
        <f t="shared" si="8"/>
        <v>0</v>
      </c>
      <c r="S44" s="59" t="s">
        <v>442</v>
      </c>
      <c r="T44" s="60" t="s">
        <v>436</v>
      </c>
      <c r="U44" s="61" t="s">
        <v>437</v>
      </c>
      <c r="V44" s="61" t="s">
        <v>438</v>
      </c>
    </row>
    <row r="45" spans="1:22" ht="15" thickBot="1" x14ac:dyDescent="0.25">
      <c r="A45" t="s">
        <v>74</v>
      </c>
      <c r="B45">
        <v>0</v>
      </c>
      <c r="C45">
        <v>9</v>
      </c>
      <c r="D45">
        <v>5</v>
      </c>
      <c r="E45" s="11">
        <f t="shared" si="6"/>
        <v>0</v>
      </c>
      <c r="F45" s="11">
        <f t="shared" si="7"/>
        <v>8.6789249087844988E-7</v>
      </c>
      <c r="G45" s="11">
        <f t="shared" si="8"/>
        <v>3.1248720755494072E-7</v>
      </c>
      <c r="S45" s="59"/>
      <c r="T45" s="60" t="s">
        <v>439</v>
      </c>
      <c r="U45" s="61" t="s">
        <v>440</v>
      </c>
      <c r="V45" s="61" t="s">
        <v>441</v>
      </c>
    </row>
    <row r="46" spans="1:22" ht="15" thickBot="1" x14ac:dyDescent="0.25">
      <c r="A46" t="s">
        <v>75</v>
      </c>
      <c r="B46">
        <v>17</v>
      </c>
      <c r="C46">
        <v>155</v>
      </c>
      <c r="D46">
        <v>137</v>
      </c>
      <c r="E46" s="11">
        <f t="shared" si="6"/>
        <v>2.8547808258813759E-6</v>
      </c>
      <c r="F46" s="11">
        <f t="shared" si="7"/>
        <v>1.4947037342906637E-5</v>
      </c>
      <c r="G46" s="11">
        <f t="shared" si="8"/>
        <v>8.5621494870053755E-6</v>
      </c>
      <c r="S46" s="59" t="s">
        <v>443</v>
      </c>
      <c r="T46" s="60" t="s">
        <v>436</v>
      </c>
      <c r="U46" s="61" t="s">
        <v>437</v>
      </c>
      <c r="V46" s="61" t="s">
        <v>438</v>
      </c>
    </row>
    <row r="47" spans="1:22" ht="15" thickBot="1" x14ac:dyDescent="0.25">
      <c r="A47" t="s">
        <v>76</v>
      </c>
      <c r="B47">
        <v>689</v>
      </c>
      <c r="C47">
        <v>1893</v>
      </c>
      <c r="D47">
        <v>2460</v>
      </c>
      <c r="E47" s="11">
        <f t="shared" si="6"/>
        <v>1.1570258759013341E-4</v>
      </c>
      <c r="F47" s="11">
        <f t="shared" si="7"/>
        <v>1.8254672058143397E-4</v>
      </c>
      <c r="G47" s="11">
        <f t="shared" si="8"/>
        <v>1.5374370611703084E-4</v>
      </c>
      <c r="S47" s="59"/>
      <c r="T47" s="60" t="s">
        <v>439</v>
      </c>
      <c r="U47" s="61" t="s">
        <v>440</v>
      </c>
      <c r="V47" s="61" t="s">
        <v>441</v>
      </c>
    </row>
    <row r="48" spans="1:22" x14ac:dyDescent="0.2">
      <c r="A48" t="s">
        <v>77</v>
      </c>
      <c r="B48">
        <v>15737</v>
      </c>
      <c r="C48">
        <v>16376</v>
      </c>
      <c r="D48">
        <v>22714</v>
      </c>
      <c r="E48" s="11">
        <f t="shared" si="6"/>
        <v>2.6426874033467773E-3</v>
      </c>
      <c r="F48" s="11">
        <f t="shared" si="7"/>
        <v>1.5791786034028328E-3</v>
      </c>
      <c r="G48" s="11">
        <f t="shared" si="8"/>
        <v>1.4195668864805846E-3</v>
      </c>
    </row>
    <row r="49" spans="1:7" x14ac:dyDescent="0.2">
      <c r="A49" t="s">
        <v>78</v>
      </c>
      <c r="B49">
        <v>97546</v>
      </c>
      <c r="C49">
        <v>97103</v>
      </c>
      <c r="D49">
        <v>122528</v>
      </c>
      <c r="E49" s="11">
        <f t="shared" si="6"/>
        <v>1.6380732378907335E-2</v>
      </c>
      <c r="F49" s="11">
        <f t="shared" si="7"/>
        <v>9.36388494908557E-3</v>
      </c>
      <c r="G49" s="11">
        <f t="shared" si="8"/>
        <v>7.6576865134583552E-3</v>
      </c>
    </row>
    <row r="50" spans="1:7" x14ac:dyDescent="0.2">
      <c r="A50" t="s">
        <v>79</v>
      </c>
      <c r="B50">
        <v>307178</v>
      </c>
      <c r="C50">
        <v>257406</v>
      </c>
      <c r="D50">
        <v>312493</v>
      </c>
      <c r="E50" s="11">
        <f t="shared" si="6"/>
        <v>5.1583874384269958E-2</v>
      </c>
      <c r="F50" s="11">
        <f t="shared" si="7"/>
        <v>2.4822303834117588E-2</v>
      </c>
      <c r="G50" s="11">
        <f t="shared" si="8"/>
        <v>1.9530012990093219E-2</v>
      </c>
    </row>
    <row r="51" spans="1:7" x14ac:dyDescent="0.2">
      <c r="A51" t="s">
        <v>80</v>
      </c>
      <c r="B51">
        <v>1904102</v>
      </c>
      <c r="C51">
        <v>437322</v>
      </c>
      <c r="D51">
        <v>524740</v>
      </c>
      <c r="E51" s="11">
        <f t="shared" si="6"/>
        <v>0.31975258118366939</v>
      </c>
      <c r="F51" s="11">
        <f t="shared" si="7"/>
        <v>4.2172053321771721E-2</v>
      </c>
      <c r="G51" s="11">
        <f t="shared" si="8"/>
        <v>3.2794907458475922E-2</v>
      </c>
    </row>
    <row r="52" spans="1:7" x14ac:dyDescent="0.2">
      <c r="A52" t="s">
        <v>81</v>
      </c>
      <c r="B52">
        <v>2626264</v>
      </c>
      <c r="C52">
        <v>639002</v>
      </c>
      <c r="D52">
        <v>773379</v>
      </c>
      <c r="E52" s="11">
        <f t="shared" si="6"/>
        <v>0.44102400652367796</v>
      </c>
      <c r="F52" s="11">
        <f t="shared" si="7"/>
        <v>6.162055971736792E-2</v>
      </c>
      <c r="G52" s="11">
        <f t="shared" si="8"/>
        <v>4.83342088183265E-2</v>
      </c>
    </row>
    <row r="53" spans="1:7" x14ac:dyDescent="0.2">
      <c r="A53" t="s">
        <v>82</v>
      </c>
      <c r="B53">
        <v>837205</v>
      </c>
      <c r="C53">
        <v>853384</v>
      </c>
      <c r="D53">
        <v>1058335</v>
      </c>
      <c r="E53" s="11">
        <f t="shared" si="6"/>
        <v>0.14059039890188338</v>
      </c>
      <c r="F53" s="11">
        <f t="shared" si="7"/>
        <v>8.2293951715090574E-2</v>
      </c>
      <c r="G53" s="11">
        <f t="shared" si="8"/>
        <v>6.6143229761531641E-2</v>
      </c>
    </row>
    <row r="54" spans="1:7" ht="15" customHeight="1" x14ac:dyDescent="0.2">
      <c r="A54" t="s">
        <v>83</v>
      </c>
      <c r="B54">
        <v>139955</v>
      </c>
      <c r="C54">
        <v>1033464</v>
      </c>
      <c r="D54">
        <v>1346319</v>
      </c>
      <c r="E54" s="11">
        <f t="shared" si="6"/>
        <v>2.3502402969778114E-2</v>
      </c>
      <c r="F54" s="11">
        <f t="shared" si="7"/>
        <v>9.965951613257848E-2</v>
      </c>
      <c r="G54" s="11">
        <f t="shared" si="8"/>
        <v>8.4141492957632041E-2</v>
      </c>
    </row>
    <row r="55" spans="1:7" x14ac:dyDescent="0.2">
      <c r="A55" t="s">
        <v>84</v>
      </c>
      <c r="B55">
        <v>22307</v>
      </c>
      <c r="C55">
        <v>1345023</v>
      </c>
      <c r="D55">
        <v>1947714</v>
      </c>
      <c r="E55" s="11">
        <f t="shared" si="6"/>
        <v>3.7459762284079911E-3</v>
      </c>
      <c r="F55" s="11">
        <f t="shared" si="7"/>
        <v>0.12970392908431169</v>
      </c>
      <c r="G55" s="11">
        <f t="shared" si="8"/>
        <v>0.12172714179513276</v>
      </c>
    </row>
    <row r="56" spans="1:7" x14ac:dyDescent="0.2">
      <c r="A56" t="s">
        <v>85</v>
      </c>
      <c r="B56">
        <v>3324</v>
      </c>
      <c r="C56">
        <v>1703052</v>
      </c>
      <c r="D56">
        <v>2816417</v>
      </c>
      <c r="E56" s="11">
        <f t="shared" si="6"/>
        <v>5.5819361560174668E-4</v>
      </c>
      <c r="F56" s="11">
        <f t="shared" si="7"/>
        <v>0.16422956026394733</v>
      </c>
      <c r="G56" s="11">
        <f t="shared" si="8"/>
        <v>0.1760188567280527</v>
      </c>
    </row>
    <row r="57" spans="1:7" x14ac:dyDescent="0.2">
      <c r="A57" t="s">
        <v>86</v>
      </c>
      <c r="B57">
        <v>455</v>
      </c>
      <c r="C57">
        <v>1696678</v>
      </c>
      <c r="D57">
        <v>3049880</v>
      </c>
      <c r="E57" s="11">
        <f t="shared" si="6"/>
        <v>7.6407369163295651E-5</v>
      </c>
      <c r="F57" s="11">
        <f t="shared" si="7"/>
        <v>0.16361489951540742</v>
      </c>
      <c r="G57" s="11">
        <f t="shared" si="8"/>
        <v>0.19060969691553253</v>
      </c>
    </row>
    <row r="58" spans="1:7" x14ac:dyDescent="0.2">
      <c r="A58" t="s">
        <v>87</v>
      </c>
      <c r="B58">
        <v>98</v>
      </c>
      <c r="C58">
        <v>1166704</v>
      </c>
      <c r="D58">
        <v>2113328</v>
      </c>
      <c r="E58" s="11">
        <f t="shared" si="6"/>
        <v>1.6456971819786756E-5</v>
      </c>
      <c r="F58" s="11">
        <f t="shared" si="7"/>
        <v>0.11250818229753901</v>
      </c>
      <c r="G58" s="11">
        <f t="shared" si="8"/>
        <v>0.13207759307353356</v>
      </c>
    </row>
    <row r="59" spans="1:7" x14ac:dyDescent="0.2">
      <c r="A59" t="s">
        <v>88</v>
      </c>
      <c r="B59">
        <v>36</v>
      </c>
      <c r="C59">
        <v>617757</v>
      </c>
      <c r="D59">
        <v>1076578</v>
      </c>
      <c r="E59" s="11">
        <f t="shared" si="6"/>
        <v>6.0454182195135017E-6</v>
      </c>
      <c r="F59" s="11">
        <f t="shared" si="7"/>
        <v>5.9571851276399843E-2</v>
      </c>
      <c r="G59" s="11">
        <f t="shared" si="8"/>
        <v>6.7283370587016597E-2</v>
      </c>
    </row>
    <row r="60" spans="1:7" x14ac:dyDescent="0.2">
      <c r="A60" t="s">
        <v>89</v>
      </c>
      <c r="B60">
        <v>10</v>
      </c>
      <c r="C60">
        <v>305474</v>
      </c>
      <c r="D60">
        <v>508111</v>
      </c>
      <c r="E60" s="11">
        <f t="shared" si="6"/>
        <v>1.6792828387537504E-6</v>
      </c>
      <c r="F60" s="11">
        <f>C60/SUM(C$42:C$66)</f>
        <v>2.9457621195400401E-2</v>
      </c>
      <c r="G60" s="11">
        <f t="shared" si="8"/>
        <v>3.1755637503589694E-2</v>
      </c>
    </row>
    <row r="61" spans="1:7" x14ac:dyDescent="0.2">
      <c r="A61" t="s">
        <v>90</v>
      </c>
      <c r="B61">
        <v>0</v>
      </c>
      <c r="C61">
        <v>127289</v>
      </c>
      <c r="D61">
        <v>203952</v>
      </c>
      <c r="E61" s="11">
        <f t="shared" si="6"/>
        <v>0</v>
      </c>
      <c r="F61" s="11">
        <f t="shared" si="7"/>
        <v>1.227479636349189E-2</v>
      </c>
      <c r="G61" s="11">
        <f t="shared" si="8"/>
        <v>1.2746478191049054E-2</v>
      </c>
    </row>
    <row r="62" spans="1:7" x14ac:dyDescent="0.2">
      <c r="A62" t="s">
        <v>91</v>
      </c>
      <c r="B62">
        <v>0</v>
      </c>
      <c r="C62">
        <v>43484</v>
      </c>
      <c r="D62">
        <v>71192</v>
      </c>
      <c r="E62" s="11">
        <f t="shared" si="6"/>
        <v>0</v>
      </c>
      <c r="F62" s="11">
        <f t="shared" si="7"/>
        <v>4.1932707859287238E-3</v>
      </c>
      <c r="G62" s="11">
        <f t="shared" si="8"/>
        <v>4.4493178560502684E-3</v>
      </c>
    </row>
    <row r="63" spans="1:7" x14ac:dyDescent="0.2">
      <c r="A63" t="s">
        <v>92</v>
      </c>
      <c r="B63">
        <v>0</v>
      </c>
      <c r="C63">
        <v>16580</v>
      </c>
      <c r="D63">
        <v>28421</v>
      </c>
      <c r="E63" s="11">
        <f t="shared" si="6"/>
        <v>0</v>
      </c>
      <c r="F63" s="11">
        <f t="shared" si="7"/>
        <v>1.5988508331960776E-3</v>
      </c>
      <c r="G63" s="11">
        <f t="shared" si="8"/>
        <v>1.7762397851837941E-3</v>
      </c>
    </row>
    <row r="64" spans="1:7" x14ac:dyDescent="0.2">
      <c r="A64" t="s">
        <v>272</v>
      </c>
      <c r="B64">
        <v>0</v>
      </c>
      <c r="C64">
        <v>7061</v>
      </c>
      <c r="D64">
        <v>12649</v>
      </c>
      <c r="E64" s="11">
        <f t="shared" si="6"/>
        <v>0</v>
      </c>
      <c r="F64" s="11">
        <f t="shared" si="7"/>
        <v>6.8090987534363725E-4</v>
      </c>
      <c r="G64" s="11">
        <f t="shared" si="8"/>
        <v>7.9053013767248909E-4</v>
      </c>
    </row>
    <row r="65" spans="1:8" x14ac:dyDescent="0.2">
      <c r="A65" t="s">
        <v>93</v>
      </c>
      <c r="B65">
        <v>0</v>
      </c>
      <c r="C65">
        <v>3158</v>
      </c>
      <c r="D65">
        <v>6225</v>
      </c>
      <c r="E65" s="11">
        <f t="shared" si="6"/>
        <v>0</v>
      </c>
      <c r="F65" s="11">
        <f t="shared" si="7"/>
        <v>3.045338317993494E-4</v>
      </c>
      <c r="G65" s="11">
        <f t="shared" si="8"/>
        <v>3.890465734059012E-4</v>
      </c>
    </row>
    <row r="66" spans="1:8" x14ac:dyDescent="0.2">
      <c r="A66" t="s">
        <v>308</v>
      </c>
      <c r="B66">
        <v>0</v>
      </c>
      <c r="C66">
        <v>1574</v>
      </c>
      <c r="D66">
        <v>3078</v>
      </c>
      <c r="E66" s="11">
        <f t="shared" si="6"/>
        <v>0</v>
      </c>
      <c r="F66" s="11">
        <f t="shared" si="7"/>
        <v>1.5178475340474223E-4</v>
      </c>
      <c r="G66" s="11">
        <f t="shared" si="8"/>
        <v>1.9236712497082152E-4</v>
      </c>
    </row>
    <row r="67" spans="1:8" x14ac:dyDescent="0.2">
      <c r="E67" s="11"/>
      <c r="F67" s="11"/>
      <c r="G67" s="11"/>
    </row>
    <row r="68" spans="1:8" x14ac:dyDescent="0.2">
      <c r="B68" s="15"/>
      <c r="C68" s="15"/>
      <c r="D68" s="15"/>
      <c r="E68" s="15"/>
      <c r="F68" s="15"/>
      <c r="G68" s="15"/>
      <c r="H68" s="15"/>
    </row>
    <row r="69" spans="1:8" x14ac:dyDescent="0.2">
      <c r="A69" t="s">
        <v>148</v>
      </c>
      <c r="B69">
        <v>12</v>
      </c>
      <c r="C69">
        <v>5</v>
      </c>
      <c r="D69">
        <v>7</v>
      </c>
      <c r="E69" s="15"/>
      <c r="F69" s="15"/>
      <c r="G69" s="15"/>
      <c r="H69" s="15"/>
    </row>
    <row r="70" spans="1:8" x14ac:dyDescent="0.2">
      <c r="A70" t="s">
        <v>338</v>
      </c>
      <c r="B70">
        <v>27</v>
      </c>
      <c r="C70">
        <v>29</v>
      </c>
      <c r="D70">
        <v>30</v>
      </c>
      <c r="E70" s="15"/>
      <c r="F70" s="15"/>
      <c r="G70" s="15"/>
      <c r="H70" s="15"/>
    </row>
    <row r="71" spans="1:8" x14ac:dyDescent="0.2">
      <c r="A71" t="s">
        <v>291</v>
      </c>
      <c r="B71">
        <v>38</v>
      </c>
      <c r="C71">
        <v>51</v>
      </c>
      <c r="D71">
        <v>54</v>
      </c>
      <c r="E71" s="15"/>
      <c r="F71" s="15"/>
      <c r="G71" s="15"/>
      <c r="H71" s="15"/>
    </row>
    <row r="72" spans="1:8" x14ac:dyDescent="0.2">
      <c r="A72" t="s">
        <v>292</v>
      </c>
      <c r="B72">
        <v>41</v>
      </c>
      <c r="C72">
        <v>61</v>
      </c>
      <c r="D72">
        <v>63</v>
      </c>
      <c r="E72" s="15"/>
      <c r="F72" s="15"/>
      <c r="G72" s="15"/>
      <c r="H72" s="15"/>
    </row>
    <row r="73" spans="1:8" x14ac:dyDescent="0.2">
      <c r="A73" t="s">
        <v>293</v>
      </c>
      <c r="B73">
        <v>43</v>
      </c>
      <c r="C73">
        <v>69</v>
      </c>
      <c r="D73">
        <v>70</v>
      </c>
      <c r="E73" s="15"/>
      <c r="F73" s="15"/>
      <c r="G73" s="15"/>
      <c r="H73" s="15"/>
    </row>
    <row r="74" spans="1:8" x14ac:dyDescent="0.2">
      <c r="A74" t="s">
        <v>339</v>
      </c>
      <c r="B74">
        <v>52</v>
      </c>
      <c r="C74">
        <v>88</v>
      </c>
      <c r="D74">
        <v>88</v>
      </c>
      <c r="E74" s="15"/>
      <c r="F74" s="15"/>
      <c r="G74" s="15"/>
      <c r="H74" s="15"/>
    </row>
    <row r="75" spans="1:8" x14ac:dyDescent="0.2">
      <c r="A75" t="s">
        <v>147</v>
      </c>
      <c r="B75">
        <v>82</v>
      </c>
      <c r="C75">
        <v>214</v>
      </c>
      <c r="D75">
        <v>215</v>
      </c>
      <c r="E75" s="15"/>
      <c r="F75" s="15"/>
      <c r="G75" s="15"/>
      <c r="H75" s="15"/>
    </row>
    <row r="76" spans="1:8" x14ac:dyDescent="0.2">
      <c r="A76" t="s">
        <v>68</v>
      </c>
      <c r="B76">
        <v>40.604625114380163</v>
      </c>
      <c r="C76">
        <v>59.668693565051591</v>
      </c>
      <c r="D76">
        <v>61.363621566447151</v>
      </c>
    </row>
    <row r="80" spans="1:8" x14ac:dyDescent="0.2">
      <c r="A80" s="6" t="s">
        <v>184</v>
      </c>
      <c r="B80" t="s">
        <v>177</v>
      </c>
      <c r="C80" t="s">
        <v>179</v>
      </c>
      <c r="D80" t="s">
        <v>180</v>
      </c>
      <c r="E80" t="s">
        <v>178</v>
      </c>
      <c r="F80" t="s">
        <v>181</v>
      </c>
      <c r="G80" t="s">
        <v>182</v>
      </c>
    </row>
    <row r="81" spans="1:7" x14ac:dyDescent="0.2">
      <c r="A81" t="s">
        <v>71</v>
      </c>
      <c r="B81">
        <v>0</v>
      </c>
      <c r="C81">
        <v>0</v>
      </c>
      <c r="D81">
        <v>0</v>
      </c>
      <c r="E81" s="11">
        <f>B81/SUM(B$81:B$97)</f>
        <v>0</v>
      </c>
      <c r="F81" s="11">
        <f>C81/SUM(C$81:C$97)</f>
        <v>0</v>
      </c>
      <c r="G81" s="11">
        <f>D81/SUM(D$81:D$97)</f>
        <v>0</v>
      </c>
    </row>
    <row r="82" spans="1:7" x14ac:dyDescent="0.2">
      <c r="A82" t="s">
        <v>72</v>
      </c>
      <c r="B82">
        <v>0</v>
      </c>
      <c r="C82">
        <v>0</v>
      </c>
      <c r="D82">
        <v>0</v>
      </c>
      <c r="E82" s="11">
        <f t="shared" ref="E82:E97" si="9">B82/SUM(B$81:B$97)</f>
        <v>0</v>
      </c>
      <c r="F82" s="11">
        <f t="shared" ref="F82:F97" si="10">C82/SUM(C$81:C$97)</f>
        <v>0</v>
      </c>
      <c r="G82" s="11">
        <f t="shared" ref="G82:G97" si="11">D82/SUM(D$81:D$97)</f>
        <v>0</v>
      </c>
    </row>
    <row r="83" spans="1:7" x14ac:dyDescent="0.2">
      <c r="A83" t="s">
        <v>73</v>
      </c>
      <c r="B83">
        <v>0</v>
      </c>
      <c r="C83">
        <v>0</v>
      </c>
      <c r="D83">
        <v>0</v>
      </c>
      <c r="E83" s="11">
        <f t="shared" si="9"/>
        <v>0</v>
      </c>
      <c r="F83" s="11">
        <f t="shared" si="10"/>
        <v>0</v>
      </c>
      <c r="G83" s="11">
        <f t="shared" si="11"/>
        <v>0</v>
      </c>
    </row>
    <row r="84" spans="1:7" x14ac:dyDescent="0.2">
      <c r="A84" t="s">
        <v>74</v>
      </c>
      <c r="B84">
        <v>0</v>
      </c>
      <c r="C84">
        <v>13</v>
      </c>
      <c r="D84">
        <v>5</v>
      </c>
      <c r="E84" s="11">
        <f t="shared" si="9"/>
        <v>0</v>
      </c>
      <c r="F84" s="11">
        <f t="shared" si="10"/>
        <v>1.2534630532605129E-6</v>
      </c>
      <c r="G84" s="11">
        <f t="shared" si="11"/>
        <v>3.1245822824061211E-7</v>
      </c>
    </row>
    <row r="85" spans="1:7" x14ac:dyDescent="0.2">
      <c r="A85" t="s">
        <v>75</v>
      </c>
      <c r="B85">
        <v>6</v>
      </c>
      <c r="C85">
        <v>297</v>
      </c>
      <c r="D85">
        <v>233</v>
      </c>
      <c r="E85" s="11">
        <f t="shared" si="9"/>
        <v>1.0075710568496779E-6</v>
      </c>
      <c r="F85" s="11">
        <f t="shared" si="10"/>
        <v>2.8636809755259409E-5</v>
      </c>
      <c r="G85" s="11">
        <f t="shared" si="11"/>
        <v>1.4560553436012523E-5</v>
      </c>
    </row>
    <row r="86" spans="1:7" x14ac:dyDescent="0.2">
      <c r="A86" t="s">
        <v>76</v>
      </c>
      <c r="B86">
        <v>249</v>
      </c>
      <c r="C86">
        <v>3451</v>
      </c>
      <c r="D86">
        <v>4289</v>
      </c>
      <c r="E86" s="11">
        <f t="shared" si="9"/>
        <v>4.1814198859261635E-5</v>
      </c>
      <c r="F86" s="11">
        <f t="shared" si="10"/>
        <v>3.3274623052323307E-4</v>
      </c>
      <c r="G86" s="11">
        <f t="shared" si="11"/>
        <v>2.6802666818479703E-4</v>
      </c>
    </row>
    <row r="87" spans="1:7" x14ac:dyDescent="0.2">
      <c r="A87" t="s">
        <v>77</v>
      </c>
      <c r="B87">
        <v>8955</v>
      </c>
      <c r="C87">
        <v>30337</v>
      </c>
      <c r="D87">
        <v>40703</v>
      </c>
      <c r="E87" s="11">
        <f t="shared" si="9"/>
        <v>1.5037998023481444E-3</v>
      </c>
      <c r="F87" s="11">
        <f t="shared" si="10"/>
        <v>2.925100665135706E-3</v>
      </c>
      <c r="G87" s="11">
        <f t="shared" si="11"/>
        <v>2.5435974528155267E-3</v>
      </c>
    </row>
    <row r="88" spans="1:7" x14ac:dyDescent="0.2">
      <c r="A88" t="s">
        <v>78</v>
      </c>
      <c r="B88">
        <v>87465</v>
      </c>
      <c r="C88">
        <v>234605</v>
      </c>
      <c r="D88">
        <v>314093</v>
      </c>
      <c r="E88" s="11">
        <f t="shared" si="9"/>
        <v>1.4687867081226181E-2</v>
      </c>
      <c r="F88" s="11">
        <f t="shared" si="10"/>
        <v>2.2620669200783278E-2</v>
      </c>
      <c r="G88" s="11">
        <f t="shared" si="11"/>
        <v>1.9628188456555715E-2</v>
      </c>
    </row>
    <row r="89" spans="1:7" x14ac:dyDescent="0.2">
      <c r="A89" t="s">
        <v>79</v>
      </c>
      <c r="B89">
        <v>2142838</v>
      </c>
      <c r="C89">
        <v>856103</v>
      </c>
      <c r="D89">
        <v>1095790</v>
      </c>
      <c r="E89" s="11">
        <f t="shared" si="9"/>
        <v>0.35984359138627503</v>
      </c>
      <c r="F89" s="11">
        <f t="shared" si="10"/>
        <v>8.2545652329652677E-2</v>
      </c>
      <c r="G89" s="11">
        <f t="shared" si="11"/>
        <v>6.8477720384756066E-2</v>
      </c>
    </row>
    <row r="90" spans="1:7" x14ac:dyDescent="0.2">
      <c r="A90" t="s">
        <v>80</v>
      </c>
      <c r="B90">
        <v>3139402</v>
      </c>
      <c r="C90">
        <v>1985349</v>
      </c>
      <c r="D90">
        <v>2473251</v>
      </c>
      <c r="E90" s="11">
        <f t="shared" si="9"/>
        <v>0.52719509850266544</v>
      </c>
      <c r="F90" s="11">
        <f t="shared" si="10"/>
        <v>0.19142781687136201</v>
      </c>
      <c r="G90" s="11">
        <f t="shared" si="11"/>
        <v>0.15455752509086443</v>
      </c>
    </row>
    <row r="91" spans="1:7" x14ac:dyDescent="0.2">
      <c r="A91" t="s">
        <v>81</v>
      </c>
      <c r="B91">
        <v>525935</v>
      </c>
      <c r="C91">
        <v>3216540</v>
      </c>
      <c r="D91">
        <v>4283969</v>
      </c>
      <c r="E91" s="11">
        <f t="shared" si="9"/>
        <v>8.8319480630705896E-2</v>
      </c>
      <c r="F91" s="11">
        <f t="shared" si="10"/>
        <v>0.31013954225650542</v>
      </c>
      <c r="G91" s="11">
        <f t="shared" si="11"/>
        <v>0.26771227271554132</v>
      </c>
    </row>
    <row r="92" spans="1:7" x14ac:dyDescent="0.2">
      <c r="A92" t="s">
        <v>82</v>
      </c>
      <c r="B92">
        <v>37315</v>
      </c>
      <c r="C92">
        <v>2734916</v>
      </c>
      <c r="D92">
        <v>4582244</v>
      </c>
      <c r="E92" s="11">
        <f t="shared" si="9"/>
        <v>6.2662523310576222E-3</v>
      </c>
      <c r="F92" s="11">
        <f t="shared" si="10"/>
        <v>0.26370124305930992</v>
      </c>
      <c r="G92" s="11">
        <f t="shared" si="11"/>
        <v>0.28635196832123505</v>
      </c>
    </row>
    <row r="93" spans="1:7" x14ac:dyDescent="0.2">
      <c r="A93" t="s">
        <v>83</v>
      </c>
      <c r="B93">
        <v>10499</v>
      </c>
      <c r="C93">
        <v>1124145</v>
      </c>
      <c r="D93">
        <v>2604909</v>
      </c>
      <c r="E93" s="11">
        <f t="shared" si="9"/>
        <v>1.7630814209774616E-3</v>
      </c>
      <c r="F93" s="11">
        <f t="shared" si="10"/>
        <v>0.10839032492365687</v>
      </c>
      <c r="G93" s="11">
        <f t="shared" si="11"/>
        <v>0.16278505017360492</v>
      </c>
    </row>
    <row r="94" spans="1:7" x14ac:dyDescent="0.2">
      <c r="A94" t="s">
        <v>84</v>
      </c>
      <c r="B94">
        <v>1940</v>
      </c>
      <c r="C94">
        <v>167876</v>
      </c>
      <c r="D94">
        <v>528565</v>
      </c>
      <c r="E94" s="11">
        <f t="shared" si="9"/>
        <v>3.2578130838139586E-4</v>
      </c>
      <c r="F94" s="11">
        <f t="shared" si="10"/>
        <v>1.6186643348397065E-2</v>
      </c>
      <c r="G94" s="11">
        <f t="shared" si="11"/>
        <v>3.3030896681999822E-2</v>
      </c>
    </row>
    <row r="95" spans="1:7" x14ac:dyDescent="0.2">
      <c r="A95" t="s">
        <v>85</v>
      </c>
      <c r="B95">
        <v>271</v>
      </c>
      <c r="C95">
        <v>15017</v>
      </c>
      <c r="D95">
        <v>61497</v>
      </c>
      <c r="E95" s="11">
        <f t="shared" si="9"/>
        <v>4.5508626067710456E-5</v>
      </c>
      <c r="F95" s="11">
        <f t="shared" si="10"/>
        <v>1.4479426669856247E-3</v>
      </c>
      <c r="G95" s="11">
        <f t="shared" si="11"/>
        <v>3.8430487324225843E-3</v>
      </c>
    </row>
    <row r="96" spans="1:7" x14ac:dyDescent="0.2">
      <c r="A96" t="s">
        <v>86</v>
      </c>
      <c r="B96">
        <v>31</v>
      </c>
      <c r="C96">
        <v>1940</v>
      </c>
      <c r="D96">
        <v>10072</v>
      </c>
      <c r="E96" s="11">
        <f t="shared" si="9"/>
        <v>5.2057837937233358E-6</v>
      </c>
      <c r="F96" s="11">
        <f t="shared" si="10"/>
        <v>1.87055255640415E-4</v>
      </c>
      <c r="G96" s="11">
        <f t="shared" si="11"/>
        <v>6.2941585496788894E-4</v>
      </c>
    </row>
    <row r="97" spans="1:29" x14ac:dyDescent="0.2">
      <c r="A97" t="s">
        <v>87</v>
      </c>
      <c r="B97">
        <v>9</v>
      </c>
      <c r="C97">
        <v>678</v>
      </c>
      <c r="D97">
        <v>2519</v>
      </c>
      <c r="E97" s="11">
        <f t="shared" si="9"/>
        <v>1.511356585274517E-6</v>
      </c>
      <c r="F97" s="11">
        <f t="shared" si="10"/>
        <v>6.5372919239279053E-5</v>
      </c>
      <c r="G97" s="11">
        <f t="shared" si="11"/>
        <v>1.5741645538762037E-4</v>
      </c>
    </row>
    <row r="98" spans="1:29" x14ac:dyDescent="0.2">
      <c r="E98" s="11"/>
      <c r="F98" s="11"/>
      <c r="G98" s="11"/>
    </row>
    <row r="99" spans="1:29" x14ac:dyDescent="0.2">
      <c r="E99" s="11"/>
      <c r="F99" s="11"/>
      <c r="G99" s="11"/>
    </row>
    <row r="101" spans="1:29" x14ac:dyDescent="0.2">
      <c r="A101" t="s">
        <v>148</v>
      </c>
      <c r="B101">
        <v>14</v>
      </c>
      <c r="C101">
        <v>6</v>
      </c>
      <c r="D101">
        <v>8</v>
      </c>
    </row>
    <row r="102" spans="1:29" x14ac:dyDescent="0.2">
      <c r="A102" t="s">
        <v>338</v>
      </c>
      <c r="B102">
        <v>28</v>
      </c>
      <c r="C102">
        <v>27</v>
      </c>
      <c r="D102">
        <v>27</v>
      </c>
    </row>
    <row r="103" spans="1:29" x14ac:dyDescent="0.2">
      <c r="A103" t="s">
        <v>291</v>
      </c>
      <c r="B103">
        <v>34</v>
      </c>
      <c r="C103">
        <v>38</v>
      </c>
      <c r="D103">
        <v>40</v>
      </c>
    </row>
    <row r="104" spans="1:29" x14ac:dyDescent="0.2">
      <c r="A104" t="s">
        <v>292</v>
      </c>
      <c r="B104">
        <v>35</v>
      </c>
      <c r="C104">
        <v>43</v>
      </c>
      <c r="D104">
        <v>44</v>
      </c>
    </row>
    <row r="105" spans="1:29" x14ac:dyDescent="0.2">
      <c r="A105" t="s">
        <v>293</v>
      </c>
      <c r="B105">
        <v>37</v>
      </c>
      <c r="C105">
        <v>47</v>
      </c>
      <c r="D105">
        <v>49</v>
      </c>
    </row>
    <row r="106" spans="1:29" x14ac:dyDescent="0.2">
      <c r="A106" t="s">
        <v>339</v>
      </c>
      <c r="B106">
        <v>44</v>
      </c>
      <c r="C106">
        <v>56</v>
      </c>
      <c r="D106">
        <v>58</v>
      </c>
    </row>
    <row r="107" spans="1:29" x14ac:dyDescent="0.2">
      <c r="A107" t="s">
        <v>147</v>
      </c>
      <c r="B107">
        <v>214</v>
      </c>
      <c r="C107">
        <v>214</v>
      </c>
      <c r="D107">
        <v>215</v>
      </c>
    </row>
    <row r="108" spans="1:29" x14ac:dyDescent="0.2">
      <c r="A108" t="s">
        <v>68</v>
      </c>
      <c r="B108">
        <v>35.621717023041271</v>
      </c>
      <c r="C108">
        <v>42.482125068311042</v>
      </c>
      <c r="D108">
        <v>43.846980130550179</v>
      </c>
    </row>
    <row r="109" spans="1:29" x14ac:dyDescent="0.2">
      <c r="B109" s="15"/>
      <c r="C109" s="15"/>
      <c r="D109" s="15"/>
    </row>
    <row r="110" spans="1:29" x14ac:dyDescent="0.2">
      <c r="S110" s="1" t="s">
        <v>97</v>
      </c>
      <c r="T110" s="1" t="s">
        <v>98</v>
      </c>
      <c r="U110" s="1" t="s">
        <v>99</v>
      </c>
      <c r="V110" s="1" t="s">
        <v>100</v>
      </c>
    </row>
    <row r="111" spans="1:29" x14ac:dyDescent="0.2">
      <c r="A111" s="16" t="s">
        <v>185</v>
      </c>
      <c r="S111">
        <v>0</v>
      </c>
      <c r="T111">
        <v>0</v>
      </c>
      <c r="U111">
        <v>0</v>
      </c>
      <c r="V111">
        <v>0</v>
      </c>
    </row>
    <row r="112" spans="1:29" s="1" customFormat="1" ht="63" customHeight="1" x14ac:dyDescent="0.2">
      <c r="A112" s="10" t="s">
        <v>289</v>
      </c>
      <c r="B112" s="1" t="s">
        <v>95</v>
      </c>
      <c r="C112" s="1" t="s">
        <v>96</v>
      </c>
      <c r="D112" s="1" t="s">
        <v>97</v>
      </c>
      <c r="E112" s="1" t="s">
        <v>98</v>
      </c>
      <c r="F112" s="1" t="s">
        <v>99</v>
      </c>
      <c r="G112" s="1" t="s">
        <v>100</v>
      </c>
      <c r="H112" s="1" t="s">
        <v>65</v>
      </c>
      <c r="I112" s="1" t="s">
        <v>66</v>
      </c>
      <c r="J112" s="1" t="s">
        <v>101</v>
      </c>
      <c r="K112" s="1" t="s">
        <v>102</v>
      </c>
      <c r="L112" s="1" t="s">
        <v>69</v>
      </c>
      <c r="M112" s="1" t="s">
        <v>103</v>
      </c>
      <c r="N112" s="1" t="s">
        <v>67</v>
      </c>
      <c r="Q112" s="1" t="s">
        <v>95</v>
      </c>
      <c r="R112" s="1" t="s">
        <v>96</v>
      </c>
      <c r="S112">
        <v>0</v>
      </c>
      <c r="T112">
        <v>0</v>
      </c>
      <c r="U112">
        <v>0</v>
      </c>
      <c r="V112">
        <v>3</v>
      </c>
      <c r="W112" s="1" t="s">
        <v>65</v>
      </c>
      <c r="X112" s="1" t="s">
        <v>66</v>
      </c>
      <c r="Y112" s="1" t="s">
        <v>101</v>
      </c>
      <c r="Z112" s="1" t="s">
        <v>102</v>
      </c>
      <c r="AA112" s="1" t="s">
        <v>69</v>
      </c>
      <c r="AB112" s="1" t="s">
        <v>103</v>
      </c>
      <c r="AC112" s="1" t="s">
        <v>67</v>
      </c>
    </row>
    <row r="113" spans="1:29" hidden="1" x14ac:dyDescent="0.2">
      <c r="A113" t="s">
        <v>104</v>
      </c>
      <c r="B113" s="11">
        <f t="shared" ref="B113:N113" si="12">Q113/SUM($Q$113:$AC$145)</f>
        <v>0</v>
      </c>
      <c r="C113" s="11">
        <f t="shared" si="12"/>
        <v>0</v>
      </c>
      <c r="D113" s="11">
        <f t="shared" ref="D113:D145" si="13">S111/SUM($Q$113:$AC$145)</f>
        <v>0</v>
      </c>
      <c r="E113" s="11">
        <f t="shared" ref="E113:E145" si="14">T111/SUM($Q$113:$AC$145)</f>
        <v>0</v>
      </c>
      <c r="F113" s="11">
        <f t="shared" ref="F113:F145" si="15">U111/SUM($Q$113:$AC$145)</f>
        <v>0</v>
      </c>
      <c r="G113" s="11">
        <f t="shared" ref="G113:G145" si="16">V111/SUM($Q$113:$AC$145)</f>
        <v>0</v>
      </c>
      <c r="H113" s="11">
        <f t="shared" si="12"/>
        <v>0</v>
      </c>
      <c r="I113" s="11">
        <f t="shared" si="12"/>
        <v>0</v>
      </c>
      <c r="J113" s="11">
        <f t="shared" si="12"/>
        <v>0</v>
      </c>
      <c r="K113" s="11">
        <f t="shared" si="12"/>
        <v>0</v>
      </c>
      <c r="L113" s="11">
        <f t="shared" si="12"/>
        <v>0</v>
      </c>
      <c r="M113" s="11">
        <f t="shared" si="12"/>
        <v>0</v>
      </c>
      <c r="N113" s="11">
        <f t="shared" si="12"/>
        <v>0</v>
      </c>
      <c r="P113" t="s">
        <v>104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hidden="1" x14ac:dyDescent="0.2">
      <c r="A114" t="s">
        <v>105</v>
      </c>
      <c r="B114" s="11">
        <f t="shared" ref="B114:B145" si="17">Q114/SUM($Q$113:$AC$145)</f>
        <v>0</v>
      </c>
      <c r="C114" s="11">
        <f t="shared" ref="C114:C145" si="18">R114/SUM($Q$113:$AC$145)</f>
        <v>0</v>
      </c>
      <c r="D114" s="11">
        <f t="shared" si="13"/>
        <v>0</v>
      </c>
      <c r="E114" s="11">
        <f t="shared" si="14"/>
        <v>0</v>
      </c>
      <c r="F114" s="11">
        <f t="shared" si="15"/>
        <v>0</v>
      </c>
      <c r="G114" s="11">
        <f t="shared" si="16"/>
        <v>5.3401887115886902E-7</v>
      </c>
      <c r="H114" s="11">
        <f t="shared" ref="H114:H145" si="19">W114/SUM($Q$113:$AC$145)</f>
        <v>0</v>
      </c>
      <c r="I114" s="11">
        <f t="shared" ref="I114:I145" si="20">X114/SUM($Q$113:$AC$145)</f>
        <v>0</v>
      </c>
      <c r="J114" s="11">
        <f t="shared" ref="J114:J145" si="21">Y114/SUM($Q$113:$AC$145)</f>
        <v>0</v>
      </c>
      <c r="K114" s="11">
        <f t="shared" ref="K114:K145" si="22">Z114/SUM($Q$113:$AC$145)</f>
        <v>0</v>
      </c>
      <c r="L114" s="11">
        <f t="shared" ref="L114:L145" si="23">AA114/SUM($Q$113:$AC$145)</f>
        <v>0</v>
      </c>
      <c r="M114" s="11">
        <f t="shared" ref="M114:M145" si="24">AB114/SUM($Q$113:$AC$145)</f>
        <v>0</v>
      </c>
      <c r="N114" s="11">
        <f t="shared" ref="N114:N145" si="25">AC114/SUM($Q$113:$AC$145)</f>
        <v>0</v>
      </c>
      <c r="P114" t="s">
        <v>105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hidden="1" x14ac:dyDescent="0.2">
      <c r="A115" t="s">
        <v>106</v>
      </c>
      <c r="B115" s="11">
        <f t="shared" si="17"/>
        <v>0</v>
      </c>
      <c r="C115" s="11">
        <f t="shared" si="18"/>
        <v>0</v>
      </c>
      <c r="D115" s="11">
        <f t="shared" si="13"/>
        <v>0</v>
      </c>
      <c r="E115" s="11">
        <f t="shared" si="14"/>
        <v>0</v>
      </c>
      <c r="F115" s="11">
        <f t="shared" si="15"/>
        <v>0</v>
      </c>
      <c r="G115" s="11">
        <f t="shared" si="16"/>
        <v>0</v>
      </c>
      <c r="H115" s="11">
        <f t="shared" si="19"/>
        <v>0</v>
      </c>
      <c r="I115" s="11">
        <f t="shared" si="20"/>
        <v>0</v>
      </c>
      <c r="J115" s="11">
        <f t="shared" si="21"/>
        <v>0</v>
      </c>
      <c r="K115" s="11">
        <f t="shared" si="22"/>
        <v>0</v>
      </c>
      <c r="L115" s="11">
        <f t="shared" si="23"/>
        <v>0</v>
      </c>
      <c r="M115" s="11">
        <f t="shared" si="24"/>
        <v>0</v>
      </c>
      <c r="N115" s="11">
        <f t="shared" si="25"/>
        <v>0</v>
      </c>
      <c r="P115" t="s">
        <v>106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hidden="1" x14ac:dyDescent="0.2">
      <c r="A116" t="s">
        <v>107</v>
      </c>
      <c r="B116" s="11">
        <f t="shared" si="17"/>
        <v>0</v>
      </c>
      <c r="C116" s="11">
        <f t="shared" si="18"/>
        <v>0</v>
      </c>
      <c r="D116" s="11">
        <f t="shared" si="13"/>
        <v>0</v>
      </c>
      <c r="E116" s="11">
        <f t="shared" si="14"/>
        <v>0</v>
      </c>
      <c r="F116" s="11">
        <f t="shared" si="15"/>
        <v>0</v>
      </c>
      <c r="G116" s="11">
        <f t="shared" si="16"/>
        <v>0</v>
      </c>
      <c r="H116" s="11">
        <f t="shared" si="19"/>
        <v>0</v>
      </c>
      <c r="I116" s="11">
        <f t="shared" si="20"/>
        <v>0</v>
      </c>
      <c r="J116" s="11">
        <f t="shared" si="21"/>
        <v>0</v>
      </c>
      <c r="K116" s="11">
        <f t="shared" si="22"/>
        <v>0</v>
      </c>
      <c r="L116" s="11">
        <f t="shared" si="23"/>
        <v>0</v>
      </c>
      <c r="M116" s="11">
        <f t="shared" si="24"/>
        <v>0</v>
      </c>
      <c r="N116" s="11">
        <f t="shared" si="25"/>
        <v>0</v>
      </c>
      <c r="P116" t="s">
        <v>107</v>
      </c>
      <c r="Q116">
        <v>0</v>
      </c>
      <c r="R116">
        <v>0</v>
      </c>
      <c r="S116">
        <v>0</v>
      </c>
      <c r="T116">
        <v>0</v>
      </c>
      <c r="U116">
        <v>5</v>
      </c>
      <c r="V116">
        <v>28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hidden="1" x14ac:dyDescent="0.2">
      <c r="A117" t="s">
        <v>108</v>
      </c>
      <c r="B117" s="11">
        <f t="shared" si="17"/>
        <v>0</v>
      </c>
      <c r="C117" s="11">
        <f t="shared" si="18"/>
        <v>0</v>
      </c>
      <c r="D117" s="11">
        <f t="shared" si="13"/>
        <v>0</v>
      </c>
      <c r="E117" s="11">
        <f t="shared" si="14"/>
        <v>0</v>
      </c>
      <c r="F117" s="11">
        <f t="shared" si="15"/>
        <v>0</v>
      </c>
      <c r="G117" s="11">
        <f t="shared" si="16"/>
        <v>0</v>
      </c>
      <c r="H117" s="11">
        <f t="shared" si="19"/>
        <v>0</v>
      </c>
      <c r="I117" s="11">
        <f t="shared" si="20"/>
        <v>0</v>
      </c>
      <c r="J117" s="11">
        <f t="shared" si="21"/>
        <v>0</v>
      </c>
      <c r="K117" s="11">
        <f t="shared" si="22"/>
        <v>0</v>
      </c>
      <c r="L117" s="11">
        <f t="shared" si="23"/>
        <v>0</v>
      </c>
      <c r="M117" s="11">
        <f t="shared" si="24"/>
        <v>0</v>
      </c>
      <c r="N117" s="11">
        <f t="shared" si="25"/>
        <v>0</v>
      </c>
      <c r="P117" t="s">
        <v>108</v>
      </c>
      <c r="Q117">
        <v>0</v>
      </c>
      <c r="R117">
        <v>0</v>
      </c>
      <c r="S117">
        <v>1</v>
      </c>
      <c r="T117">
        <v>7</v>
      </c>
      <c r="U117">
        <v>75</v>
      </c>
      <c r="V117">
        <v>412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">
      <c r="A118" t="s">
        <v>109</v>
      </c>
      <c r="B118" s="11">
        <f t="shared" si="17"/>
        <v>0</v>
      </c>
      <c r="C118" s="11">
        <f t="shared" si="18"/>
        <v>0</v>
      </c>
      <c r="D118" s="11">
        <f t="shared" si="13"/>
        <v>0</v>
      </c>
      <c r="E118" s="11">
        <f t="shared" si="14"/>
        <v>0</v>
      </c>
      <c r="F118" s="11">
        <f t="shared" si="15"/>
        <v>8.9003145193144836E-7</v>
      </c>
      <c r="G118" s="11">
        <f t="shared" si="16"/>
        <v>4.9841761308161104E-6</v>
      </c>
      <c r="H118" s="11">
        <f t="shared" si="19"/>
        <v>1.7800629038628967E-6</v>
      </c>
      <c r="I118" s="11">
        <f t="shared" si="20"/>
        <v>5.3401887115886902E-7</v>
      </c>
      <c r="J118" s="11">
        <f t="shared" si="21"/>
        <v>0</v>
      </c>
      <c r="K118" s="11">
        <f t="shared" si="22"/>
        <v>0</v>
      </c>
      <c r="L118" s="11">
        <f t="shared" si="23"/>
        <v>0</v>
      </c>
      <c r="M118" s="11">
        <f t="shared" si="24"/>
        <v>0</v>
      </c>
      <c r="N118" s="11">
        <f t="shared" si="25"/>
        <v>0</v>
      </c>
      <c r="P118" t="s">
        <v>109</v>
      </c>
      <c r="Q118">
        <v>0</v>
      </c>
      <c r="R118">
        <v>0</v>
      </c>
      <c r="S118">
        <v>9</v>
      </c>
      <c r="T118">
        <v>249</v>
      </c>
      <c r="U118">
        <v>2566</v>
      </c>
      <c r="V118">
        <v>76468</v>
      </c>
      <c r="W118">
        <v>10</v>
      </c>
      <c r="X118">
        <v>3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">
      <c r="A119" t="s">
        <v>110</v>
      </c>
      <c r="B119" s="11">
        <f t="shared" si="17"/>
        <v>0</v>
      </c>
      <c r="C119" s="11">
        <f t="shared" si="18"/>
        <v>0</v>
      </c>
      <c r="D119" s="11">
        <f t="shared" si="13"/>
        <v>1.7800629038628967E-7</v>
      </c>
      <c r="E119" s="11">
        <f t="shared" si="14"/>
        <v>1.2460440327040276E-6</v>
      </c>
      <c r="F119" s="11">
        <f t="shared" si="15"/>
        <v>1.3350471778971725E-5</v>
      </c>
      <c r="G119" s="11">
        <f t="shared" si="16"/>
        <v>7.3338591639151348E-5</v>
      </c>
      <c r="H119" s="11">
        <f t="shared" si="19"/>
        <v>6.087815131211107E-5</v>
      </c>
      <c r="I119" s="11">
        <f t="shared" si="20"/>
        <v>0</v>
      </c>
      <c r="J119" s="11">
        <f t="shared" si="21"/>
        <v>0</v>
      </c>
      <c r="K119" s="11">
        <f t="shared" si="22"/>
        <v>0</v>
      </c>
      <c r="L119" s="11">
        <f t="shared" si="23"/>
        <v>0</v>
      </c>
      <c r="M119" s="11">
        <f t="shared" si="24"/>
        <v>0</v>
      </c>
      <c r="N119" s="11">
        <f t="shared" si="25"/>
        <v>0</v>
      </c>
      <c r="P119" t="s">
        <v>110</v>
      </c>
      <c r="Q119">
        <v>0</v>
      </c>
      <c r="R119">
        <v>0</v>
      </c>
      <c r="S119">
        <v>0</v>
      </c>
      <c r="T119">
        <v>1</v>
      </c>
      <c r="U119">
        <v>31</v>
      </c>
      <c r="V119">
        <v>138593</v>
      </c>
      <c r="W119">
        <v>342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">
      <c r="A120" t="s">
        <v>111</v>
      </c>
      <c r="B120" s="11">
        <f t="shared" si="17"/>
        <v>0</v>
      </c>
      <c r="C120" s="11">
        <f t="shared" si="18"/>
        <v>0</v>
      </c>
      <c r="D120" s="11">
        <f t="shared" si="13"/>
        <v>1.6020566134766069E-6</v>
      </c>
      <c r="E120" s="11">
        <f t="shared" si="14"/>
        <v>4.4323566306186131E-5</v>
      </c>
      <c r="F120" s="11">
        <f t="shared" si="15"/>
        <v>4.5676414113121931E-4</v>
      </c>
      <c r="G120" s="11">
        <f t="shared" si="16"/>
        <v>1.3611785013258798E-2</v>
      </c>
      <c r="H120" s="11">
        <f t="shared" si="19"/>
        <v>1.2962418065929613E-3</v>
      </c>
      <c r="I120" s="11">
        <f t="shared" si="20"/>
        <v>1.7800629038628968E-5</v>
      </c>
      <c r="J120" s="11">
        <f t="shared" si="21"/>
        <v>2.1360754846354761E-6</v>
      </c>
      <c r="K120" s="11">
        <f t="shared" si="22"/>
        <v>1.7800629038628967E-7</v>
      </c>
      <c r="L120" s="11">
        <f t="shared" si="23"/>
        <v>0</v>
      </c>
      <c r="M120" s="11">
        <f t="shared" si="24"/>
        <v>0</v>
      </c>
      <c r="N120" s="11">
        <f t="shared" si="25"/>
        <v>0</v>
      </c>
      <c r="P120" t="s">
        <v>111</v>
      </c>
      <c r="Q120">
        <v>0</v>
      </c>
      <c r="R120">
        <v>0</v>
      </c>
      <c r="S120">
        <v>37</v>
      </c>
      <c r="T120">
        <v>1954</v>
      </c>
      <c r="U120">
        <v>33850</v>
      </c>
      <c r="V120">
        <v>260639</v>
      </c>
      <c r="W120">
        <v>7282</v>
      </c>
      <c r="X120">
        <v>100</v>
      </c>
      <c r="Y120">
        <v>12</v>
      </c>
      <c r="Z120">
        <v>1</v>
      </c>
      <c r="AA120">
        <v>0</v>
      </c>
      <c r="AB120">
        <v>0</v>
      </c>
      <c r="AC120">
        <v>0</v>
      </c>
    </row>
    <row r="121" spans="1:29" x14ac:dyDescent="0.2">
      <c r="A121" t="s">
        <v>112</v>
      </c>
      <c r="B121" s="11">
        <f t="shared" si="17"/>
        <v>0</v>
      </c>
      <c r="C121" s="11">
        <f t="shared" si="18"/>
        <v>0</v>
      </c>
      <c r="D121" s="11">
        <f t="shared" si="13"/>
        <v>0</v>
      </c>
      <c r="E121" s="11">
        <f t="shared" si="14"/>
        <v>1.7800629038628967E-7</v>
      </c>
      <c r="F121" s="11">
        <f t="shared" si="15"/>
        <v>5.5181950019749797E-6</v>
      </c>
      <c r="G121" s="11">
        <f t="shared" si="16"/>
        <v>2.4670425803507045E-2</v>
      </c>
      <c r="H121" s="11">
        <f t="shared" si="19"/>
        <v>3.8059880960073365E-2</v>
      </c>
      <c r="I121" s="11">
        <f t="shared" si="20"/>
        <v>1.1282216690973425E-2</v>
      </c>
      <c r="J121" s="11">
        <f t="shared" si="21"/>
        <v>2.5154068894486592E-3</v>
      </c>
      <c r="K121" s="11">
        <f t="shared" si="22"/>
        <v>3.0011860559128441E-4</v>
      </c>
      <c r="L121" s="11">
        <f t="shared" si="23"/>
        <v>1.9046673071332996E-5</v>
      </c>
      <c r="M121" s="11">
        <f t="shared" si="24"/>
        <v>7.1202516154515869E-7</v>
      </c>
      <c r="N121" s="11">
        <f t="shared" si="25"/>
        <v>0</v>
      </c>
      <c r="P121" t="s">
        <v>112</v>
      </c>
      <c r="Q121">
        <v>0</v>
      </c>
      <c r="R121">
        <v>0</v>
      </c>
      <c r="S121">
        <v>860</v>
      </c>
      <c r="T121">
        <v>9884</v>
      </c>
      <c r="U121">
        <v>53171</v>
      </c>
      <c r="V121">
        <v>233934</v>
      </c>
      <c r="W121">
        <v>213812</v>
      </c>
      <c r="X121">
        <v>63381</v>
      </c>
      <c r="Y121">
        <v>14131</v>
      </c>
      <c r="Z121">
        <v>1686</v>
      </c>
      <c r="AA121">
        <v>107</v>
      </c>
      <c r="AB121">
        <v>4</v>
      </c>
      <c r="AC121">
        <v>0</v>
      </c>
    </row>
    <row r="122" spans="1:29" x14ac:dyDescent="0.2">
      <c r="A122" t="s">
        <v>113</v>
      </c>
      <c r="B122" s="11">
        <f t="shared" si="17"/>
        <v>0</v>
      </c>
      <c r="C122" s="11">
        <f t="shared" si="18"/>
        <v>0</v>
      </c>
      <c r="D122" s="11">
        <f t="shared" si="13"/>
        <v>6.5862327442927176E-6</v>
      </c>
      <c r="E122" s="11">
        <f t="shared" si="14"/>
        <v>3.4782429141481003E-4</v>
      </c>
      <c r="F122" s="11">
        <f t="shared" si="15"/>
        <v>6.0255129295759052E-3</v>
      </c>
      <c r="G122" s="11">
        <f t="shared" si="16"/>
        <v>4.6395381519992153E-2</v>
      </c>
      <c r="H122" s="11">
        <f t="shared" si="19"/>
        <v>2.7580294632451721E-2</v>
      </c>
      <c r="I122" s="11">
        <f t="shared" si="20"/>
        <v>1.6805573875369607E-2</v>
      </c>
      <c r="J122" s="11">
        <f t="shared" si="21"/>
        <v>2.8011069855186544E-3</v>
      </c>
      <c r="K122" s="11">
        <f t="shared" si="22"/>
        <v>3.892997570748155E-4</v>
      </c>
      <c r="L122" s="11">
        <f t="shared" si="23"/>
        <v>2.9193031623351507E-5</v>
      </c>
      <c r="M122" s="11">
        <f t="shared" si="24"/>
        <v>1.7800629038628967E-6</v>
      </c>
      <c r="N122" s="11">
        <f t="shared" si="25"/>
        <v>0</v>
      </c>
      <c r="P122" t="s">
        <v>113</v>
      </c>
      <c r="Q122">
        <v>0</v>
      </c>
      <c r="R122">
        <v>0</v>
      </c>
      <c r="S122">
        <v>1527</v>
      </c>
      <c r="T122">
        <v>9908</v>
      </c>
      <c r="U122">
        <v>53416</v>
      </c>
      <c r="V122">
        <v>230799</v>
      </c>
      <c r="W122">
        <v>154940</v>
      </c>
      <c r="X122">
        <v>94410</v>
      </c>
      <c r="Y122">
        <v>15736</v>
      </c>
      <c r="Z122">
        <v>2187</v>
      </c>
      <c r="AA122">
        <v>164</v>
      </c>
      <c r="AB122">
        <v>10</v>
      </c>
      <c r="AC122">
        <v>0</v>
      </c>
    </row>
    <row r="123" spans="1:29" x14ac:dyDescent="0.2">
      <c r="A123" t="s">
        <v>114</v>
      </c>
      <c r="B123" s="11">
        <f t="shared" si="17"/>
        <v>0</v>
      </c>
      <c r="C123" s="11">
        <f t="shared" si="18"/>
        <v>4.0941446788846624E-6</v>
      </c>
      <c r="D123" s="11">
        <f t="shared" si="13"/>
        <v>1.5308540973220911E-4</v>
      </c>
      <c r="E123" s="11">
        <f t="shared" si="14"/>
        <v>1.759414174178087E-3</v>
      </c>
      <c r="F123" s="11">
        <f t="shared" si="15"/>
        <v>9.4647724661294074E-3</v>
      </c>
      <c r="G123" s="11">
        <f t="shared" si="16"/>
        <v>4.1641723535226285E-2</v>
      </c>
      <c r="H123" s="11">
        <f t="shared" si="19"/>
        <v>3.6194909055696209E-2</v>
      </c>
      <c r="I123" s="11">
        <f t="shared" si="20"/>
        <v>1.6108501242216897E-2</v>
      </c>
      <c r="J123" s="11">
        <f t="shared" si="21"/>
        <v>2.8495246965037249E-3</v>
      </c>
      <c r="K123" s="11">
        <f t="shared" si="22"/>
        <v>4.0870244272692109E-4</v>
      </c>
      <c r="L123" s="11">
        <f t="shared" si="23"/>
        <v>3.5601258077257935E-5</v>
      </c>
      <c r="M123" s="11">
        <f t="shared" si="24"/>
        <v>1.7800629038628967E-6</v>
      </c>
      <c r="N123" s="11">
        <f t="shared" si="25"/>
        <v>0</v>
      </c>
      <c r="P123" t="s">
        <v>114</v>
      </c>
      <c r="Q123">
        <v>0</v>
      </c>
      <c r="R123">
        <v>23</v>
      </c>
      <c r="S123">
        <v>1325</v>
      </c>
      <c r="T123">
        <v>8599</v>
      </c>
      <c r="U123">
        <v>47435</v>
      </c>
      <c r="V123">
        <v>227631</v>
      </c>
      <c r="W123">
        <v>203335</v>
      </c>
      <c r="X123">
        <v>90494</v>
      </c>
      <c r="Y123">
        <v>16008</v>
      </c>
      <c r="Z123">
        <v>2296</v>
      </c>
      <c r="AA123">
        <v>200</v>
      </c>
      <c r="AB123">
        <v>10</v>
      </c>
      <c r="AC123">
        <v>0</v>
      </c>
    </row>
    <row r="124" spans="1:29" x14ac:dyDescent="0.2">
      <c r="A124" t="s">
        <v>115</v>
      </c>
      <c r="B124" s="11">
        <f t="shared" si="17"/>
        <v>0</v>
      </c>
      <c r="C124" s="11">
        <f t="shared" si="18"/>
        <v>9.4343333904733532E-6</v>
      </c>
      <c r="D124" s="11">
        <f t="shared" si="13"/>
        <v>2.7181560541986432E-4</v>
      </c>
      <c r="E124" s="11">
        <f t="shared" si="14"/>
        <v>1.763686325147358E-3</v>
      </c>
      <c r="F124" s="11">
        <f t="shared" si="15"/>
        <v>9.5083840072740494E-3</v>
      </c>
      <c r="G124" s="11">
        <f t="shared" si="16"/>
        <v>4.1083673814865267E-2</v>
      </c>
      <c r="H124" s="11">
        <f t="shared" si="19"/>
        <v>3.9163163947887589E-2</v>
      </c>
      <c r="I124" s="11">
        <f t="shared" si="20"/>
        <v>1.5118074242507582E-2</v>
      </c>
      <c r="J124" s="11">
        <f t="shared" si="21"/>
        <v>2.729014437912207E-3</v>
      </c>
      <c r="K124" s="11">
        <f t="shared" si="22"/>
        <v>3.4586622222056081E-4</v>
      </c>
      <c r="L124" s="11">
        <f t="shared" si="23"/>
        <v>3.3999201463781324E-5</v>
      </c>
      <c r="M124" s="11">
        <f t="shared" si="24"/>
        <v>2.3140817750217658E-6</v>
      </c>
      <c r="N124" s="11">
        <f t="shared" si="25"/>
        <v>0</v>
      </c>
      <c r="P124" t="s">
        <v>115</v>
      </c>
      <c r="Q124">
        <v>0</v>
      </c>
      <c r="R124">
        <v>53</v>
      </c>
      <c r="S124">
        <v>882</v>
      </c>
      <c r="T124">
        <v>6670</v>
      </c>
      <c r="U124">
        <v>38259</v>
      </c>
      <c r="V124">
        <v>222984</v>
      </c>
      <c r="W124">
        <v>220010</v>
      </c>
      <c r="X124">
        <v>84930</v>
      </c>
      <c r="Y124">
        <v>15331</v>
      </c>
      <c r="Z124">
        <v>1943</v>
      </c>
      <c r="AA124">
        <v>191</v>
      </c>
      <c r="AB124">
        <v>13</v>
      </c>
      <c r="AC124">
        <v>0</v>
      </c>
    </row>
    <row r="125" spans="1:29" x14ac:dyDescent="0.2">
      <c r="A125" t="s">
        <v>116</v>
      </c>
      <c r="B125" s="11">
        <f t="shared" si="17"/>
        <v>0</v>
      </c>
      <c r="C125" s="11">
        <f t="shared" si="18"/>
        <v>3.9161383884983726E-6</v>
      </c>
      <c r="D125" s="11">
        <f t="shared" si="13"/>
        <v>2.3585833476183382E-4</v>
      </c>
      <c r="E125" s="11">
        <f t="shared" si="14"/>
        <v>1.5306760910317049E-3</v>
      </c>
      <c r="F125" s="11">
        <f t="shared" si="15"/>
        <v>8.4437283844736501E-3</v>
      </c>
      <c r="G125" s="11">
        <f t="shared" si="16"/>
        <v>4.0519749886921502E-2</v>
      </c>
      <c r="H125" s="11">
        <f t="shared" si="19"/>
        <v>4.103579012275136E-2</v>
      </c>
      <c r="I125" s="11">
        <f t="shared" si="20"/>
        <v>1.3789791303645087E-2</v>
      </c>
      <c r="J125" s="11">
        <f t="shared" si="21"/>
        <v>2.3918705239205744E-3</v>
      </c>
      <c r="K125" s="11">
        <f t="shared" si="22"/>
        <v>3.3180372528004396E-4</v>
      </c>
      <c r="L125" s="11">
        <f t="shared" si="23"/>
        <v>4.0051415336915176E-5</v>
      </c>
      <c r="M125" s="11">
        <f t="shared" si="24"/>
        <v>4.4501572596572419E-6</v>
      </c>
      <c r="N125" s="11">
        <f t="shared" si="25"/>
        <v>0</v>
      </c>
      <c r="P125" t="s">
        <v>116</v>
      </c>
      <c r="Q125">
        <v>0</v>
      </c>
      <c r="R125">
        <v>22</v>
      </c>
      <c r="S125">
        <v>30</v>
      </c>
      <c r="T125">
        <v>4805</v>
      </c>
      <c r="U125">
        <v>28003</v>
      </c>
      <c r="V125">
        <v>204774</v>
      </c>
      <c r="W125">
        <v>230530</v>
      </c>
      <c r="X125">
        <v>77468</v>
      </c>
      <c r="Y125">
        <v>13437</v>
      </c>
      <c r="Z125">
        <v>1864</v>
      </c>
      <c r="AA125">
        <v>225</v>
      </c>
      <c r="AB125">
        <v>25</v>
      </c>
      <c r="AC125">
        <v>0</v>
      </c>
    </row>
    <row r="126" spans="1:29" x14ac:dyDescent="0.2">
      <c r="A126" t="s">
        <v>117</v>
      </c>
      <c r="B126" s="11">
        <f t="shared" si="17"/>
        <v>0</v>
      </c>
      <c r="C126" s="11">
        <f t="shared" si="18"/>
        <v>0</v>
      </c>
      <c r="D126" s="11">
        <f t="shared" si="13"/>
        <v>1.570015481207075E-4</v>
      </c>
      <c r="E126" s="11">
        <f t="shared" si="14"/>
        <v>1.1873019568765522E-3</v>
      </c>
      <c r="F126" s="11">
        <f t="shared" si="15"/>
        <v>6.8103426638890562E-3</v>
      </c>
      <c r="G126" s="11">
        <f t="shared" si="16"/>
        <v>3.9692554655496419E-2</v>
      </c>
      <c r="H126" s="11">
        <f t="shared" si="19"/>
        <v>4.2725781843678791E-2</v>
      </c>
      <c r="I126" s="11">
        <f t="shared" si="20"/>
        <v>1.1675610592727126E-2</v>
      </c>
      <c r="J126" s="11">
        <f t="shared" si="21"/>
        <v>1.9678595402204324E-3</v>
      </c>
      <c r="K126" s="11">
        <f t="shared" si="22"/>
        <v>2.654073789659579E-4</v>
      </c>
      <c r="L126" s="11">
        <f t="shared" si="23"/>
        <v>3.9517396465756304E-5</v>
      </c>
      <c r="M126" s="11">
        <f t="shared" si="24"/>
        <v>3.7381320981120832E-6</v>
      </c>
      <c r="N126" s="11">
        <f t="shared" si="25"/>
        <v>0</v>
      </c>
      <c r="P126" t="s">
        <v>117</v>
      </c>
      <c r="Q126">
        <v>0</v>
      </c>
      <c r="R126">
        <v>0</v>
      </c>
      <c r="S126">
        <v>0</v>
      </c>
      <c r="T126">
        <v>2706</v>
      </c>
      <c r="U126">
        <v>18823</v>
      </c>
      <c r="V126">
        <v>171248</v>
      </c>
      <c r="W126">
        <v>240024</v>
      </c>
      <c r="X126">
        <v>65591</v>
      </c>
      <c r="Y126">
        <v>11055</v>
      </c>
      <c r="Z126">
        <v>1491</v>
      </c>
      <c r="AA126">
        <v>222</v>
      </c>
      <c r="AB126">
        <v>21</v>
      </c>
      <c r="AC126">
        <v>0</v>
      </c>
    </row>
    <row r="127" spans="1:29" x14ac:dyDescent="0.2">
      <c r="A127" t="s">
        <v>118</v>
      </c>
      <c r="B127" s="11">
        <f t="shared" si="17"/>
        <v>0</v>
      </c>
      <c r="C127" s="11">
        <f t="shared" si="18"/>
        <v>0</v>
      </c>
      <c r="D127" s="11">
        <f t="shared" si="13"/>
        <v>5.34018871158869E-6</v>
      </c>
      <c r="E127" s="11">
        <f t="shared" si="14"/>
        <v>8.5532022530612187E-4</v>
      </c>
      <c r="F127" s="11">
        <f t="shared" si="15"/>
        <v>4.9847101496872694E-3</v>
      </c>
      <c r="G127" s="11">
        <f t="shared" si="16"/>
        <v>3.6451060107562078E-2</v>
      </c>
      <c r="H127" s="11">
        <f t="shared" si="19"/>
        <v>4.1634425277320447E-2</v>
      </c>
      <c r="I127" s="11">
        <f t="shared" si="20"/>
        <v>9.1596696844073074E-3</v>
      </c>
      <c r="J127" s="11">
        <f t="shared" si="21"/>
        <v>1.4548454113271455E-3</v>
      </c>
      <c r="K127" s="11">
        <f t="shared" si="22"/>
        <v>2.1467558620586534E-4</v>
      </c>
      <c r="L127" s="11">
        <f t="shared" si="23"/>
        <v>3.2219138559918433E-5</v>
      </c>
      <c r="M127" s="11">
        <f t="shared" si="24"/>
        <v>6.2302201635201389E-6</v>
      </c>
      <c r="N127" s="11">
        <f t="shared" si="25"/>
        <v>0</v>
      </c>
      <c r="P127" t="s">
        <v>118</v>
      </c>
      <c r="Q127">
        <v>0</v>
      </c>
      <c r="R127">
        <v>0</v>
      </c>
      <c r="S127">
        <v>0</v>
      </c>
      <c r="T127">
        <v>1138</v>
      </c>
      <c r="U127">
        <v>12133</v>
      </c>
      <c r="V127">
        <v>132922</v>
      </c>
      <c r="W127">
        <v>233893</v>
      </c>
      <c r="X127">
        <v>51457</v>
      </c>
      <c r="Y127">
        <v>8173</v>
      </c>
      <c r="Z127">
        <v>1206</v>
      </c>
      <c r="AA127">
        <v>181</v>
      </c>
      <c r="AB127">
        <v>35</v>
      </c>
      <c r="AC127">
        <v>0</v>
      </c>
    </row>
    <row r="128" spans="1:29" x14ac:dyDescent="0.2">
      <c r="A128" t="s">
        <v>119</v>
      </c>
      <c r="B128" s="11">
        <f t="shared" si="17"/>
        <v>0</v>
      </c>
      <c r="C128" s="11">
        <f t="shared" si="18"/>
        <v>0</v>
      </c>
      <c r="D128" s="11">
        <f t="shared" si="13"/>
        <v>0</v>
      </c>
      <c r="E128" s="11">
        <f t="shared" si="14"/>
        <v>4.8168502178529984E-4</v>
      </c>
      <c r="F128" s="11">
        <f t="shared" si="15"/>
        <v>3.3506124039411303E-3</v>
      </c>
      <c r="G128" s="11">
        <f t="shared" si="16"/>
        <v>3.0483221216071332E-2</v>
      </c>
      <c r="H128" s="11">
        <f t="shared" si="19"/>
        <v>3.771917692027401E-2</v>
      </c>
      <c r="I128" s="11">
        <f t="shared" si="20"/>
        <v>6.6298442854373588E-3</v>
      </c>
      <c r="J128" s="11">
        <f t="shared" si="21"/>
        <v>9.1246024452012087E-4</v>
      </c>
      <c r="K128" s="11">
        <f t="shared" si="22"/>
        <v>1.6358778086500021E-4</v>
      </c>
      <c r="L128" s="11">
        <f t="shared" si="23"/>
        <v>2.9371037913737796E-5</v>
      </c>
      <c r="M128" s="11">
        <f t="shared" si="24"/>
        <v>3.3821195173395037E-6</v>
      </c>
      <c r="N128" s="11">
        <f t="shared" si="25"/>
        <v>0</v>
      </c>
      <c r="P128" t="s">
        <v>119</v>
      </c>
      <c r="Q128">
        <v>0</v>
      </c>
      <c r="R128">
        <v>0</v>
      </c>
      <c r="S128">
        <v>0</v>
      </c>
      <c r="T128">
        <v>12</v>
      </c>
      <c r="U128">
        <v>8172</v>
      </c>
      <c r="V128">
        <v>94772</v>
      </c>
      <c r="W128">
        <v>211898</v>
      </c>
      <c r="X128">
        <v>37245</v>
      </c>
      <c r="Y128">
        <v>5126</v>
      </c>
      <c r="Z128">
        <v>919</v>
      </c>
      <c r="AA128">
        <v>165</v>
      </c>
      <c r="AB128">
        <v>19</v>
      </c>
      <c r="AC128">
        <v>0</v>
      </c>
    </row>
    <row r="129" spans="1:29" x14ac:dyDescent="0.2">
      <c r="A129" t="s">
        <v>120</v>
      </c>
      <c r="B129" s="11">
        <f t="shared" si="17"/>
        <v>0</v>
      </c>
      <c r="C129" s="11">
        <f t="shared" si="18"/>
        <v>0</v>
      </c>
      <c r="D129" s="11">
        <f t="shared" si="13"/>
        <v>0</v>
      </c>
      <c r="E129" s="11">
        <f t="shared" si="14"/>
        <v>2.0257115845959765E-4</v>
      </c>
      <c r="F129" s="11">
        <f t="shared" si="15"/>
        <v>2.1597503212568525E-3</v>
      </c>
      <c r="G129" s="11">
        <f t="shared" si="16"/>
        <v>2.3660952130726394E-2</v>
      </c>
      <c r="H129" s="11">
        <f t="shared" si="19"/>
        <v>3.2402663045306694E-2</v>
      </c>
      <c r="I129" s="11">
        <f t="shared" si="20"/>
        <v>4.5621232163102184E-3</v>
      </c>
      <c r="J129" s="11">
        <f t="shared" si="21"/>
        <v>5.7852044375544147E-4</v>
      </c>
      <c r="K129" s="11">
        <f t="shared" si="22"/>
        <v>9.9327510035549635E-5</v>
      </c>
      <c r="L129" s="11">
        <f t="shared" si="23"/>
        <v>2.5098886944466845E-5</v>
      </c>
      <c r="M129" s="11">
        <f t="shared" si="24"/>
        <v>0</v>
      </c>
      <c r="N129" s="11">
        <f t="shared" si="25"/>
        <v>0</v>
      </c>
      <c r="P129" t="s">
        <v>120</v>
      </c>
      <c r="Q129">
        <v>0</v>
      </c>
      <c r="R129">
        <v>0</v>
      </c>
      <c r="S129">
        <v>0</v>
      </c>
      <c r="T129">
        <v>0</v>
      </c>
      <c r="U129">
        <v>4489</v>
      </c>
      <c r="V129">
        <v>63709</v>
      </c>
      <c r="W129">
        <v>182031</v>
      </c>
      <c r="X129">
        <v>25629</v>
      </c>
      <c r="Y129">
        <v>3250</v>
      </c>
      <c r="Z129">
        <v>558</v>
      </c>
      <c r="AA129">
        <v>141</v>
      </c>
      <c r="AB129">
        <v>0</v>
      </c>
      <c r="AC129">
        <v>0</v>
      </c>
    </row>
    <row r="130" spans="1:29" x14ac:dyDescent="0.2">
      <c r="A130" t="s">
        <v>121</v>
      </c>
      <c r="B130" s="11">
        <f t="shared" si="17"/>
        <v>0</v>
      </c>
      <c r="C130" s="11">
        <f t="shared" si="18"/>
        <v>0</v>
      </c>
      <c r="D130" s="11">
        <f t="shared" si="13"/>
        <v>0</v>
      </c>
      <c r="E130" s="11">
        <f t="shared" si="14"/>
        <v>2.1360754846354761E-6</v>
      </c>
      <c r="F130" s="11">
        <f t="shared" si="15"/>
        <v>1.4546674050367591E-3</v>
      </c>
      <c r="G130" s="11">
        <f t="shared" si="16"/>
        <v>1.6870012152489445E-2</v>
      </c>
      <c r="H130" s="11">
        <f t="shared" si="19"/>
        <v>2.549779904122252E-2</v>
      </c>
      <c r="I130" s="11">
        <f t="shared" si="20"/>
        <v>2.9776892255818535E-3</v>
      </c>
      <c r="J130" s="11">
        <f t="shared" si="21"/>
        <v>3.5476653673987532E-4</v>
      </c>
      <c r="K130" s="11">
        <f t="shared" si="22"/>
        <v>6.5328308571768311E-5</v>
      </c>
      <c r="L130" s="11">
        <f t="shared" si="23"/>
        <v>1.1748415165495119E-5</v>
      </c>
      <c r="M130" s="11">
        <f t="shared" si="24"/>
        <v>0</v>
      </c>
      <c r="N130" s="11">
        <f t="shared" si="25"/>
        <v>0</v>
      </c>
      <c r="P130" t="s">
        <v>121</v>
      </c>
      <c r="Q130">
        <v>0</v>
      </c>
      <c r="R130">
        <v>0</v>
      </c>
      <c r="S130">
        <v>0</v>
      </c>
      <c r="T130">
        <v>0</v>
      </c>
      <c r="U130">
        <v>2569</v>
      </c>
      <c r="V130">
        <v>41711</v>
      </c>
      <c r="W130">
        <v>143241</v>
      </c>
      <c r="X130">
        <v>16728</v>
      </c>
      <c r="Y130">
        <v>1993</v>
      </c>
      <c r="Z130">
        <v>367</v>
      </c>
      <c r="AA130">
        <v>66</v>
      </c>
      <c r="AB130">
        <v>0</v>
      </c>
      <c r="AC130">
        <v>0</v>
      </c>
    </row>
    <row r="131" spans="1:29" x14ac:dyDescent="0.2">
      <c r="A131" t="s">
        <v>122</v>
      </c>
      <c r="B131" s="11">
        <f t="shared" si="17"/>
        <v>0</v>
      </c>
      <c r="C131" s="11">
        <f t="shared" si="18"/>
        <v>0</v>
      </c>
      <c r="D131" s="11">
        <f t="shared" si="13"/>
        <v>0</v>
      </c>
      <c r="E131" s="11">
        <f t="shared" si="14"/>
        <v>0</v>
      </c>
      <c r="F131" s="11">
        <f t="shared" si="15"/>
        <v>7.9907023754405434E-4</v>
      </c>
      <c r="G131" s="11">
        <f t="shared" si="16"/>
        <v>1.1340602754220129E-2</v>
      </c>
      <c r="H131" s="11">
        <f t="shared" si="19"/>
        <v>1.9267222865121607E-2</v>
      </c>
      <c r="I131" s="11">
        <f t="shared" si="20"/>
        <v>1.8183342562959489E-3</v>
      </c>
      <c r="J131" s="11">
        <f t="shared" si="21"/>
        <v>2.0488524023461942E-4</v>
      </c>
      <c r="K131" s="11">
        <f t="shared" si="22"/>
        <v>5.2155843083182875E-5</v>
      </c>
      <c r="L131" s="11">
        <f t="shared" si="23"/>
        <v>0</v>
      </c>
      <c r="M131" s="11">
        <f t="shared" si="24"/>
        <v>0</v>
      </c>
      <c r="N131" s="11">
        <f t="shared" si="25"/>
        <v>0</v>
      </c>
      <c r="P131" t="s">
        <v>122</v>
      </c>
      <c r="Q131">
        <v>0</v>
      </c>
      <c r="R131">
        <v>0</v>
      </c>
      <c r="S131">
        <v>0</v>
      </c>
      <c r="T131">
        <v>0</v>
      </c>
      <c r="U131">
        <v>1436</v>
      </c>
      <c r="V131">
        <v>22896</v>
      </c>
      <c r="W131">
        <v>108239</v>
      </c>
      <c r="X131">
        <v>10215</v>
      </c>
      <c r="Y131">
        <v>1151</v>
      </c>
      <c r="Z131">
        <v>293</v>
      </c>
      <c r="AA131">
        <v>0</v>
      </c>
      <c r="AB131">
        <v>0</v>
      </c>
      <c r="AC131">
        <v>0</v>
      </c>
    </row>
    <row r="132" spans="1:29" x14ac:dyDescent="0.2">
      <c r="A132" t="s">
        <v>123</v>
      </c>
      <c r="B132" s="11">
        <f t="shared" si="17"/>
        <v>0</v>
      </c>
      <c r="C132" s="11">
        <f t="shared" si="18"/>
        <v>0</v>
      </c>
      <c r="D132" s="11">
        <f t="shared" si="13"/>
        <v>0</v>
      </c>
      <c r="E132" s="11">
        <f t="shared" si="14"/>
        <v>0</v>
      </c>
      <c r="F132" s="11">
        <f t="shared" si="15"/>
        <v>4.5729816000237818E-4</v>
      </c>
      <c r="G132" s="11">
        <f t="shared" si="16"/>
        <v>7.4248203783025286E-3</v>
      </c>
      <c r="H132" s="11">
        <f t="shared" si="19"/>
        <v>1.4187635362658445E-2</v>
      </c>
      <c r="I132" s="11">
        <f t="shared" si="20"/>
        <v>1.1493866170242725E-3</v>
      </c>
      <c r="J132" s="11">
        <f t="shared" si="21"/>
        <v>1.3279269262817209E-4</v>
      </c>
      <c r="K132" s="11">
        <f t="shared" si="22"/>
        <v>3.2753157431077299E-5</v>
      </c>
      <c r="L132" s="11">
        <f t="shared" si="23"/>
        <v>0</v>
      </c>
      <c r="M132" s="11">
        <f t="shared" si="24"/>
        <v>0</v>
      </c>
      <c r="N132" s="11">
        <f t="shared" si="25"/>
        <v>0</v>
      </c>
      <c r="P132" t="s">
        <v>123</v>
      </c>
      <c r="Q132">
        <v>0</v>
      </c>
      <c r="R132">
        <v>0</v>
      </c>
      <c r="S132">
        <v>0</v>
      </c>
      <c r="T132">
        <v>0</v>
      </c>
      <c r="U132">
        <v>735</v>
      </c>
      <c r="V132">
        <v>11954</v>
      </c>
      <c r="W132">
        <v>79703</v>
      </c>
      <c r="X132">
        <v>6457</v>
      </c>
      <c r="Y132">
        <v>746</v>
      </c>
      <c r="Z132">
        <v>184</v>
      </c>
      <c r="AA132">
        <v>0</v>
      </c>
      <c r="AB132">
        <v>0</v>
      </c>
      <c r="AC132">
        <v>0</v>
      </c>
    </row>
    <row r="133" spans="1:29" x14ac:dyDescent="0.2">
      <c r="A133" t="s">
        <v>124</v>
      </c>
      <c r="B133" s="11">
        <f t="shared" si="17"/>
        <v>0</v>
      </c>
      <c r="C133" s="11">
        <f t="shared" si="18"/>
        <v>0</v>
      </c>
      <c r="D133" s="11">
        <f t="shared" si="13"/>
        <v>0</v>
      </c>
      <c r="E133" s="11">
        <f t="shared" si="14"/>
        <v>0</v>
      </c>
      <c r="F133" s="11">
        <f t="shared" si="15"/>
        <v>2.5561703299471197E-4</v>
      </c>
      <c r="G133" s="11">
        <f t="shared" si="16"/>
        <v>4.075632024684488E-3</v>
      </c>
      <c r="H133" s="11">
        <f t="shared" si="19"/>
        <v>8.0469523632026117E-3</v>
      </c>
      <c r="I133" s="11">
        <f t="shared" si="20"/>
        <v>6.9529257024884741E-4</v>
      </c>
      <c r="J133" s="11">
        <f t="shared" si="21"/>
        <v>8.6511057127736785E-5</v>
      </c>
      <c r="K133" s="11">
        <f t="shared" si="22"/>
        <v>1.6376578715538649E-5</v>
      </c>
      <c r="L133" s="11">
        <f t="shared" si="23"/>
        <v>0</v>
      </c>
      <c r="M133" s="11">
        <f t="shared" si="24"/>
        <v>0</v>
      </c>
      <c r="N133" s="11">
        <f t="shared" si="25"/>
        <v>0</v>
      </c>
      <c r="P133" t="s">
        <v>124</v>
      </c>
      <c r="Q133">
        <v>0</v>
      </c>
      <c r="R133">
        <v>0</v>
      </c>
      <c r="S133">
        <v>0</v>
      </c>
      <c r="T133">
        <v>0</v>
      </c>
      <c r="U133">
        <v>358</v>
      </c>
      <c r="V133">
        <v>7133</v>
      </c>
      <c r="W133">
        <v>45206</v>
      </c>
      <c r="X133">
        <v>3906</v>
      </c>
      <c r="Y133">
        <v>486</v>
      </c>
      <c r="Z133">
        <v>92</v>
      </c>
      <c r="AA133">
        <v>0</v>
      </c>
      <c r="AB133">
        <v>0</v>
      </c>
      <c r="AC133">
        <v>0</v>
      </c>
    </row>
    <row r="134" spans="1:29" x14ac:dyDescent="0.2">
      <c r="A134" t="s">
        <v>125</v>
      </c>
      <c r="B134" s="11">
        <f t="shared" si="17"/>
        <v>0</v>
      </c>
      <c r="C134" s="11">
        <f t="shared" si="18"/>
        <v>0</v>
      </c>
      <c r="D134" s="11">
        <f t="shared" si="13"/>
        <v>0</v>
      </c>
      <c r="E134" s="11">
        <f t="shared" si="14"/>
        <v>0</v>
      </c>
      <c r="F134" s="11">
        <f t="shared" si="15"/>
        <v>1.308346234339229E-4</v>
      </c>
      <c r="G134" s="11">
        <f t="shared" si="16"/>
        <v>2.1278871952777065E-3</v>
      </c>
      <c r="H134" s="11">
        <f t="shared" si="19"/>
        <v>4.7776888339680149E-3</v>
      </c>
      <c r="I134" s="11">
        <f t="shared" si="20"/>
        <v>4.1048250563078398E-4</v>
      </c>
      <c r="J134" s="11">
        <f t="shared" si="21"/>
        <v>5.4825937438977218E-5</v>
      </c>
      <c r="K134" s="11">
        <f t="shared" si="22"/>
        <v>3.5601258077257934E-7</v>
      </c>
      <c r="L134" s="11">
        <f t="shared" si="23"/>
        <v>0</v>
      </c>
      <c r="M134" s="11">
        <f t="shared" si="24"/>
        <v>0</v>
      </c>
      <c r="N134" s="11">
        <f t="shared" si="25"/>
        <v>0</v>
      </c>
      <c r="P134" t="s">
        <v>125</v>
      </c>
      <c r="Q134">
        <v>0</v>
      </c>
      <c r="R134">
        <v>0</v>
      </c>
      <c r="S134">
        <v>0</v>
      </c>
      <c r="T134">
        <v>0</v>
      </c>
      <c r="U134">
        <v>203</v>
      </c>
      <c r="V134">
        <v>4264</v>
      </c>
      <c r="W134">
        <v>26840</v>
      </c>
      <c r="X134">
        <v>2306</v>
      </c>
      <c r="Y134">
        <v>308</v>
      </c>
      <c r="Z134">
        <v>2</v>
      </c>
      <c r="AA134">
        <v>0</v>
      </c>
      <c r="AB134">
        <v>0</v>
      </c>
      <c r="AC134">
        <v>0</v>
      </c>
    </row>
    <row r="135" spans="1:29" x14ac:dyDescent="0.2">
      <c r="A135" t="s">
        <v>126</v>
      </c>
      <c r="B135" s="11">
        <f t="shared" si="17"/>
        <v>0</v>
      </c>
      <c r="C135" s="11">
        <f t="shared" si="18"/>
        <v>0</v>
      </c>
      <c r="D135" s="11">
        <f t="shared" si="13"/>
        <v>0</v>
      </c>
      <c r="E135" s="11">
        <f t="shared" si="14"/>
        <v>0</v>
      </c>
      <c r="F135" s="11">
        <f t="shared" si="15"/>
        <v>6.3726251958291707E-5</v>
      </c>
      <c r="G135" s="11">
        <f t="shared" si="16"/>
        <v>1.2697188693254042E-3</v>
      </c>
      <c r="H135" s="11">
        <f t="shared" si="19"/>
        <v>3.5734762795047652E-3</v>
      </c>
      <c r="I135" s="11">
        <f t="shared" si="20"/>
        <v>2.5757510218896114E-4</v>
      </c>
      <c r="J135" s="11">
        <f t="shared" si="21"/>
        <v>3.4355214044553904E-5</v>
      </c>
      <c r="K135" s="11">
        <f t="shared" si="22"/>
        <v>0</v>
      </c>
      <c r="L135" s="11">
        <f t="shared" si="23"/>
        <v>0</v>
      </c>
      <c r="M135" s="11">
        <f t="shared" si="24"/>
        <v>0</v>
      </c>
      <c r="N135" s="11">
        <f t="shared" si="25"/>
        <v>0</v>
      </c>
      <c r="P135" t="s">
        <v>126</v>
      </c>
      <c r="Q135">
        <v>0</v>
      </c>
      <c r="R135">
        <v>0</v>
      </c>
      <c r="S135">
        <v>0</v>
      </c>
      <c r="T135">
        <v>0</v>
      </c>
      <c r="U135">
        <v>91</v>
      </c>
      <c r="V135">
        <v>2481</v>
      </c>
      <c r="W135">
        <v>20075</v>
      </c>
      <c r="X135">
        <v>1447</v>
      </c>
      <c r="Y135">
        <v>193</v>
      </c>
      <c r="Z135">
        <v>0</v>
      </c>
      <c r="AA135">
        <v>0</v>
      </c>
      <c r="AB135">
        <v>0</v>
      </c>
      <c r="AC135">
        <v>0</v>
      </c>
    </row>
    <row r="136" spans="1:29" x14ac:dyDescent="0.2">
      <c r="A136" t="s">
        <v>127</v>
      </c>
      <c r="B136" s="11">
        <f t="shared" si="17"/>
        <v>0</v>
      </c>
      <c r="C136" s="11">
        <f t="shared" si="18"/>
        <v>0</v>
      </c>
      <c r="D136" s="11">
        <f t="shared" si="13"/>
        <v>0</v>
      </c>
      <c r="E136" s="11">
        <f t="shared" si="14"/>
        <v>0</v>
      </c>
      <c r="F136" s="11">
        <f t="shared" si="15"/>
        <v>3.6135276948416801E-5</v>
      </c>
      <c r="G136" s="11">
        <f t="shared" si="16"/>
        <v>7.5901882220713915E-4</v>
      </c>
      <c r="H136" s="11">
        <f t="shared" si="19"/>
        <v>2.2216965103112815E-3</v>
      </c>
      <c r="I136" s="11">
        <f t="shared" si="20"/>
        <v>1.4578715182637125E-4</v>
      </c>
      <c r="J136" s="11">
        <f t="shared" si="21"/>
        <v>2.0826735975195891E-5</v>
      </c>
      <c r="K136" s="11">
        <f t="shared" si="22"/>
        <v>0</v>
      </c>
      <c r="L136" s="11">
        <f t="shared" si="23"/>
        <v>0</v>
      </c>
      <c r="M136" s="11">
        <f t="shared" si="24"/>
        <v>0</v>
      </c>
      <c r="N136" s="11">
        <f t="shared" si="25"/>
        <v>0</v>
      </c>
      <c r="P136" t="s">
        <v>127</v>
      </c>
      <c r="Q136">
        <v>0</v>
      </c>
      <c r="R136">
        <v>0</v>
      </c>
      <c r="S136">
        <v>0</v>
      </c>
      <c r="T136">
        <v>0</v>
      </c>
      <c r="U136">
        <v>19</v>
      </c>
      <c r="V136">
        <v>1352</v>
      </c>
      <c r="W136">
        <v>12481</v>
      </c>
      <c r="X136">
        <v>819</v>
      </c>
      <c r="Y136">
        <v>117</v>
      </c>
      <c r="Z136">
        <v>0</v>
      </c>
      <c r="AA136">
        <v>0</v>
      </c>
      <c r="AB136">
        <v>0</v>
      </c>
      <c r="AC136">
        <v>0</v>
      </c>
    </row>
    <row r="137" spans="1:29" x14ac:dyDescent="0.2">
      <c r="A137" t="s">
        <v>128</v>
      </c>
      <c r="B137" s="11">
        <f t="shared" si="17"/>
        <v>0</v>
      </c>
      <c r="C137" s="11">
        <f t="shared" si="18"/>
        <v>0</v>
      </c>
      <c r="D137" s="11">
        <f t="shared" si="13"/>
        <v>0</v>
      </c>
      <c r="E137" s="11">
        <f t="shared" si="14"/>
        <v>0</v>
      </c>
      <c r="F137" s="11">
        <f t="shared" si="15"/>
        <v>1.619857242515236E-5</v>
      </c>
      <c r="G137" s="11">
        <f t="shared" si="16"/>
        <v>4.4163360644838465E-4</v>
      </c>
      <c r="H137" s="11">
        <f t="shared" si="19"/>
        <v>1.5239118519970259E-3</v>
      </c>
      <c r="I137" s="11">
        <f t="shared" si="20"/>
        <v>9.1851245839325471E-5</v>
      </c>
      <c r="J137" s="11">
        <f t="shared" si="21"/>
        <v>1.1748415165495119E-5</v>
      </c>
      <c r="K137" s="11">
        <f t="shared" si="22"/>
        <v>0</v>
      </c>
      <c r="L137" s="11">
        <f t="shared" si="23"/>
        <v>0</v>
      </c>
      <c r="M137" s="11">
        <f t="shared" si="24"/>
        <v>0</v>
      </c>
      <c r="N137" s="11">
        <f t="shared" si="25"/>
        <v>0</v>
      </c>
      <c r="P137" t="s">
        <v>128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558</v>
      </c>
      <c r="W137">
        <v>8561</v>
      </c>
      <c r="X137">
        <v>516</v>
      </c>
      <c r="Y137">
        <v>66</v>
      </c>
      <c r="Z137">
        <v>0</v>
      </c>
      <c r="AA137">
        <v>0</v>
      </c>
      <c r="AB137">
        <v>0</v>
      </c>
      <c r="AC137">
        <v>0</v>
      </c>
    </row>
    <row r="138" spans="1:29" x14ac:dyDescent="0.2">
      <c r="A138" t="s">
        <v>129</v>
      </c>
      <c r="B138" s="11">
        <f t="shared" si="17"/>
        <v>0</v>
      </c>
      <c r="C138" s="11">
        <f t="shared" si="18"/>
        <v>0</v>
      </c>
      <c r="D138" s="11">
        <f t="shared" si="13"/>
        <v>0</v>
      </c>
      <c r="E138" s="11">
        <f t="shared" si="14"/>
        <v>0</v>
      </c>
      <c r="F138" s="11">
        <f t="shared" si="15"/>
        <v>3.3821195173395037E-6</v>
      </c>
      <c r="G138" s="11">
        <f t="shared" si="16"/>
        <v>2.4066450460226364E-4</v>
      </c>
      <c r="H138" s="11">
        <f t="shared" si="19"/>
        <v>1.1169894721739678E-3</v>
      </c>
      <c r="I138" s="11">
        <f t="shared" si="20"/>
        <v>5.85640695370893E-5</v>
      </c>
      <c r="J138" s="11">
        <f t="shared" si="21"/>
        <v>8.5443019385419043E-6</v>
      </c>
      <c r="K138" s="11">
        <f t="shared" si="22"/>
        <v>0</v>
      </c>
      <c r="L138" s="11">
        <f t="shared" si="23"/>
        <v>0</v>
      </c>
      <c r="M138" s="11">
        <f t="shared" si="24"/>
        <v>0</v>
      </c>
      <c r="N138" s="11">
        <f t="shared" si="25"/>
        <v>0</v>
      </c>
      <c r="P138" t="s">
        <v>129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246</v>
      </c>
      <c r="W138">
        <v>6275</v>
      </c>
      <c r="X138">
        <v>329</v>
      </c>
      <c r="Y138">
        <v>48</v>
      </c>
      <c r="Z138">
        <v>0</v>
      </c>
      <c r="AA138">
        <v>0</v>
      </c>
      <c r="AB138">
        <v>0</v>
      </c>
      <c r="AC138">
        <v>0</v>
      </c>
    </row>
    <row r="139" spans="1:29" x14ac:dyDescent="0.2">
      <c r="A139" t="s">
        <v>130</v>
      </c>
      <c r="B139" s="11">
        <f t="shared" si="17"/>
        <v>0</v>
      </c>
      <c r="C139" s="11">
        <f t="shared" si="18"/>
        <v>0</v>
      </c>
      <c r="D139" s="11">
        <f t="shared" si="13"/>
        <v>0</v>
      </c>
      <c r="E139" s="11">
        <f t="shared" si="14"/>
        <v>0</v>
      </c>
      <c r="F139" s="11">
        <f t="shared" si="15"/>
        <v>1.7800629038628967E-7</v>
      </c>
      <c r="G139" s="11">
        <f t="shared" si="16"/>
        <v>9.9327510035549635E-5</v>
      </c>
      <c r="H139" s="11">
        <f t="shared" si="19"/>
        <v>2.7181560541986432E-4</v>
      </c>
      <c r="I139" s="11">
        <f t="shared" si="20"/>
        <v>2.5810912106012001E-5</v>
      </c>
      <c r="J139" s="11">
        <f t="shared" si="21"/>
        <v>5.5181950019749797E-6</v>
      </c>
      <c r="K139" s="11">
        <f t="shared" si="22"/>
        <v>0</v>
      </c>
      <c r="L139" s="11">
        <f t="shared" si="23"/>
        <v>0</v>
      </c>
      <c r="M139" s="11">
        <f t="shared" si="24"/>
        <v>0</v>
      </c>
      <c r="N139" s="11">
        <f t="shared" si="25"/>
        <v>0</v>
      </c>
      <c r="P139" t="s">
        <v>130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119</v>
      </c>
      <c r="W139">
        <v>1527</v>
      </c>
      <c r="X139">
        <v>145</v>
      </c>
      <c r="Y139">
        <v>31</v>
      </c>
      <c r="Z139">
        <v>0</v>
      </c>
      <c r="AA139">
        <v>0</v>
      </c>
      <c r="AB139">
        <v>0</v>
      </c>
      <c r="AC139">
        <v>0</v>
      </c>
    </row>
    <row r="140" spans="1:29" x14ac:dyDescent="0.2">
      <c r="A140" t="s">
        <v>131</v>
      </c>
      <c r="B140" s="11">
        <f t="shared" si="17"/>
        <v>0</v>
      </c>
      <c r="C140" s="11">
        <f t="shared" si="18"/>
        <v>0</v>
      </c>
      <c r="D140" s="11">
        <f t="shared" si="13"/>
        <v>0</v>
      </c>
      <c r="E140" s="11">
        <f t="shared" si="14"/>
        <v>0</v>
      </c>
      <c r="F140" s="11">
        <f t="shared" si="15"/>
        <v>0</v>
      </c>
      <c r="G140" s="11">
        <f t="shared" si="16"/>
        <v>4.3789547435027258E-5</v>
      </c>
      <c r="H140" s="11">
        <f t="shared" si="19"/>
        <v>1.1160994407220363E-4</v>
      </c>
      <c r="I140" s="11">
        <f t="shared" si="20"/>
        <v>1.9402685652105576E-5</v>
      </c>
      <c r="J140" s="11">
        <f t="shared" si="21"/>
        <v>1.068037742317738E-6</v>
      </c>
      <c r="K140" s="11">
        <f t="shared" si="22"/>
        <v>0</v>
      </c>
      <c r="L140" s="11">
        <f t="shared" si="23"/>
        <v>0</v>
      </c>
      <c r="M140" s="11">
        <f t="shared" si="24"/>
        <v>0</v>
      </c>
      <c r="N140" s="11">
        <f t="shared" si="25"/>
        <v>0</v>
      </c>
      <c r="P140" t="s">
        <v>131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66</v>
      </c>
      <c r="W140">
        <v>627</v>
      </c>
      <c r="X140">
        <v>109</v>
      </c>
      <c r="Y140">
        <v>6</v>
      </c>
      <c r="Z140">
        <v>0</v>
      </c>
      <c r="AA140">
        <v>0</v>
      </c>
      <c r="AB140">
        <v>0</v>
      </c>
      <c r="AC140">
        <v>0</v>
      </c>
    </row>
    <row r="141" spans="1:29" x14ac:dyDescent="0.2">
      <c r="A141" t="s">
        <v>132</v>
      </c>
      <c r="B141" s="11">
        <f t="shared" si="17"/>
        <v>0</v>
      </c>
      <c r="C141" s="11">
        <f t="shared" si="18"/>
        <v>0</v>
      </c>
      <c r="D141" s="11">
        <f t="shared" si="13"/>
        <v>0</v>
      </c>
      <c r="E141" s="11">
        <f t="shared" si="14"/>
        <v>0</v>
      </c>
      <c r="F141" s="11">
        <f t="shared" si="15"/>
        <v>0</v>
      </c>
      <c r="G141" s="11">
        <f t="shared" si="16"/>
        <v>2.118274855596847E-5</v>
      </c>
      <c r="H141" s="11">
        <f t="shared" si="19"/>
        <v>4.5569610338890156E-5</v>
      </c>
      <c r="I141" s="11">
        <f t="shared" si="20"/>
        <v>1.1392402584722539E-5</v>
      </c>
      <c r="J141" s="11">
        <f t="shared" si="21"/>
        <v>0</v>
      </c>
      <c r="K141" s="11">
        <f t="shared" si="22"/>
        <v>0</v>
      </c>
      <c r="L141" s="11">
        <f t="shared" si="23"/>
        <v>0</v>
      </c>
      <c r="M141" s="11">
        <f t="shared" si="24"/>
        <v>0</v>
      </c>
      <c r="N141" s="11">
        <f t="shared" si="25"/>
        <v>0</v>
      </c>
      <c r="P141" t="s">
        <v>132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35</v>
      </c>
      <c r="W141">
        <v>256</v>
      </c>
      <c r="X141">
        <v>64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">
      <c r="A142" t="s">
        <v>133</v>
      </c>
      <c r="B142" s="11">
        <f t="shared" si="17"/>
        <v>0</v>
      </c>
      <c r="C142" s="11">
        <f t="shared" si="18"/>
        <v>0</v>
      </c>
      <c r="D142" s="11">
        <f t="shared" si="13"/>
        <v>0</v>
      </c>
      <c r="E142" s="11">
        <f t="shared" si="14"/>
        <v>0</v>
      </c>
      <c r="F142" s="11">
        <f t="shared" si="15"/>
        <v>0</v>
      </c>
      <c r="G142" s="11">
        <f t="shared" si="16"/>
        <v>1.1748415165495119E-5</v>
      </c>
      <c r="H142" s="11">
        <f t="shared" si="19"/>
        <v>2.3496830330990237E-5</v>
      </c>
      <c r="I142" s="11">
        <f t="shared" si="20"/>
        <v>6.7642390346790073E-6</v>
      </c>
      <c r="J142" s="11">
        <f t="shared" si="21"/>
        <v>0</v>
      </c>
      <c r="K142" s="11">
        <f t="shared" si="22"/>
        <v>0</v>
      </c>
      <c r="L142" s="11">
        <f t="shared" si="23"/>
        <v>0</v>
      </c>
      <c r="M142" s="11">
        <f t="shared" si="24"/>
        <v>0</v>
      </c>
      <c r="N142" s="11">
        <f t="shared" si="25"/>
        <v>0</v>
      </c>
      <c r="P142" t="s">
        <v>133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132</v>
      </c>
      <c r="X142">
        <v>38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">
      <c r="A143" t="s">
        <v>134</v>
      </c>
      <c r="B143" s="11">
        <f t="shared" si="17"/>
        <v>0</v>
      </c>
      <c r="C143" s="11">
        <f t="shared" si="18"/>
        <v>0</v>
      </c>
      <c r="D143" s="11">
        <f t="shared" si="13"/>
        <v>0</v>
      </c>
      <c r="E143" s="11">
        <f t="shared" si="14"/>
        <v>0</v>
      </c>
      <c r="F143" s="11">
        <f t="shared" si="15"/>
        <v>0</v>
      </c>
      <c r="G143" s="11">
        <f t="shared" si="16"/>
        <v>6.2302201635201389E-6</v>
      </c>
      <c r="H143" s="11">
        <f t="shared" si="19"/>
        <v>1.1392402584722539E-5</v>
      </c>
      <c r="I143" s="11">
        <f t="shared" si="20"/>
        <v>4.4501572596572419E-6</v>
      </c>
      <c r="J143" s="11">
        <f t="shared" si="21"/>
        <v>0</v>
      </c>
      <c r="K143" s="11">
        <f t="shared" si="22"/>
        <v>0</v>
      </c>
      <c r="L143" s="11">
        <f t="shared" si="23"/>
        <v>0</v>
      </c>
      <c r="M143" s="11">
        <f t="shared" si="24"/>
        <v>0</v>
      </c>
      <c r="N143" s="11">
        <f t="shared" si="25"/>
        <v>0</v>
      </c>
      <c r="P143" t="s">
        <v>134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64</v>
      </c>
      <c r="X143">
        <v>25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">
      <c r="A144" t="s">
        <v>135</v>
      </c>
      <c r="B144" s="11">
        <f t="shared" si="17"/>
        <v>0</v>
      </c>
      <c r="C144" s="11">
        <f t="shared" si="18"/>
        <v>0</v>
      </c>
      <c r="D144" s="11">
        <f t="shared" si="13"/>
        <v>0</v>
      </c>
      <c r="E144" s="11">
        <f t="shared" si="14"/>
        <v>0</v>
      </c>
      <c r="F144" s="11">
        <f t="shared" si="15"/>
        <v>0</v>
      </c>
      <c r="G144" s="11">
        <f t="shared" si="16"/>
        <v>1.7800629038628967E-7</v>
      </c>
      <c r="H144" s="11">
        <f t="shared" si="19"/>
        <v>1.2282434036653988E-5</v>
      </c>
      <c r="I144" s="11">
        <f t="shared" si="20"/>
        <v>1.7800629038628967E-7</v>
      </c>
      <c r="J144" s="11">
        <f t="shared" si="21"/>
        <v>0</v>
      </c>
      <c r="K144" s="11">
        <f t="shared" si="22"/>
        <v>0</v>
      </c>
      <c r="L144" s="11">
        <f t="shared" si="23"/>
        <v>0</v>
      </c>
      <c r="M144" s="11">
        <f t="shared" si="24"/>
        <v>0</v>
      </c>
      <c r="N144" s="11">
        <f t="shared" si="25"/>
        <v>0</v>
      </c>
      <c r="P144" t="s">
        <v>135</v>
      </c>
      <c r="Q144">
        <v>0</v>
      </c>
      <c r="R144">
        <v>0</v>
      </c>
      <c r="W144">
        <v>69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">
      <c r="A145" t="s">
        <v>136</v>
      </c>
      <c r="B145" s="11">
        <f t="shared" si="17"/>
        <v>0</v>
      </c>
      <c r="C145" s="11">
        <f t="shared" si="18"/>
        <v>0</v>
      </c>
      <c r="D145" s="11">
        <f t="shared" si="13"/>
        <v>0</v>
      </c>
      <c r="E145" s="11">
        <f t="shared" si="14"/>
        <v>0</v>
      </c>
      <c r="F145" s="11">
        <f t="shared" si="15"/>
        <v>0</v>
      </c>
      <c r="G145" s="11">
        <f t="shared" si="16"/>
        <v>0</v>
      </c>
      <c r="H145" s="11">
        <f t="shared" si="19"/>
        <v>0</v>
      </c>
      <c r="I145" s="11">
        <f t="shared" si="20"/>
        <v>0</v>
      </c>
      <c r="J145" s="11">
        <f t="shared" si="21"/>
        <v>0</v>
      </c>
      <c r="K145" s="11">
        <f t="shared" si="22"/>
        <v>0</v>
      </c>
      <c r="L145" s="11">
        <f t="shared" si="23"/>
        <v>0</v>
      </c>
      <c r="M145" s="11">
        <f t="shared" si="24"/>
        <v>0</v>
      </c>
      <c r="N145" s="11">
        <f t="shared" si="25"/>
        <v>0</v>
      </c>
      <c r="P145" t="s">
        <v>136</v>
      </c>
      <c r="Q145">
        <v>0</v>
      </c>
      <c r="R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8" spans="1:29" x14ac:dyDescent="0.2">
      <c r="S148" s="1" t="s">
        <v>97</v>
      </c>
      <c r="T148" s="1" t="s">
        <v>98</v>
      </c>
      <c r="U148" s="1" t="s">
        <v>99</v>
      </c>
      <c r="V148" s="1" t="s">
        <v>100</v>
      </c>
    </row>
    <row r="149" spans="1:29" x14ac:dyDescent="0.2">
      <c r="A149" s="16" t="s">
        <v>271</v>
      </c>
      <c r="S149">
        <v>0</v>
      </c>
      <c r="T149">
        <v>0</v>
      </c>
      <c r="U149">
        <v>0</v>
      </c>
      <c r="V149">
        <v>0</v>
      </c>
    </row>
    <row r="150" spans="1:29" s="1" customFormat="1" ht="42.75" x14ac:dyDescent="0.2">
      <c r="A150" s="10" t="s">
        <v>289</v>
      </c>
      <c r="B150" s="1" t="s">
        <v>95</v>
      </c>
      <c r="C150" s="1" t="s">
        <v>96</v>
      </c>
      <c r="D150" s="1" t="s">
        <v>97</v>
      </c>
      <c r="E150" s="1" t="s">
        <v>98</v>
      </c>
      <c r="F150" s="1" t="s">
        <v>99</v>
      </c>
      <c r="G150" s="1" t="s">
        <v>100</v>
      </c>
      <c r="H150" s="1" t="s">
        <v>65</v>
      </c>
      <c r="I150" s="1" t="s">
        <v>66</v>
      </c>
      <c r="J150" s="1" t="s">
        <v>101</v>
      </c>
      <c r="K150" s="1" t="s">
        <v>102</v>
      </c>
      <c r="L150" s="1" t="s">
        <v>69</v>
      </c>
      <c r="M150" s="1" t="s">
        <v>103</v>
      </c>
      <c r="N150" s="1" t="s">
        <v>67</v>
      </c>
      <c r="Q150" s="1" t="s">
        <v>95</v>
      </c>
      <c r="R150" s="1" t="s">
        <v>96</v>
      </c>
      <c r="S150">
        <v>0</v>
      </c>
      <c r="T150">
        <v>0</v>
      </c>
      <c r="U150">
        <v>0</v>
      </c>
      <c r="V150">
        <v>0</v>
      </c>
      <c r="W150" s="1" t="s">
        <v>65</v>
      </c>
      <c r="X150" s="1" t="s">
        <v>66</v>
      </c>
      <c r="Y150" s="1" t="s">
        <v>101</v>
      </c>
      <c r="Z150" s="1" t="s">
        <v>102</v>
      </c>
      <c r="AA150" s="1" t="s">
        <v>69</v>
      </c>
      <c r="AB150" s="1" t="s">
        <v>103</v>
      </c>
      <c r="AC150" s="1" t="s">
        <v>67</v>
      </c>
    </row>
    <row r="151" spans="1:29" hidden="1" x14ac:dyDescent="0.2">
      <c r="A151" t="s">
        <v>104</v>
      </c>
      <c r="B151" s="11">
        <f>Q151/SUM($Q$151:$AC$183)</f>
        <v>0</v>
      </c>
      <c r="C151" s="11">
        <f t="shared" ref="C151:N151" si="26">R151/SUM($Q$151:$AC$183)</f>
        <v>0</v>
      </c>
      <c r="D151" s="11">
        <f t="shared" ref="D151:D183" si="27">S149/SUM($Q$151:$AC$183)</f>
        <v>0</v>
      </c>
      <c r="E151" s="11">
        <f t="shared" ref="E151:E183" si="28">T149/SUM($Q$151:$AC$183)</f>
        <v>0</v>
      </c>
      <c r="F151" s="11">
        <f t="shared" ref="F151:F183" si="29">U149/SUM($Q$151:$AC$183)</f>
        <v>0</v>
      </c>
      <c r="G151" s="11">
        <f t="shared" ref="G151:G183" si="30">V149/SUM($Q$151:$AC$183)</f>
        <v>0</v>
      </c>
      <c r="H151" s="11">
        <f t="shared" si="26"/>
        <v>0</v>
      </c>
      <c r="I151" s="11">
        <f t="shared" si="26"/>
        <v>0</v>
      </c>
      <c r="J151" s="11">
        <f t="shared" si="26"/>
        <v>0</v>
      </c>
      <c r="K151" s="11">
        <f t="shared" si="26"/>
        <v>0</v>
      </c>
      <c r="L151" s="11">
        <f t="shared" si="26"/>
        <v>0</v>
      </c>
      <c r="M151" s="11">
        <f t="shared" si="26"/>
        <v>0</v>
      </c>
      <c r="N151" s="11">
        <f t="shared" si="26"/>
        <v>0</v>
      </c>
      <c r="P151" t="s">
        <v>104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idden="1" x14ac:dyDescent="0.2">
      <c r="A152" t="s">
        <v>105</v>
      </c>
      <c r="B152" s="11">
        <f t="shared" ref="B152:B183" si="31">Q152/SUM($Q$151:$AC$183)</f>
        <v>0</v>
      </c>
      <c r="C152" s="11">
        <f t="shared" ref="C152:C183" si="32">R152/SUM($Q$151:$AC$183)</f>
        <v>0</v>
      </c>
      <c r="D152" s="11">
        <f t="shared" si="27"/>
        <v>0</v>
      </c>
      <c r="E152" s="11">
        <f t="shared" si="28"/>
        <v>0</v>
      </c>
      <c r="F152" s="11">
        <f t="shared" si="29"/>
        <v>0</v>
      </c>
      <c r="G152" s="11">
        <f t="shared" si="30"/>
        <v>0</v>
      </c>
      <c r="H152" s="11">
        <f t="shared" ref="H152:H183" si="33">W152/SUM($Q$151:$AC$183)</f>
        <v>0</v>
      </c>
      <c r="I152" s="11">
        <f t="shared" ref="I152:I183" si="34">X152/SUM($Q$151:$AC$183)</f>
        <v>0</v>
      </c>
      <c r="J152" s="11">
        <f t="shared" ref="J152:J183" si="35">Y152/SUM($Q$151:$AC$183)</f>
        <v>0</v>
      </c>
      <c r="K152" s="11">
        <f t="shared" ref="K152:K183" si="36">Z152/SUM($Q$151:$AC$183)</f>
        <v>0</v>
      </c>
      <c r="L152" s="11">
        <f t="shared" ref="L152:L183" si="37">AA152/SUM($Q$151:$AC$183)</f>
        <v>0</v>
      </c>
      <c r="M152" s="11">
        <f t="shared" ref="M152:M183" si="38">AB152/SUM($Q$151:$AC$183)</f>
        <v>0</v>
      </c>
      <c r="N152" s="11">
        <f t="shared" ref="N152:N183" si="39">AC152/SUM($Q$151:$AC$183)</f>
        <v>0</v>
      </c>
      <c r="P152" t="s">
        <v>105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hidden="1" x14ac:dyDescent="0.2">
      <c r="A153" t="s">
        <v>106</v>
      </c>
      <c r="B153" s="11">
        <f t="shared" si="31"/>
        <v>0</v>
      </c>
      <c r="C153" s="11">
        <f t="shared" si="32"/>
        <v>0</v>
      </c>
      <c r="D153" s="11">
        <f t="shared" si="27"/>
        <v>0</v>
      </c>
      <c r="E153" s="11">
        <f t="shared" si="28"/>
        <v>0</v>
      </c>
      <c r="F153" s="11">
        <f t="shared" si="29"/>
        <v>0</v>
      </c>
      <c r="G153" s="11">
        <f t="shared" si="30"/>
        <v>0</v>
      </c>
      <c r="H153" s="11">
        <f t="shared" si="33"/>
        <v>0</v>
      </c>
      <c r="I153" s="11">
        <f t="shared" si="34"/>
        <v>0</v>
      </c>
      <c r="J153" s="11">
        <f t="shared" si="35"/>
        <v>0</v>
      </c>
      <c r="K153" s="11">
        <f t="shared" si="36"/>
        <v>0</v>
      </c>
      <c r="L153" s="11">
        <f t="shared" si="37"/>
        <v>0</v>
      </c>
      <c r="M153" s="11">
        <f t="shared" si="38"/>
        <v>0</v>
      </c>
      <c r="N153" s="11">
        <f t="shared" si="39"/>
        <v>0</v>
      </c>
      <c r="P153" t="s">
        <v>106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hidden="1" x14ac:dyDescent="0.2">
      <c r="A154" t="s">
        <v>107</v>
      </c>
      <c r="B154" s="11">
        <f t="shared" si="31"/>
        <v>0</v>
      </c>
      <c r="C154" s="11">
        <f t="shared" si="32"/>
        <v>0</v>
      </c>
      <c r="D154" s="11">
        <f t="shared" si="27"/>
        <v>0</v>
      </c>
      <c r="E154" s="11">
        <f t="shared" si="28"/>
        <v>0</v>
      </c>
      <c r="F154" s="11">
        <f t="shared" si="29"/>
        <v>0</v>
      </c>
      <c r="G154" s="11">
        <f t="shared" si="30"/>
        <v>0</v>
      </c>
      <c r="H154" s="11">
        <f t="shared" si="33"/>
        <v>0</v>
      </c>
      <c r="I154" s="11">
        <f t="shared" si="34"/>
        <v>0</v>
      </c>
      <c r="J154" s="11">
        <f t="shared" si="35"/>
        <v>0</v>
      </c>
      <c r="K154" s="11">
        <f t="shared" si="36"/>
        <v>0</v>
      </c>
      <c r="L154" s="11">
        <f t="shared" si="37"/>
        <v>0</v>
      </c>
      <c r="M154" s="11">
        <f t="shared" si="38"/>
        <v>0</v>
      </c>
      <c r="N154" s="11">
        <f t="shared" si="39"/>
        <v>0</v>
      </c>
      <c r="P154" t="s">
        <v>107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hidden="1" x14ac:dyDescent="0.2">
      <c r="A155" t="s">
        <v>108</v>
      </c>
      <c r="B155" s="11">
        <f t="shared" si="31"/>
        <v>0</v>
      </c>
      <c r="C155" s="11">
        <f t="shared" si="32"/>
        <v>0</v>
      </c>
      <c r="D155" s="11">
        <f t="shared" si="27"/>
        <v>0</v>
      </c>
      <c r="E155" s="11">
        <f t="shared" si="28"/>
        <v>0</v>
      </c>
      <c r="F155" s="11">
        <f t="shared" si="29"/>
        <v>0</v>
      </c>
      <c r="G155" s="11">
        <f t="shared" si="30"/>
        <v>0</v>
      </c>
      <c r="H155" s="11">
        <f t="shared" si="33"/>
        <v>0</v>
      </c>
      <c r="I155" s="11">
        <f t="shared" si="34"/>
        <v>0</v>
      </c>
      <c r="J155" s="11">
        <f t="shared" si="35"/>
        <v>0</v>
      </c>
      <c r="K155" s="11">
        <f t="shared" si="36"/>
        <v>0</v>
      </c>
      <c r="L155" s="11">
        <f t="shared" si="37"/>
        <v>0</v>
      </c>
      <c r="M155" s="11">
        <f t="shared" si="38"/>
        <v>0</v>
      </c>
      <c r="N155" s="11">
        <f t="shared" si="39"/>
        <v>0</v>
      </c>
      <c r="P155" t="s">
        <v>108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hidden="1" x14ac:dyDescent="0.2">
      <c r="A156" t="s">
        <v>109</v>
      </c>
      <c r="B156" s="11">
        <f t="shared" si="31"/>
        <v>0</v>
      </c>
      <c r="C156" s="11">
        <f t="shared" si="32"/>
        <v>0</v>
      </c>
      <c r="D156" s="11">
        <f t="shared" si="27"/>
        <v>0</v>
      </c>
      <c r="E156" s="11">
        <f t="shared" si="28"/>
        <v>0</v>
      </c>
      <c r="F156" s="11">
        <f t="shared" si="29"/>
        <v>0</v>
      </c>
      <c r="G156" s="11">
        <f t="shared" si="30"/>
        <v>0</v>
      </c>
      <c r="H156" s="11">
        <f t="shared" si="33"/>
        <v>0</v>
      </c>
      <c r="I156" s="11">
        <f t="shared" si="34"/>
        <v>0</v>
      </c>
      <c r="J156" s="11">
        <f t="shared" si="35"/>
        <v>0</v>
      </c>
      <c r="K156" s="11">
        <f t="shared" si="36"/>
        <v>0</v>
      </c>
      <c r="L156" s="11">
        <f t="shared" si="37"/>
        <v>0</v>
      </c>
      <c r="M156" s="11">
        <f t="shared" si="38"/>
        <v>0</v>
      </c>
      <c r="N156" s="11">
        <f t="shared" si="39"/>
        <v>0</v>
      </c>
      <c r="P156" t="s">
        <v>109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173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">
      <c r="A157" t="s">
        <v>110</v>
      </c>
      <c r="B157" s="11">
        <f t="shared" si="31"/>
        <v>0</v>
      </c>
      <c r="C157" s="11">
        <f t="shared" si="32"/>
        <v>0</v>
      </c>
      <c r="D157" s="11">
        <f t="shared" si="27"/>
        <v>0</v>
      </c>
      <c r="E157" s="11">
        <f t="shared" si="28"/>
        <v>0</v>
      </c>
      <c r="F157" s="11">
        <f t="shared" si="29"/>
        <v>0</v>
      </c>
      <c r="G157" s="11">
        <f t="shared" si="30"/>
        <v>0</v>
      </c>
      <c r="H157" s="11">
        <f t="shared" si="33"/>
        <v>0</v>
      </c>
      <c r="I157" s="11">
        <f t="shared" si="34"/>
        <v>0</v>
      </c>
      <c r="J157" s="11">
        <f t="shared" si="35"/>
        <v>0</v>
      </c>
      <c r="K157" s="11">
        <f t="shared" si="36"/>
        <v>0</v>
      </c>
      <c r="L157" s="11">
        <f t="shared" si="37"/>
        <v>0</v>
      </c>
      <c r="M157" s="11">
        <f t="shared" si="38"/>
        <v>0</v>
      </c>
      <c r="N157" s="11">
        <f t="shared" si="39"/>
        <v>0</v>
      </c>
      <c r="P157" t="s">
        <v>110</v>
      </c>
      <c r="Q157">
        <v>0</v>
      </c>
      <c r="R157">
        <v>0</v>
      </c>
      <c r="S157">
        <v>37</v>
      </c>
      <c r="T157">
        <v>165</v>
      </c>
      <c r="U157">
        <v>697</v>
      </c>
      <c r="V157">
        <v>119369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">
      <c r="A158" t="s">
        <v>111</v>
      </c>
      <c r="B158" s="11">
        <f t="shared" si="31"/>
        <v>0</v>
      </c>
      <c r="C158" s="11">
        <f t="shared" si="32"/>
        <v>0</v>
      </c>
      <c r="D158" s="11">
        <f t="shared" si="27"/>
        <v>0</v>
      </c>
      <c r="E158" s="11">
        <f t="shared" si="28"/>
        <v>0</v>
      </c>
      <c r="F158" s="11">
        <f t="shared" si="29"/>
        <v>9.8469333596968569E-8</v>
      </c>
      <c r="G158" s="11">
        <f t="shared" si="30"/>
        <v>1.7035194712275561E-5</v>
      </c>
      <c r="H158" s="11">
        <f t="shared" si="33"/>
        <v>7.992755808065938E-4</v>
      </c>
      <c r="I158" s="11">
        <f t="shared" si="34"/>
        <v>4.9234666798484279E-7</v>
      </c>
      <c r="J158" s="11">
        <f t="shared" si="35"/>
        <v>0</v>
      </c>
      <c r="K158" s="11">
        <f t="shared" si="36"/>
        <v>0</v>
      </c>
      <c r="L158" s="11">
        <f t="shared" si="37"/>
        <v>0</v>
      </c>
      <c r="M158" s="11">
        <f t="shared" si="38"/>
        <v>0</v>
      </c>
      <c r="N158" s="11">
        <f t="shared" si="39"/>
        <v>0</v>
      </c>
      <c r="P158" t="s">
        <v>111</v>
      </c>
      <c r="Q158">
        <v>0</v>
      </c>
      <c r="R158">
        <v>0</v>
      </c>
      <c r="S158">
        <v>13228</v>
      </c>
      <c r="T158">
        <v>31385</v>
      </c>
      <c r="U158">
        <v>120487</v>
      </c>
      <c r="V158">
        <v>489120</v>
      </c>
      <c r="W158">
        <v>8117</v>
      </c>
      <c r="X158">
        <v>5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2">
      <c r="A159" t="s">
        <v>112</v>
      </c>
      <c r="B159" s="11">
        <f t="shared" si="31"/>
        <v>7.8775466877574855E-7</v>
      </c>
      <c r="C159" s="11">
        <f t="shared" si="32"/>
        <v>2.5602026735211827E-6</v>
      </c>
      <c r="D159" s="11">
        <f t="shared" si="27"/>
        <v>3.6433653430878368E-6</v>
      </c>
      <c r="E159" s="11">
        <f t="shared" si="28"/>
        <v>1.6247440043499813E-5</v>
      </c>
      <c r="F159" s="11">
        <f t="shared" si="29"/>
        <v>6.8633125517087086E-5</v>
      </c>
      <c r="G159" s="11">
        <f t="shared" si="30"/>
        <v>1.1754185882136539E-2</v>
      </c>
      <c r="H159" s="11">
        <f t="shared" si="33"/>
        <v>6.0167815377089297E-2</v>
      </c>
      <c r="I159" s="11">
        <f t="shared" si="34"/>
        <v>1.6091858496416602E-3</v>
      </c>
      <c r="J159" s="11">
        <f t="shared" si="35"/>
        <v>9.2364234913956518E-5</v>
      </c>
      <c r="K159" s="11">
        <f t="shared" si="36"/>
        <v>3.2494880086999627E-6</v>
      </c>
      <c r="L159" s="11">
        <f t="shared" si="37"/>
        <v>0</v>
      </c>
      <c r="M159" s="11">
        <f t="shared" si="38"/>
        <v>0</v>
      </c>
      <c r="N159" s="11">
        <f t="shared" si="39"/>
        <v>0</v>
      </c>
      <c r="P159" t="s">
        <v>112</v>
      </c>
      <c r="Q159">
        <v>8</v>
      </c>
      <c r="R159">
        <v>26</v>
      </c>
      <c r="S159">
        <v>59212</v>
      </c>
      <c r="T159">
        <v>162256</v>
      </c>
      <c r="U159">
        <v>537618</v>
      </c>
      <c r="V159">
        <v>1268072</v>
      </c>
      <c r="W159">
        <v>611031</v>
      </c>
      <c r="X159">
        <v>16342</v>
      </c>
      <c r="Y159">
        <v>938</v>
      </c>
      <c r="Z159">
        <v>33</v>
      </c>
      <c r="AA159">
        <v>0</v>
      </c>
      <c r="AB159">
        <v>0</v>
      </c>
      <c r="AC159">
        <v>0</v>
      </c>
    </row>
    <row r="160" spans="1:29" x14ac:dyDescent="0.2">
      <c r="A160" t="s">
        <v>113</v>
      </c>
      <c r="B160" s="11">
        <f t="shared" si="31"/>
        <v>2.6054985669757882E-4</v>
      </c>
      <c r="C160" s="11">
        <f t="shared" si="32"/>
        <v>5.9308079625454164E-4</v>
      </c>
      <c r="D160" s="11">
        <f t="shared" si="27"/>
        <v>1.3025523448207002E-3</v>
      </c>
      <c r="E160" s="11">
        <f t="shared" si="28"/>
        <v>3.0904600349408585E-3</v>
      </c>
      <c r="F160" s="11">
        <f t="shared" si="29"/>
        <v>1.1864274597097952E-2</v>
      </c>
      <c r="G160" s="11">
        <f t="shared" si="30"/>
        <v>4.8163320448949262E-2</v>
      </c>
      <c r="H160" s="11">
        <f t="shared" si="33"/>
        <v>4.3342458814708877E-2</v>
      </c>
      <c r="I160" s="11">
        <f t="shared" si="34"/>
        <v>1.4447322156013631E-2</v>
      </c>
      <c r="J160" s="11">
        <f t="shared" si="35"/>
        <v>2.4374114145257627E-3</v>
      </c>
      <c r="K160" s="11">
        <f t="shared" si="36"/>
        <v>2.5109680067226983E-4</v>
      </c>
      <c r="L160" s="11">
        <f t="shared" si="37"/>
        <v>2.471580273283911E-5</v>
      </c>
      <c r="M160" s="11">
        <f t="shared" si="38"/>
        <v>1.9693866719393712E-6</v>
      </c>
      <c r="N160" s="11">
        <f t="shared" si="39"/>
        <v>9.8469333596968569E-8</v>
      </c>
      <c r="P160" t="s">
        <v>113</v>
      </c>
      <c r="Q160">
        <v>2646</v>
      </c>
      <c r="R160">
        <v>6023</v>
      </c>
      <c r="S160">
        <v>37143</v>
      </c>
      <c r="T160">
        <v>180427</v>
      </c>
      <c r="U160">
        <v>485957</v>
      </c>
      <c r="V160">
        <v>1263553</v>
      </c>
      <c r="W160">
        <v>440162</v>
      </c>
      <c r="X160">
        <v>146719</v>
      </c>
      <c r="Y160">
        <v>24753</v>
      </c>
      <c r="Z160">
        <v>2550</v>
      </c>
      <c r="AA160">
        <v>251</v>
      </c>
      <c r="AB160">
        <v>20</v>
      </c>
      <c r="AC160">
        <v>1</v>
      </c>
    </row>
    <row r="161" spans="1:29" x14ac:dyDescent="0.2">
      <c r="A161" t="s">
        <v>114</v>
      </c>
      <c r="B161" s="11">
        <f t="shared" si="31"/>
        <v>1.4246543184809411E-3</v>
      </c>
      <c r="C161" s="11">
        <f t="shared" si="32"/>
        <v>2.8110040661926614E-3</v>
      </c>
      <c r="D161" s="11">
        <f t="shared" si="27"/>
        <v>5.8305661809437024E-3</v>
      </c>
      <c r="E161" s="11">
        <f t="shared" si="28"/>
        <v>1.5977240192109731E-2</v>
      </c>
      <c r="F161" s="11">
        <f t="shared" si="29"/>
        <v>5.2938886189735045E-2</v>
      </c>
      <c r="G161" s="11">
        <f t="shared" si="30"/>
        <v>0.12486620479297512</v>
      </c>
      <c r="H161" s="11">
        <f t="shared" si="33"/>
        <v>8.7085195470489429E-2</v>
      </c>
      <c r="I161" s="11">
        <f t="shared" si="34"/>
        <v>5.1184950419705839E-2</v>
      </c>
      <c r="J161" s="11">
        <f t="shared" si="35"/>
        <v>1.594740398402985E-2</v>
      </c>
      <c r="K161" s="11">
        <f t="shared" si="36"/>
        <v>4.3177818088934745E-3</v>
      </c>
      <c r="L161" s="11">
        <f t="shared" si="37"/>
        <v>1.20250750188618E-3</v>
      </c>
      <c r="M161" s="11">
        <f t="shared" si="38"/>
        <v>3.4021154757752638E-4</v>
      </c>
      <c r="N161" s="11">
        <f t="shared" si="39"/>
        <v>1.2495758433455311E-4</v>
      </c>
      <c r="P161" t="s">
        <v>114</v>
      </c>
      <c r="Q161">
        <v>14468</v>
      </c>
      <c r="R161">
        <v>28547</v>
      </c>
      <c r="S161">
        <v>6879</v>
      </c>
      <c r="T161">
        <v>30335</v>
      </c>
      <c r="U161">
        <v>115100</v>
      </c>
      <c r="V161">
        <v>415834</v>
      </c>
      <c r="W161">
        <v>884389</v>
      </c>
      <c r="X161">
        <v>519806</v>
      </c>
      <c r="Y161">
        <v>161953</v>
      </c>
      <c r="Z161">
        <v>43849</v>
      </c>
      <c r="AA161">
        <v>12212</v>
      </c>
      <c r="AB161">
        <v>3455</v>
      </c>
      <c r="AC161">
        <v>1269</v>
      </c>
    </row>
    <row r="162" spans="1:29" x14ac:dyDescent="0.2">
      <c r="A162" t="s">
        <v>115</v>
      </c>
      <c r="B162" s="11">
        <f t="shared" si="31"/>
        <v>3.1825288618540239E-4</v>
      </c>
      <c r="C162" s="11">
        <f t="shared" si="32"/>
        <v>1.7958837061415127E-3</v>
      </c>
      <c r="D162" s="11">
        <f t="shared" si="27"/>
        <v>3.6574464577922034E-3</v>
      </c>
      <c r="E162" s="11">
        <f t="shared" si="28"/>
        <v>1.7766526452900246E-2</v>
      </c>
      <c r="F162" s="11">
        <f t="shared" si="29"/>
        <v>4.7851861946782051E-2</v>
      </c>
      <c r="G162" s="11">
        <f t="shared" si="30"/>
        <v>0.12442122187445041</v>
      </c>
      <c r="H162" s="11">
        <f t="shared" si="33"/>
        <v>6.9672764741203888E-2</v>
      </c>
      <c r="I162" s="11">
        <f t="shared" si="34"/>
        <v>3.4769226285088807E-2</v>
      </c>
      <c r="J162" s="11">
        <f t="shared" si="35"/>
        <v>1.6502967964183945E-2</v>
      </c>
      <c r="K162" s="11">
        <f t="shared" si="36"/>
        <v>6.3124750995672664E-3</v>
      </c>
      <c r="L162" s="11">
        <f t="shared" si="37"/>
        <v>1.7434980206679253E-3</v>
      </c>
      <c r="M162" s="11">
        <f t="shared" si="38"/>
        <v>4.7934871595004295E-4</v>
      </c>
      <c r="N162" s="11">
        <f t="shared" si="39"/>
        <v>1.7281368046267981E-4</v>
      </c>
      <c r="P162" t="s">
        <v>115</v>
      </c>
      <c r="Q162">
        <v>3232</v>
      </c>
      <c r="R162">
        <v>18238</v>
      </c>
      <c r="S162">
        <v>128</v>
      </c>
      <c r="T162">
        <v>4262</v>
      </c>
      <c r="U162">
        <v>28835</v>
      </c>
      <c r="V162">
        <v>162621</v>
      </c>
      <c r="W162">
        <v>707558</v>
      </c>
      <c r="X162">
        <v>353097</v>
      </c>
      <c r="Y162">
        <v>167595</v>
      </c>
      <c r="Z162">
        <v>64106</v>
      </c>
      <c r="AA162">
        <v>17706</v>
      </c>
      <c r="AB162">
        <v>4868</v>
      </c>
      <c r="AC162">
        <v>1755</v>
      </c>
    </row>
    <row r="163" spans="1:29" x14ac:dyDescent="0.2">
      <c r="A163" t="s">
        <v>116</v>
      </c>
      <c r="B163" s="11">
        <f t="shared" si="31"/>
        <v>0</v>
      </c>
      <c r="C163" s="11">
        <f t="shared" si="32"/>
        <v>2.1663253391333082E-6</v>
      </c>
      <c r="D163" s="11">
        <f t="shared" si="27"/>
        <v>6.7737054581354676E-4</v>
      </c>
      <c r="E163" s="11">
        <f t="shared" si="28"/>
        <v>2.9870672346640412E-3</v>
      </c>
      <c r="F163" s="11">
        <f t="shared" si="29"/>
        <v>1.1333820297011082E-2</v>
      </c>
      <c r="G163" s="11">
        <f t="shared" si="30"/>
        <v>4.0946896866961825E-2</v>
      </c>
      <c r="H163" s="11">
        <f t="shared" si="33"/>
        <v>1.4586656263053341E-2</v>
      </c>
      <c r="I163" s="11">
        <f t="shared" si="34"/>
        <v>6.9927012560551255E-3</v>
      </c>
      <c r="J163" s="11">
        <f t="shared" si="35"/>
        <v>3.8452274769616222E-3</v>
      </c>
      <c r="K163" s="11">
        <f t="shared" si="36"/>
        <v>2.0134024640572163E-3</v>
      </c>
      <c r="L163" s="11">
        <f t="shared" si="37"/>
        <v>6.9529196452819506E-4</v>
      </c>
      <c r="M163" s="11">
        <f t="shared" si="38"/>
        <v>2.1988202192203081E-4</v>
      </c>
      <c r="N163" s="11">
        <f t="shared" si="39"/>
        <v>6.5383637508387125E-5</v>
      </c>
      <c r="P163" t="s">
        <v>116</v>
      </c>
      <c r="Q163">
        <v>0</v>
      </c>
      <c r="R163">
        <v>22</v>
      </c>
      <c r="S163">
        <v>0</v>
      </c>
      <c r="T163">
        <v>347</v>
      </c>
      <c r="U163">
        <v>1544</v>
      </c>
      <c r="V163">
        <v>8028</v>
      </c>
      <c r="W163">
        <v>148134</v>
      </c>
      <c r="X163">
        <v>71014</v>
      </c>
      <c r="Y163">
        <v>39050</v>
      </c>
      <c r="Z163">
        <v>20447</v>
      </c>
      <c r="AA163">
        <v>7061</v>
      </c>
      <c r="AB163">
        <v>2233</v>
      </c>
      <c r="AC163">
        <v>664</v>
      </c>
    </row>
    <row r="164" spans="1:29" x14ac:dyDescent="0.2">
      <c r="A164" t="s">
        <v>117</v>
      </c>
      <c r="B164" s="11">
        <f t="shared" si="31"/>
        <v>0</v>
      </c>
      <c r="C164" s="11">
        <f t="shared" si="32"/>
        <v>0</v>
      </c>
      <c r="D164" s="11">
        <f t="shared" si="27"/>
        <v>1.2604074700411977E-5</v>
      </c>
      <c r="E164" s="11">
        <f t="shared" si="28"/>
        <v>4.1967629979028001E-4</v>
      </c>
      <c r="F164" s="11">
        <f t="shared" si="29"/>
        <v>2.8393632342685886E-3</v>
      </c>
      <c r="G164" s="11">
        <f t="shared" si="30"/>
        <v>1.6013181498872625E-2</v>
      </c>
      <c r="H164" s="11">
        <f t="shared" si="33"/>
        <v>2.7398107380020532E-3</v>
      </c>
      <c r="I164" s="11">
        <f t="shared" si="34"/>
        <v>9.651964079174859E-4</v>
      </c>
      <c r="J164" s="11">
        <f t="shared" si="35"/>
        <v>6.1494098831306866E-4</v>
      </c>
      <c r="K164" s="11">
        <f t="shared" si="36"/>
        <v>3.1332941950555399E-4</v>
      </c>
      <c r="L164" s="11">
        <f t="shared" si="37"/>
        <v>1.3785706703575598E-4</v>
      </c>
      <c r="M164" s="11">
        <f t="shared" si="38"/>
        <v>5.6127520150272084E-5</v>
      </c>
      <c r="N164" s="11">
        <f t="shared" si="39"/>
        <v>7.7790773541605166E-6</v>
      </c>
      <c r="P164" t="s">
        <v>117</v>
      </c>
      <c r="Q164">
        <v>0</v>
      </c>
      <c r="R164">
        <v>0</v>
      </c>
      <c r="S164">
        <v>0</v>
      </c>
      <c r="T164">
        <v>33</v>
      </c>
      <c r="U164">
        <v>243</v>
      </c>
      <c r="V164">
        <v>824</v>
      </c>
      <c r="W164">
        <v>27824</v>
      </c>
      <c r="X164">
        <v>9802</v>
      </c>
      <c r="Y164">
        <v>6245</v>
      </c>
      <c r="Z164">
        <v>3182</v>
      </c>
      <c r="AA164">
        <v>1400</v>
      </c>
      <c r="AB164">
        <v>570</v>
      </c>
      <c r="AC164">
        <v>79</v>
      </c>
    </row>
    <row r="165" spans="1:29" x14ac:dyDescent="0.2">
      <c r="A165" t="s">
        <v>118</v>
      </c>
      <c r="B165" s="11">
        <f t="shared" si="31"/>
        <v>0</v>
      </c>
      <c r="C165" s="11">
        <f t="shared" si="32"/>
        <v>0</v>
      </c>
      <c r="D165" s="11">
        <f t="shared" si="27"/>
        <v>0</v>
      </c>
      <c r="E165" s="11">
        <f t="shared" si="28"/>
        <v>3.4168858758148091E-5</v>
      </c>
      <c r="F165" s="11">
        <f t="shared" si="29"/>
        <v>1.5203665107371947E-4</v>
      </c>
      <c r="G165" s="11">
        <f t="shared" si="30"/>
        <v>7.9051181011646364E-4</v>
      </c>
      <c r="H165" s="11">
        <f t="shared" si="33"/>
        <v>2.6064832603117579E-4</v>
      </c>
      <c r="I165" s="11">
        <f t="shared" si="34"/>
        <v>5.908160015818114E-5</v>
      </c>
      <c r="J165" s="11">
        <f t="shared" si="35"/>
        <v>3.3184165422178403E-5</v>
      </c>
      <c r="K165" s="11">
        <f t="shared" si="36"/>
        <v>2.4814272066436078E-5</v>
      </c>
      <c r="L165" s="11">
        <f t="shared" si="37"/>
        <v>2.0284682720975525E-5</v>
      </c>
      <c r="M165" s="11">
        <f t="shared" si="38"/>
        <v>4.5295893454605543E-6</v>
      </c>
      <c r="N165" s="11">
        <f t="shared" si="39"/>
        <v>0</v>
      </c>
      <c r="P165" t="s">
        <v>118</v>
      </c>
      <c r="Q165">
        <v>0</v>
      </c>
      <c r="R165">
        <v>0</v>
      </c>
      <c r="S165">
        <v>0</v>
      </c>
      <c r="T165">
        <v>1</v>
      </c>
      <c r="U165">
        <v>115</v>
      </c>
      <c r="V165">
        <v>240</v>
      </c>
      <c r="W165">
        <v>2647</v>
      </c>
      <c r="X165">
        <v>600</v>
      </c>
      <c r="Y165">
        <v>337</v>
      </c>
      <c r="Z165">
        <v>252</v>
      </c>
      <c r="AA165">
        <v>206</v>
      </c>
      <c r="AB165">
        <v>46</v>
      </c>
      <c r="AC165">
        <v>0</v>
      </c>
    </row>
    <row r="166" spans="1:29" x14ac:dyDescent="0.2">
      <c r="A166" t="s">
        <v>119</v>
      </c>
      <c r="B166" s="11">
        <f t="shared" si="31"/>
        <v>0</v>
      </c>
      <c r="C166" s="11">
        <f t="shared" si="32"/>
        <v>0</v>
      </c>
      <c r="D166" s="11">
        <f t="shared" si="27"/>
        <v>0</v>
      </c>
      <c r="E166" s="11">
        <f t="shared" si="28"/>
        <v>3.2494880086999627E-6</v>
      </c>
      <c r="F166" s="11">
        <f t="shared" si="29"/>
        <v>2.3928048064063362E-5</v>
      </c>
      <c r="G166" s="11">
        <f t="shared" si="30"/>
        <v>8.1138730883902101E-5</v>
      </c>
      <c r="H166" s="11">
        <f t="shared" si="33"/>
        <v>5.6422928151062988E-5</v>
      </c>
      <c r="I166" s="11">
        <f t="shared" si="34"/>
        <v>1.3785706703575599E-5</v>
      </c>
      <c r="J166" s="11">
        <f t="shared" si="35"/>
        <v>6.3020373502059884E-6</v>
      </c>
      <c r="K166" s="11">
        <f t="shared" si="36"/>
        <v>4.3326506782666164E-6</v>
      </c>
      <c r="L166" s="11">
        <f t="shared" si="37"/>
        <v>2.6586720071181512E-6</v>
      </c>
      <c r="M166" s="11">
        <f t="shared" si="38"/>
        <v>0</v>
      </c>
      <c r="N166" s="11">
        <f t="shared" si="39"/>
        <v>0</v>
      </c>
      <c r="P166" t="s">
        <v>119</v>
      </c>
      <c r="Q166">
        <v>0</v>
      </c>
      <c r="R166">
        <v>0</v>
      </c>
      <c r="S166">
        <v>0</v>
      </c>
      <c r="T166">
        <v>0</v>
      </c>
      <c r="U166">
        <v>30</v>
      </c>
      <c r="V166">
        <v>117</v>
      </c>
      <c r="W166">
        <v>573</v>
      </c>
      <c r="X166">
        <v>140</v>
      </c>
      <c r="Y166">
        <v>64</v>
      </c>
      <c r="Z166">
        <v>44</v>
      </c>
      <c r="AA166">
        <v>27</v>
      </c>
      <c r="AB166">
        <v>0</v>
      </c>
      <c r="AC166">
        <v>0</v>
      </c>
    </row>
    <row r="167" spans="1:29" x14ac:dyDescent="0.2">
      <c r="A167" t="s">
        <v>120</v>
      </c>
      <c r="B167" s="11">
        <f t="shared" si="31"/>
        <v>0</v>
      </c>
      <c r="C167" s="11">
        <f t="shared" si="32"/>
        <v>0</v>
      </c>
      <c r="D167" s="11">
        <f t="shared" si="27"/>
        <v>0</v>
      </c>
      <c r="E167" s="11">
        <f t="shared" si="28"/>
        <v>9.8469333596968569E-8</v>
      </c>
      <c r="F167" s="11">
        <f t="shared" si="29"/>
        <v>1.1323973363651385E-5</v>
      </c>
      <c r="G167" s="11">
        <f t="shared" si="30"/>
        <v>2.3632640063272454E-5</v>
      </c>
      <c r="H167" s="11">
        <f t="shared" si="33"/>
        <v>1.9299989385005838E-5</v>
      </c>
      <c r="I167" s="11">
        <f t="shared" si="34"/>
        <v>3.4464266758938997E-6</v>
      </c>
      <c r="J167" s="11">
        <f t="shared" si="35"/>
        <v>3.4464266758938997E-6</v>
      </c>
      <c r="K167" s="11">
        <f t="shared" si="36"/>
        <v>1.1816320031636228E-6</v>
      </c>
      <c r="L167" s="11">
        <f t="shared" si="37"/>
        <v>9.8469333596968569E-8</v>
      </c>
      <c r="M167" s="11">
        <f t="shared" si="38"/>
        <v>0</v>
      </c>
      <c r="N167" s="11">
        <f t="shared" si="39"/>
        <v>0</v>
      </c>
      <c r="P167" t="s">
        <v>120</v>
      </c>
      <c r="Q167">
        <v>0</v>
      </c>
      <c r="R167">
        <v>0</v>
      </c>
      <c r="S167">
        <v>0</v>
      </c>
      <c r="T167">
        <v>0</v>
      </c>
      <c r="U167">
        <v>17</v>
      </c>
      <c r="V167">
        <v>60</v>
      </c>
      <c r="W167">
        <v>196</v>
      </c>
      <c r="X167">
        <v>35</v>
      </c>
      <c r="Y167">
        <v>35</v>
      </c>
      <c r="Z167">
        <v>12</v>
      </c>
      <c r="AA167">
        <v>1</v>
      </c>
      <c r="AB167">
        <v>0</v>
      </c>
      <c r="AC167">
        <v>0</v>
      </c>
    </row>
    <row r="168" spans="1:29" x14ac:dyDescent="0.2">
      <c r="A168" t="s">
        <v>121</v>
      </c>
      <c r="B168" s="11">
        <f t="shared" si="31"/>
        <v>0</v>
      </c>
      <c r="C168" s="11">
        <f t="shared" si="32"/>
        <v>0</v>
      </c>
      <c r="D168" s="11">
        <f t="shared" si="27"/>
        <v>0</v>
      </c>
      <c r="E168" s="11">
        <f t="shared" si="28"/>
        <v>0</v>
      </c>
      <c r="F168" s="11">
        <f t="shared" si="29"/>
        <v>2.9540800079090567E-6</v>
      </c>
      <c r="G168" s="11">
        <f t="shared" si="30"/>
        <v>1.1520912030845321E-5</v>
      </c>
      <c r="H168" s="11">
        <f t="shared" si="33"/>
        <v>8.8622400237271706E-6</v>
      </c>
      <c r="I168" s="11">
        <f t="shared" si="34"/>
        <v>2.6586720071181512E-6</v>
      </c>
      <c r="J168" s="11">
        <f t="shared" si="35"/>
        <v>3.1510186751029942E-6</v>
      </c>
      <c r="K168" s="11">
        <f t="shared" si="36"/>
        <v>7.8775466877574855E-7</v>
      </c>
      <c r="L168" s="11">
        <f t="shared" si="37"/>
        <v>0</v>
      </c>
      <c r="M168" s="11">
        <f t="shared" si="38"/>
        <v>0</v>
      </c>
      <c r="N168" s="11">
        <f t="shared" si="39"/>
        <v>0</v>
      </c>
      <c r="P168" t="s">
        <v>121</v>
      </c>
      <c r="Q168">
        <v>0</v>
      </c>
      <c r="R168">
        <v>0</v>
      </c>
      <c r="S168">
        <v>0</v>
      </c>
      <c r="T168">
        <v>0</v>
      </c>
      <c r="U168">
        <v>5</v>
      </c>
      <c r="V168">
        <v>23</v>
      </c>
      <c r="W168">
        <v>90</v>
      </c>
      <c r="X168">
        <v>27</v>
      </c>
      <c r="Y168">
        <v>32</v>
      </c>
      <c r="Z168">
        <v>8</v>
      </c>
      <c r="AA168">
        <v>0</v>
      </c>
      <c r="AB168">
        <v>0</v>
      </c>
      <c r="AC168">
        <v>0</v>
      </c>
    </row>
    <row r="169" spans="1:29" x14ac:dyDescent="0.2">
      <c r="A169" t="s">
        <v>122</v>
      </c>
      <c r="B169" s="11">
        <f t="shared" si="31"/>
        <v>0</v>
      </c>
      <c r="C169" s="11">
        <f t="shared" si="32"/>
        <v>0</v>
      </c>
      <c r="D169" s="11">
        <f t="shared" si="27"/>
        <v>0</v>
      </c>
      <c r="E169" s="11">
        <f t="shared" si="28"/>
        <v>0</v>
      </c>
      <c r="F169" s="11">
        <f t="shared" si="29"/>
        <v>1.6739786711484656E-6</v>
      </c>
      <c r="G169" s="11">
        <f t="shared" si="30"/>
        <v>5.9081600158181135E-6</v>
      </c>
      <c r="H169" s="11">
        <f t="shared" si="33"/>
        <v>3.6433653430878368E-6</v>
      </c>
      <c r="I169" s="11">
        <f t="shared" si="34"/>
        <v>1.6739786711484656E-6</v>
      </c>
      <c r="J169" s="11">
        <f t="shared" si="35"/>
        <v>5.9081600158181141E-7</v>
      </c>
      <c r="K169" s="11">
        <f t="shared" si="36"/>
        <v>0</v>
      </c>
      <c r="L169" s="11">
        <f t="shared" si="37"/>
        <v>0</v>
      </c>
      <c r="M169" s="11">
        <f t="shared" si="38"/>
        <v>0</v>
      </c>
      <c r="N169" s="11">
        <f t="shared" si="39"/>
        <v>0</v>
      </c>
      <c r="P169" t="s">
        <v>122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37</v>
      </c>
      <c r="X169">
        <v>17</v>
      </c>
      <c r="Y169">
        <v>6</v>
      </c>
      <c r="Z169">
        <v>0</v>
      </c>
      <c r="AA169">
        <v>0</v>
      </c>
      <c r="AB169">
        <v>0</v>
      </c>
      <c r="AC169">
        <v>0</v>
      </c>
    </row>
    <row r="170" spans="1:29" x14ac:dyDescent="0.2">
      <c r="A170" t="s">
        <v>123</v>
      </c>
      <c r="B170" s="11">
        <f t="shared" si="31"/>
        <v>0</v>
      </c>
      <c r="C170" s="11">
        <f t="shared" si="32"/>
        <v>0</v>
      </c>
      <c r="D170" s="11">
        <f t="shared" si="27"/>
        <v>0</v>
      </c>
      <c r="E170" s="11">
        <f t="shared" si="28"/>
        <v>0</v>
      </c>
      <c r="F170" s="11">
        <f t="shared" si="29"/>
        <v>4.9234666798484279E-7</v>
      </c>
      <c r="G170" s="11">
        <f t="shared" si="30"/>
        <v>2.2647946727302771E-6</v>
      </c>
      <c r="H170" s="11">
        <f t="shared" si="33"/>
        <v>2.1663253391333082E-6</v>
      </c>
      <c r="I170" s="11">
        <f t="shared" si="34"/>
        <v>1.3785706703575599E-6</v>
      </c>
      <c r="J170" s="11">
        <f t="shared" si="35"/>
        <v>1.9693866719393714E-7</v>
      </c>
      <c r="K170" s="11">
        <f t="shared" si="36"/>
        <v>0</v>
      </c>
      <c r="L170" s="11">
        <f t="shared" si="37"/>
        <v>0</v>
      </c>
      <c r="M170" s="11">
        <f t="shared" si="38"/>
        <v>0</v>
      </c>
      <c r="N170" s="11">
        <f t="shared" si="39"/>
        <v>0</v>
      </c>
      <c r="P170" t="s">
        <v>123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22</v>
      </c>
      <c r="X170">
        <v>14</v>
      </c>
      <c r="Y170">
        <v>2</v>
      </c>
      <c r="Z170">
        <v>0</v>
      </c>
      <c r="AA170">
        <v>0</v>
      </c>
      <c r="AB170">
        <v>0</v>
      </c>
      <c r="AC170">
        <v>0</v>
      </c>
    </row>
    <row r="171" spans="1:29" hidden="1" x14ac:dyDescent="0.2">
      <c r="A171" t="s">
        <v>124</v>
      </c>
      <c r="B171" s="11">
        <f t="shared" si="31"/>
        <v>0</v>
      </c>
      <c r="C171" s="11">
        <f t="shared" si="32"/>
        <v>0</v>
      </c>
      <c r="D171" s="11">
        <f t="shared" si="27"/>
        <v>0</v>
      </c>
      <c r="E171" s="11">
        <f t="shared" si="28"/>
        <v>0</v>
      </c>
      <c r="F171" s="11">
        <f t="shared" si="29"/>
        <v>0</v>
      </c>
      <c r="G171" s="11">
        <f t="shared" si="30"/>
        <v>0</v>
      </c>
      <c r="H171" s="11">
        <f t="shared" si="33"/>
        <v>0</v>
      </c>
      <c r="I171" s="11">
        <f t="shared" si="34"/>
        <v>0</v>
      </c>
      <c r="J171" s="11">
        <f t="shared" si="35"/>
        <v>0</v>
      </c>
      <c r="K171" s="11">
        <f t="shared" si="36"/>
        <v>0</v>
      </c>
      <c r="L171" s="11">
        <f t="shared" si="37"/>
        <v>0</v>
      </c>
      <c r="M171" s="11">
        <f t="shared" si="38"/>
        <v>0</v>
      </c>
      <c r="N171" s="11">
        <f t="shared" si="39"/>
        <v>0</v>
      </c>
      <c r="P171" t="s">
        <v>124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hidden="1" x14ac:dyDescent="0.2">
      <c r="A172" t="s">
        <v>125</v>
      </c>
      <c r="B172" s="11">
        <f t="shared" si="31"/>
        <v>0</v>
      </c>
      <c r="C172" s="11">
        <f t="shared" si="32"/>
        <v>0</v>
      </c>
      <c r="D172" s="11">
        <f t="shared" si="27"/>
        <v>0</v>
      </c>
      <c r="E172" s="11">
        <f t="shared" si="28"/>
        <v>0</v>
      </c>
      <c r="F172" s="11">
        <f t="shared" si="29"/>
        <v>0</v>
      </c>
      <c r="G172" s="11">
        <f t="shared" si="30"/>
        <v>0</v>
      </c>
      <c r="H172" s="11">
        <f t="shared" si="33"/>
        <v>0</v>
      </c>
      <c r="I172" s="11">
        <f t="shared" si="34"/>
        <v>0</v>
      </c>
      <c r="J172" s="11">
        <f t="shared" si="35"/>
        <v>0</v>
      </c>
      <c r="K172" s="11">
        <f t="shared" si="36"/>
        <v>0</v>
      </c>
      <c r="L172" s="11">
        <f t="shared" si="37"/>
        <v>0</v>
      </c>
      <c r="M172" s="11">
        <f t="shared" si="38"/>
        <v>0</v>
      </c>
      <c r="N172" s="11">
        <f t="shared" si="39"/>
        <v>0</v>
      </c>
      <c r="P172" t="s">
        <v>125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hidden="1" x14ac:dyDescent="0.2">
      <c r="A173" t="s">
        <v>126</v>
      </c>
      <c r="B173" s="11">
        <f t="shared" si="31"/>
        <v>0</v>
      </c>
      <c r="C173" s="11">
        <f t="shared" si="32"/>
        <v>0</v>
      </c>
      <c r="D173" s="11">
        <f t="shared" si="27"/>
        <v>0</v>
      </c>
      <c r="E173" s="11">
        <f t="shared" si="28"/>
        <v>0</v>
      </c>
      <c r="F173" s="11">
        <f t="shared" si="29"/>
        <v>0</v>
      </c>
      <c r="G173" s="11">
        <f t="shared" si="30"/>
        <v>0</v>
      </c>
      <c r="H173" s="11">
        <f t="shared" si="33"/>
        <v>0</v>
      </c>
      <c r="I173" s="11">
        <f t="shared" si="34"/>
        <v>0</v>
      </c>
      <c r="J173" s="11">
        <f t="shared" si="35"/>
        <v>0</v>
      </c>
      <c r="K173" s="11">
        <f t="shared" si="36"/>
        <v>0</v>
      </c>
      <c r="L173" s="11">
        <f t="shared" si="37"/>
        <v>0</v>
      </c>
      <c r="M173" s="11">
        <f t="shared" si="38"/>
        <v>0</v>
      </c>
      <c r="N173" s="11">
        <f t="shared" si="39"/>
        <v>0</v>
      </c>
      <c r="P173" t="s">
        <v>126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hidden="1" x14ac:dyDescent="0.2">
      <c r="A174" t="s">
        <v>127</v>
      </c>
      <c r="B174" s="11">
        <f t="shared" si="31"/>
        <v>0</v>
      </c>
      <c r="C174" s="11">
        <f t="shared" si="32"/>
        <v>0</v>
      </c>
      <c r="D174" s="11">
        <f t="shared" si="27"/>
        <v>0</v>
      </c>
      <c r="E174" s="11">
        <f t="shared" si="28"/>
        <v>0</v>
      </c>
      <c r="F174" s="11">
        <f t="shared" si="29"/>
        <v>0</v>
      </c>
      <c r="G174" s="11">
        <f t="shared" si="30"/>
        <v>0</v>
      </c>
      <c r="H174" s="11">
        <f t="shared" si="33"/>
        <v>0</v>
      </c>
      <c r="I174" s="11">
        <f t="shared" si="34"/>
        <v>0</v>
      </c>
      <c r="J174" s="11">
        <f t="shared" si="35"/>
        <v>0</v>
      </c>
      <c r="K174" s="11">
        <f t="shared" si="36"/>
        <v>0</v>
      </c>
      <c r="L174" s="11">
        <f t="shared" si="37"/>
        <v>0</v>
      </c>
      <c r="M174" s="11">
        <f t="shared" si="38"/>
        <v>0</v>
      </c>
      <c r="N174" s="11">
        <f t="shared" si="39"/>
        <v>0</v>
      </c>
      <c r="P174" t="s">
        <v>127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hidden="1" x14ac:dyDescent="0.2">
      <c r="A175" t="s">
        <v>128</v>
      </c>
      <c r="B175" s="11">
        <f t="shared" si="31"/>
        <v>0</v>
      </c>
      <c r="C175" s="11">
        <f t="shared" si="32"/>
        <v>0</v>
      </c>
      <c r="D175" s="11">
        <f t="shared" si="27"/>
        <v>0</v>
      </c>
      <c r="E175" s="11">
        <f t="shared" si="28"/>
        <v>0</v>
      </c>
      <c r="F175" s="11">
        <f t="shared" si="29"/>
        <v>0</v>
      </c>
      <c r="G175" s="11">
        <f t="shared" si="30"/>
        <v>0</v>
      </c>
      <c r="H175" s="11">
        <f t="shared" si="33"/>
        <v>0</v>
      </c>
      <c r="I175" s="11">
        <f t="shared" si="34"/>
        <v>0</v>
      </c>
      <c r="J175" s="11">
        <f t="shared" si="35"/>
        <v>0</v>
      </c>
      <c r="K175" s="11">
        <f t="shared" si="36"/>
        <v>0</v>
      </c>
      <c r="L175" s="11">
        <f t="shared" si="37"/>
        <v>0</v>
      </c>
      <c r="M175" s="11">
        <f t="shared" si="38"/>
        <v>0</v>
      </c>
      <c r="N175" s="11">
        <f t="shared" si="39"/>
        <v>0</v>
      </c>
      <c r="P175" t="s">
        <v>128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hidden="1" x14ac:dyDescent="0.2">
      <c r="A176" t="s">
        <v>129</v>
      </c>
      <c r="B176" s="11">
        <f t="shared" si="31"/>
        <v>0</v>
      </c>
      <c r="C176" s="11">
        <f t="shared" si="32"/>
        <v>0</v>
      </c>
      <c r="D176" s="11">
        <f t="shared" si="27"/>
        <v>0</v>
      </c>
      <c r="E176" s="11">
        <f t="shared" si="28"/>
        <v>0</v>
      </c>
      <c r="F176" s="11">
        <f t="shared" si="29"/>
        <v>0</v>
      </c>
      <c r="G176" s="11">
        <f t="shared" si="30"/>
        <v>0</v>
      </c>
      <c r="H176" s="11">
        <f t="shared" si="33"/>
        <v>0</v>
      </c>
      <c r="I176" s="11">
        <f t="shared" si="34"/>
        <v>0</v>
      </c>
      <c r="J176" s="11">
        <f t="shared" si="35"/>
        <v>0</v>
      </c>
      <c r="K176" s="11">
        <f t="shared" si="36"/>
        <v>0</v>
      </c>
      <c r="L176" s="11">
        <f t="shared" si="37"/>
        <v>0</v>
      </c>
      <c r="M176" s="11">
        <f t="shared" si="38"/>
        <v>0</v>
      </c>
      <c r="N176" s="11">
        <f t="shared" si="39"/>
        <v>0</v>
      </c>
      <c r="P176" t="s">
        <v>129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hidden="1" x14ac:dyDescent="0.2">
      <c r="A177" t="s">
        <v>130</v>
      </c>
      <c r="B177" s="11">
        <f t="shared" si="31"/>
        <v>0</v>
      </c>
      <c r="C177" s="11">
        <f t="shared" si="32"/>
        <v>0</v>
      </c>
      <c r="D177" s="11">
        <f t="shared" si="27"/>
        <v>0</v>
      </c>
      <c r="E177" s="11">
        <f t="shared" si="28"/>
        <v>0</v>
      </c>
      <c r="F177" s="11">
        <f t="shared" si="29"/>
        <v>0</v>
      </c>
      <c r="G177" s="11">
        <f t="shared" si="30"/>
        <v>0</v>
      </c>
      <c r="H177" s="11">
        <f t="shared" si="33"/>
        <v>0</v>
      </c>
      <c r="I177" s="11">
        <f t="shared" si="34"/>
        <v>0</v>
      </c>
      <c r="J177" s="11">
        <f t="shared" si="35"/>
        <v>0</v>
      </c>
      <c r="K177" s="11">
        <f t="shared" si="36"/>
        <v>0</v>
      </c>
      <c r="L177" s="11">
        <f t="shared" si="37"/>
        <v>0</v>
      </c>
      <c r="M177" s="11">
        <f t="shared" si="38"/>
        <v>0</v>
      </c>
      <c r="N177" s="11">
        <f t="shared" si="39"/>
        <v>0</v>
      </c>
      <c r="P177" t="s">
        <v>130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hidden="1" x14ac:dyDescent="0.2">
      <c r="A178" t="s">
        <v>131</v>
      </c>
      <c r="B178" s="11">
        <f t="shared" si="31"/>
        <v>0</v>
      </c>
      <c r="C178" s="11">
        <f t="shared" si="32"/>
        <v>0</v>
      </c>
      <c r="D178" s="11">
        <f t="shared" si="27"/>
        <v>0</v>
      </c>
      <c r="E178" s="11">
        <f t="shared" si="28"/>
        <v>0</v>
      </c>
      <c r="F178" s="11">
        <f t="shared" si="29"/>
        <v>0</v>
      </c>
      <c r="G178" s="11">
        <f t="shared" si="30"/>
        <v>0</v>
      </c>
      <c r="H178" s="11">
        <f t="shared" si="33"/>
        <v>0</v>
      </c>
      <c r="I178" s="11">
        <f t="shared" si="34"/>
        <v>0</v>
      </c>
      <c r="J178" s="11">
        <f t="shared" si="35"/>
        <v>0</v>
      </c>
      <c r="K178" s="11">
        <f t="shared" si="36"/>
        <v>0</v>
      </c>
      <c r="L178" s="11">
        <f t="shared" si="37"/>
        <v>0</v>
      </c>
      <c r="M178" s="11">
        <f t="shared" si="38"/>
        <v>0</v>
      </c>
      <c r="N178" s="11">
        <f t="shared" si="39"/>
        <v>0</v>
      </c>
      <c r="P178" t="s">
        <v>131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hidden="1" x14ac:dyDescent="0.2">
      <c r="A179" t="s">
        <v>132</v>
      </c>
      <c r="B179" s="11">
        <f t="shared" si="31"/>
        <v>0</v>
      </c>
      <c r="C179" s="11">
        <f t="shared" si="32"/>
        <v>0</v>
      </c>
      <c r="D179" s="11">
        <f t="shared" si="27"/>
        <v>0</v>
      </c>
      <c r="E179" s="11">
        <f t="shared" si="28"/>
        <v>0</v>
      </c>
      <c r="F179" s="11">
        <f t="shared" si="29"/>
        <v>0</v>
      </c>
      <c r="G179" s="11">
        <f t="shared" si="30"/>
        <v>0</v>
      </c>
      <c r="H179" s="11">
        <f t="shared" si="33"/>
        <v>0</v>
      </c>
      <c r="I179" s="11">
        <f t="shared" si="34"/>
        <v>0</v>
      </c>
      <c r="J179" s="11">
        <f t="shared" si="35"/>
        <v>0</v>
      </c>
      <c r="K179" s="11">
        <f t="shared" si="36"/>
        <v>0</v>
      </c>
      <c r="L179" s="11">
        <f t="shared" si="37"/>
        <v>0</v>
      </c>
      <c r="M179" s="11">
        <f t="shared" si="38"/>
        <v>0</v>
      </c>
      <c r="N179" s="11">
        <f t="shared" si="39"/>
        <v>0</v>
      </c>
      <c r="P179" t="s">
        <v>132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hidden="1" x14ac:dyDescent="0.2">
      <c r="A180" t="s">
        <v>133</v>
      </c>
      <c r="B180" s="11">
        <f t="shared" si="31"/>
        <v>0</v>
      </c>
      <c r="C180" s="11">
        <f t="shared" si="32"/>
        <v>0</v>
      </c>
      <c r="D180" s="11">
        <f t="shared" si="27"/>
        <v>0</v>
      </c>
      <c r="E180" s="11">
        <f t="shared" si="28"/>
        <v>0</v>
      </c>
      <c r="F180" s="11">
        <f t="shared" si="29"/>
        <v>0</v>
      </c>
      <c r="G180" s="11">
        <f t="shared" si="30"/>
        <v>0</v>
      </c>
      <c r="H180" s="11">
        <f t="shared" si="33"/>
        <v>0</v>
      </c>
      <c r="I180" s="11">
        <f t="shared" si="34"/>
        <v>0</v>
      </c>
      <c r="J180" s="11">
        <f t="shared" si="35"/>
        <v>0</v>
      </c>
      <c r="K180" s="11">
        <f t="shared" si="36"/>
        <v>0</v>
      </c>
      <c r="L180" s="11">
        <f t="shared" si="37"/>
        <v>0</v>
      </c>
      <c r="M180" s="11">
        <f t="shared" si="38"/>
        <v>0</v>
      </c>
      <c r="N180" s="11">
        <f t="shared" si="39"/>
        <v>0</v>
      </c>
      <c r="P180" t="s">
        <v>133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hidden="1" x14ac:dyDescent="0.2">
      <c r="A181" t="s">
        <v>134</v>
      </c>
      <c r="B181" s="11">
        <f t="shared" si="31"/>
        <v>0</v>
      </c>
      <c r="C181" s="11">
        <f t="shared" si="32"/>
        <v>0</v>
      </c>
      <c r="D181" s="11">
        <f t="shared" si="27"/>
        <v>0</v>
      </c>
      <c r="E181" s="11">
        <f t="shared" si="28"/>
        <v>0</v>
      </c>
      <c r="F181" s="11">
        <f t="shared" si="29"/>
        <v>0</v>
      </c>
      <c r="G181" s="11">
        <f t="shared" si="30"/>
        <v>0</v>
      </c>
      <c r="H181" s="11">
        <f t="shared" si="33"/>
        <v>0</v>
      </c>
      <c r="I181" s="11">
        <f t="shared" si="34"/>
        <v>0</v>
      </c>
      <c r="J181" s="11">
        <f t="shared" si="35"/>
        <v>0</v>
      </c>
      <c r="K181" s="11">
        <f t="shared" si="36"/>
        <v>0</v>
      </c>
      <c r="L181" s="11">
        <f t="shared" si="37"/>
        <v>0</v>
      </c>
      <c r="M181" s="11">
        <f t="shared" si="38"/>
        <v>0</v>
      </c>
      <c r="N181" s="11">
        <f t="shared" si="39"/>
        <v>0</v>
      </c>
      <c r="P181" t="s">
        <v>134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hidden="1" x14ac:dyDescent="0.2">
      <c r="A182" t="s">
        <v>135</v>
      </c>
      <c r="B182" s="11">
        <f t="shared" si="31"/>
        <v>0</v>
      </c>
      <c r="C182" s="11">
        <f t="shared" si="32"/>
        <v>0</v>
      </c>
      <c r="D182" s="11">
        <f t="shared" si="27"/>
        <v>0</v>
      </c>
      <c r="E182" s="11">
        <f t="shared" si="28"/>
        <v>0</v>
      </c>
      <c r="F182" s="11">
        <f t="shared" si="29"/>
        <v>0</v>
      </c>
      <c r="G182" s="11">
        <f t="shared" si="30"/>
        <v>0</v>
      </c>
      <c r="H182" s="11">
        <f t="shared" si="33"/>
        <v>0</v>
      </c>
      <c r="I182" s="11">
        <f t="shared" si="34"/>
        <v>0</v>
      </c>
      <c r="J182" s="11">
        <f t="shared" si="35"/>
        <v>0</v>
      </c>
      <c r="K182" s="11">
        <f t="shared" si="36"/>
        <v>0</v>
      </c>
      <c r="L182" s="11">
        <f t="shared" si="37"/>
        <v>0</v>
      </c>
      <c r="M182" s="11">
        <f t="shared" si="38"/>
        <v>0</v>
      </c>
      <c r="N182" s="11">
        <f t="shared" si="39"/>
        <v>0</v>
      </c>
      <c r="P182" t="s">
        <v>135</v>
      </c>
      <c r="Q182">
        <v>0</v>
      </c>
      <c r="R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hidden="1" x14ac:dyDescent="0.2">
      <c r="A183" t="s">
        <v>136</v>
      </c>
      <c r="B183" s="11">
        <f t="shared" si="31"/>
        <v>0</v>
      </c>
      <c r="C183" s="11">
        <f t="shared" si="32"/>
        <v>0</v>
      </c>
      <c r="D183" s="11">
        <f t="shared" si="27"/>
        <v>0</v>
      </c>
      <c r="E183" s="11">
        <f t="shared" si="28"/>
        <v>0</v>
      </c>
      <c r="F183" s="11">
        <f t="shared" si="29"/>
        <v>0</v>
      </c>
      <c r="G183" s="11">
        <f t="shared" si="30"/>
        <v>0</v>
      </c>
      <c r="H183" s="11">
        <f t="shared" si="33"/>
        <v>0</v>
      </c>
      <c r="I183" s="11">
        <f t="shared" si="34"/>
        <v>0</v>
      </c>
      <c r="J183" s="11">
        <f t="shared" si="35"/>
        <v>0</v>
      </c>
      <c r="K183" s="11">
        <f t="shared" si="36"/>
        <v>0</v>
      </c>
      <c r="L183" s="11">
        <f t="shared" si="37"/>
        <v>0</v>
      </c>
      <c r="M183" s="11">
        <f t="shared" si="38"/>
        <v>0</v>
      </c>
      <c r="N183" s="11">
        <f t="shared" si="39"/>
        <v>0</v>
      </c>
      <c r="P183" t="s">
        <v>136</v>
      </c>
      <c r="Q183">
        <v>0</v>
      </c>
      <c r="R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5" spans="1:29" x14ac:dyDescent="0.2">
      <c r="S185" s="1" t="s">
        <v>97</v>
      </c>
      <c r="T185" s="1" t="s">
        <v>98</v>
      </c>
      <c r="U185" s="1" t="s">
        <v>99</v>
      </c>
      <c r="V185" s="1" t="s">
        <v>100</v>
      </c>
    </row>
    <row r="186" spans="1:29" x14ac:dyDescent="0.2">
      <c r="A186" s="16" t="s">
        <v>273</v>
      </c>
      <c r="S186">
        <v>0</v>
      </c>
      <c r="T186">
        <v>0</v>
      </c>
      <c r="U186">
        <v>0</v>
      </c>
      <c r="V186">
        <v>0</v>
      </c>
    </row>
    <row r="187" spans="1:29" s="1" customFormat="1" ht="42.75" x14ac:dyDescent="0.2">
      <c r="A187" s="10" t="s">
        <v>289</v>
      </c>
      <c r="B187" s="1" t="s">
        <v>95</v>
      </c>
      <c r="C187" s="1" t="s">
        <v>96</v>
      </c>
      <c r="D187" s="1" t="s">
        <v>97</v>
      </c>
      <c r="E187" s="1" t="s">
        <v>98</v>
      </c>
      <c r="F187" s="1" t="s">
        <v>99</v>
      </c>
      <c r="G187" s="1" t="s">
        <v>100</v>
      </c>
      <c r="H187" s="1" t="s">
        <v>65</v>
      </c>
      <c r="I187" s="1" t="s">
        <v>66</v>
      </c>
      <c r="J187" s="1" t="s">
        <v>101</v>
      </c>
      <c r="K187" s="1" t="s">
        <v>102</v>
      </c>
      <c r="L187" s="1" t="s">
        <v>69</v>
      </c>
      <c r="M187" s="1" t="s">
        <v>103</v>
      </c>
      <c r="N187" s="1" t="s">
        <v>67</v>
      </c>
      <c r="Q187" s="1" t="s">
        <v>95</v>
      </c>
      <c r="R187" s="1" t="s">
        <v>96</v>
      </c>
      <c r="S187">
        <v>0</v>
      </c>
      <c r="T187">
        <v>0</v>
      </c>
      <c r="U187">
        <v>0</v>
      </c>
      <c r="V187">
        <v>0</v>
      </c>
      <c r="W187" s="1" t="s">
        <v>65</v>
      </c>
      <c r="X187" s="1" t="s">
        <v>66</v>
      </c>
      <c r="Y187" s="1" t="s">
        <v>101</v>
      </c>
      <c r="Z187" s="1" t="s">
        <v>102</v>
      </c>
      <c r="AA187" s="1" t="s">
        <v>69</v>
      </c>
      <c r="AB187" s="1" t="s">
        <v>103</v>
      </c>
      <c r="AC187" s="1" t="s">
        <v>67</v>
      </c>
    </row>
    <row r="188" spans="1:29" hidden="1" x14ac:dyDescent="0.2">
      <c r="A188" t="s">
        <v>104</v>
      </c>
      <c r="B188" s="11">
        <f>Q188/SUM($Q$188:$AC$220)</f>
        <v>0</v>
      </c>
      <c r="C188" s="11">
        <f t="shared" ref="C188:N203" si="40">R188/SUM($Q$188:$AC$220)</f>
        <v>0</v>
      </c>
      <c r="D188" s="11">
        <f t="shared" ref="D188:D220" si="41">S186/SUM($Q$188:$AC$220)</f>
        <v>0</v>
      </c>
      <c r="E188" s="11">
        <f t="shared" ref="E188:E220" si="42">T186/SUM($Q$188:$AC$220)</f>
        <v>0</v>
      </c>
      <c r="F188" s="11">
        <f t="shared" ref="F188:F220" si="43">U186/SUM($Q$188:$AC$220)</f>
        <v>0</v>
      </c>
      <c r="G188" s="11">
        <f t="shared" ref="G188:G220" si="44">V186/SUM($Q$188:$AC$220)</f>
        <v>0</v>
      </c>
      <c r="H188" s="11">
        <f t="shared" si="40"/>
        <v>0</v>
      </c>
      <c r="I188" s="11">
        <f t="shared" si="40"/>
        <v>0</v>
      </c>
      <c r="J188" s="11">
        <f t="shared" si="40"/>
        <v>0</v>
      </c>
      <c r="K188" s="11">
        <f t="shared" si="40"/>
        <v>0</v>
      </c>
      <c r="L188" s="11">
        <f t="shared" si="40"/>
        <v>0</v>
      </c>
      <c r="M188" s="11">
        <f t="shared" si="40"/>
        <v>0</v>
      </c>
      <c r="N188" s="11">
        <f t="shared" si="40"/>
        <v>0</v>
      </c>
      <c r="P188" t="s">
        <v>104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hidden="1" x14ac:dyDescent="0.2">
      <c r="A189" t="s">
        <v>105</v>
      </c>
      <c r="B189" s="11">
        <f t="shared" ref="B189:B220" si="45">Q189/SUM($Q$188:$AC$220)</f>
        <v>0</v>
      </c>
      <c r="C189" s="11">
        <f t="shared" si="40"/>
        <v>0</v>
      </c>
      <c r="D189" s="11">
        <f t="shared" si="41"/>
        <v>0</v>
      </c>
      <c r="E189" s="11">
        <f t="shared" si="42"/>
        <v>0</v>
      </c>
      <c r="F189" s="11">
        <f t="shared" si="43"/>
        <v>0</v>
      </c>
      <c r="G189" s="11">
        <f t="shared" si="44"/>
        <v>0</v>
      </c>
      <c r="H189" s="11">
        <f t="shared" si="40"/>
        <v>0</v>
      </c>
      <c r="I189" s="11">
        <f t="shared" si="40"/>
        <v>0</v>
      </c>
      <c r="J189" s="11">
        <f t="shared" si="40"/>
        <v>0</v>
      </c>
      <c r="K189" s="11">
        <f t="shared" si="40"/>
        <v>0</v>
      </c>
      <c r="L189" s="11">
        <f t="shared" si="40"/>
        <v>0</v>
      </c>
      <c r="M189" s="11">
        <f t="shared" si="40"/>
        <v>0</v>
      </c>
      <c r="N189" s="11">
        <f t="shared" si="40"/>
        <v>0</v>
      </c>
      <c r="P189" t="s">
        <v>105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hidden="1" x14ac:dyDescent="0.2">
      <c r="A190" t="s">
        <v>106</v>
      </c>
      <c r="B190" s="11">
        <f t="shared" si="45"/>
        <v>0</v>
      </c>
      <c r="C190" s="11">
        <f t="shared" si="40"/>
        <v>0</v>
      </c>
      <c r="D190" s="11">
        <f t="shared" si="41"/>
        <v>0</v>
      </c>
      <c r="E190" s="11">
        <f t="shared" si="42"/>
        <v>0</v>
      </c>
      <c r="F190" s="11">
        <f t="shared" si="43"/>
        <v>0</v>
      </c>
      <c r="G190" s="11">
        <f t="shared" si="44"/>
        <v>0</v>
      </c>
      <c r="H190" s="11">
        <f t="shared" si="40"/>
        <v>0</v>
      </c>
      <c r="I190" s="11">
        <f t="shared" si="40"/>
        <v>0</v>
      </c>
      <c r="J190" s="11">
        <f t="shared" si="40"/>
        <v>0</v>
      </c>
      <c r="K190" s="11">
        <f t="shared" si="40"/>
        <v>0</v>
      </c>
      <c r="L190" s="11">
        <f t="shared" si="40"/>
        <v>0</v>
      </c>
      <c r="M190" s="11">
        <f t="shared" si="40"/>
        <v>0</v>
      </c>
      <c r="N190" s="11">
        <f t="shared" si="40"/>
        <v>0</v>
      </c>
      <c r="P190" t="s">
        <v>106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hidden="1" x14ac:dyDescent="0.2">
      <c r="A191" t="s">
        <v>107</v>
      </c>
      <c r="B191" s="11">
        <f t="shared" si="45"/>
        <v>0</v>
      </c>
      <c r="C191" s="11">
        <f t="shared" si="40"/>
        <v>0</v>
      </c>
      <c r="D191" s="11">
        <f t="shared" si="41"/>
        <v>0</v>
      </c>
      <c r="E191" s="11">
        <f t="shared" si="42"/>
        <v>0</v>
      </c>
      <c r="F191" s="11">
        <f t="shared" si="43"/>
        <v>0</v>
      </c>
      <c r="G191" s="11">
        <f t="shared" si="44"/>
        <v>0</v>
      </c>
      <c r="H191" s="11">
        <f t="shared" si="40"/>
        <v>0</v>
      </c>
      <c r="I191" s="11">
        <f t="shared" si="40"/>
        <v>0</v>
      </c>
      <c r="J191" s="11">
        <f t="shared" si="40"/>
        <v>0</v>
      </c>
      <c r="K191" s="11">
        <f t="shared" si="40"/>
        <v>0</v>
      </c>
      <c r="L191" s="11">
        <f t="shared" si="40"/>
        <v>0</v>
      </c>
      <c r="M191" s="11">
        <f t="shared" si="40"/>
        <v>0</v>
      </c>
      <c r="N191" s="11">
        <f t="shared" si="40"/>
        <v>0</v>
      </c>
      <c r="P191" t="s">
        <v>107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hidden="1" x14ac:dyDescent="0.2">
      <c r="A192" t="s">
        <v>108</v>
      </c>
      <c r="B192" s="11">
        <f t="shared" si="45"/>
        <v>0</v>
      </c>
      <c r="C192" s="11">
        <f t="shared" si="40"/>
        <v>0</v>
      </c>
      <c r="D192" s="11">
        <f t="shared" si="41"/>
        <v>0</v>
      </c>
      <c r="E192" s="11">
        <f t="shared" si="42"/>
        <v>0</v>
      </c>
      <c r="F192" s="11">
        <f t="shared" si="43"/>
        <v>0</v>
      </c>
      <c r="G192" s="11">
        <f t="shared" si="44"/>
        <v>0</v>
      </c>
      <c r="H192" s="11">
        <f t="shared" si="40"/>
        <v>0</v>
      </c>
      <c r="I192" s="11">
        <f t="shared" si="40"/>
        <v>0</v>
      </c>
      <c r="J192" s="11">
        <f t="shared" si="40"/>
        <v>0</v>
      </c>
      <c r="K192" s="11">
        <f t="shared" si="40"/>
        <v>0</v>
      </c>
      <c r="L192" s="11">
        <f t="shared" si="40"/>
        <v>0</v>
      </c>
      <c r="M192" s="11">
        <f t="shared" si="40"/>
        <v>0</v>
      </c>
      <c r="N192" s="11">
        <f t="shared" si="40"/>
        <v>0</v>
      </c>
      <c r="P192" t="s">
        <v>108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hidden="1" x14ac:dyDescent="0.2">
      <c r="A193" t="s">
        <v>109</v>
      </c>
      <c r="B193" s="11">
        <f t="shared" si="45"/>
        <v>0</v>
      </c>
      <c r="C193" s="11">
        <f t="shared" si="40"/>
        <v>0</v>
      </c>
      <c r="D193" s="11">
        <f t="shared" si="41"/>
        <v>0</v>
      </c>
      <c r="E193" s="11">
        <f t="shared" si="42"/>
        <v>0</v>
      </c>
      <c r="F193" s="11">
        <f t="shared" si="43"/>
        <v>0</v>
      </c>
      <c r="G193" s="11">
        <f t="shared" si="44"/>
        <v>0</v>
      </c>
      <c r="H193" s="11">
        <f t="shared" si="40"/>
        <v>0</v>
      </c>
      <c r="I193" s="11">
        <f t="shared" si="40"/>
        <v>0</v>
      </c>
      <c r="J193" s="11">
        <f t="shared" si="40"/>
        <v>0</v>
      </c>
      <c r="K193" s="11">
        <f t="shared" si="40"/>
        <v>0</v>
      </c>
      <c r="L193" s="11">
        <f t="shared" si="40"/>
        <v>0</v>
      </c>
      <c r="M193" s="11">
        <f t="shared" si="40"/>
        <v>0</v>
      </c>
      <c r="N193" s="11">
        <f t="shared" si="40"/>
        <v>0</v>
      </c>
      <c r="P193" t="s">
        <v>109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346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">
      <c r="A194" t="s">
        <v>110</v>
      </c>
      <c r="B194" s="11">
        <f t="shared" si="45"/>
        <v>0</v>
      </c>
      <c r="C194" s="11">
        <f t="shared" si="40"/>
        <v>0</v>
      </c>
      <c r="D194" s="11">
        <f t="shared" si="41"/>
        <v>0</v>
      </c>
      <c r="E194" s="11">
        <f t="shared" si="42"/>
        <v>0</v>
      </c>
      <c r="F194" s="11">
        <f t="shared" si="43"/>
        <v>0</v>
      </c>
      <c r="G194" s="11">
        <f t="shared" si="44"/>
        <v>0</v>
      </c>
      <c r="H194" s="11">
        <f t="shared" si="40"/>
        <v>0</v>
      </c>
      <c r="I194" s="11">
        <f t="shared" si="40"/>
        <v>0</v>
      </c>
      <c r="J194" s="11">
        <f t="shared" si="40"/>
        <v>0</v>
      </c>
      <c r="K194" s="11">
        <f t="shared" si="40"/>
        <v>0</v>
      </c>
      <c r="L194" s="11">
        <f t="shared" si="40"/>
        <v>0</v>
      </c>
      <c r="M194" s="11">
        <f t="shared" si="40"/>
        <v>0</v>
      </c>
      <c r="N194" s="11">
        <f t="shared" si="40"/>
        <v>0</v>
      </c>
      <c r="P194" t="s">
        <v>110</v>
      </c>
      <c r="Q194">
        <v>0</v>
      </c>
      <c r="R194">
        <v>0</v>
      </c>
      <c r="S194">
        <v>70</v>
      </c>
      <c r="T194">
        <v>243</v>
      </c>
      <c r="U194">
        <v>2135</v>
      </c>
      <c r="V194">
        <v>206434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2">
      <c r="A195" t="s">
        <v>111</v>
      </c>
      <c r="B195" s="11">
        <f t="shared" si="45"/>
        <v>0</v>
      </c>
      <c r="C195" s="11">
        <f t="shared" si="40"/>
        <v>0</v>
      </c>
      <c r="D195" s="11">
        <f t="shared" si="41"/>
        <v>0</v>
      </c>
      <c r="E195" s="11">
        <f t="shared" si="42"/>
        <v>0</v>
      </c>
      <c r="F195" s="11">
        <f t="shared" si="43"/>
        <v>0</v>
      </c>
      <c r="G195" s="11">
        <f t="shared" si="44"/>
        <v>2.2076407339065544E-5</v>
      </c>
      <c r="H195" s="11">
        <f t="shared" si="40"/>
        <v>7.4077193412297958E-4</v>
      </c>
      <c r="I195" s="11">
        <f t="shared" si="40"/>
        <v>1.914139364658862E-7</v>
      </c>
      <c r="J195" s="11">
        <f t="shared" si="40"/>
        <v>6.3804645488628734E-8</v>
      </c>
      <c r="K195" s="11">
        <f t="shared" si="40"/>
        <v>0</v>
      </c>
      <c r="L195" s="11">
        <f t="shared" si="40"/>
        <v>0</v>
      </c>
      <c r="M195" s="11">
        <f t="shared" si="40"/>
        <v>0</v>
      </c>
      <c r="N195" s="11">
        <f t="shared" si="40"/>
        <v>0</v>
      </c>
      <c r="P195" t="s">
        <v>111</v>
      </c>
      <c r="Q195">
        <v>0</v>
      </c>
      <c r="R195">
        <v>0</v>
      </c>
      <c r="S195">
        <v>16091</v>
      </c>
      <c r="T195">
        <v>55757</v>
      </c>
      <c r="U195">
        <v>210449</v>
      </c>
      <c r="V195">
        <v>760595</v>
      </c>
      <c r="W195">
        <v>11610</v>
      </c>
      <c r="X195">
        <v>3</v>
      </c>
      <c r="Y195">
        <v>1</v>
      </c>
      <c r="Z195">
        <v>0</v>
      </c>
      <c r="AA195">
        <v>0</v>
      </c>
      <c r="AB195">
        <v>0</v>
      </c>
      <c r="AC195">
        <v>0</v>
      </c>
    </row>
    <row r="196" spans="1:29" x14ac:dyDescent="0.2">
      <c r="A196" t="s">
        <v>112</v>
      </c>
      <c r="B196" s="11">
        <f t="shared" si="45"/>
        <v>7.0185110037491613E-7</v>
      </c>
      <c r="C196" s="11">
        <f t="shared" si="40"/>
        <v>1.9779440101474908E-6</v>
      </c>
      <c r="D196" s="11">
        <f t="shared" si="41"/>
        <v>4.4663251842040119E-6</v>
      </c>
      <c r="E196" s="11">
        <f t="shared" si="42"/>
        <v>1.5504528853736783E-5</v>
      </c>
      <c r="F196" s="11">
        <f t="shared" si="43"/>
        <v>1.3622291811822234E-4</v>
      </c>
      <c r="G196" s="11">
        <f t="shared" si="44"/>
        <v>1.3171448186799585E-2</v>
      </c>
      <c r="H196" s="11">
        <f t="shared" si="40"/>
        <v>6.4883709653132421E-2</v>
      </c>
      <c r="I196" s="11">
        <f t="shared" si="40"/>
        <v>2.5548018100101833E-3</v>
      </c>
      <c r="J196" s="11">
        <f t="shared" si="40"/>
        <v>3.0505001008113397E-4</v>
      </c>
      <c r="K196" s="11">
        <f t="shared" si="40"/>
        <v>1.7354863572907015E-5</v>
      </c>
      <c r="L196" s="11">
        <f t="shared" si="40"/>
        <v>3.828278729317724E-7</v>
      </c>
      <c r="M196" s="11">
        <f t="shared" si="40"/>
        <v>0</v>
      </c>
      <c r="N196" s="11">
        <f t="shared" si="40"/>
        <v>0</v>
      </c>
      <c r="P196" t="s">
        <v>112</v>
      </c>
      <c r="Q196">
        <v>11</v>
      </c>
      <c r="R196">
        <v>31</v>
      </c>
      <c r="S196">
        <v>97272</v>
      </c>
      <c r="T196">
        <v>296506</v>
      </c>
      <c r="U196">
        <v>1008961</v>
      </c>
      <c r="V196">
        <v>2190910</v>
      </c>
      <c r="W196">
        <v>1016912</v>
      </c>
      <c r="X196">
        <v>40041</v>
      </c>
      <c r="Y196">
        <v>4781</v>
      </c>
      <c r="Z196">
        <v>272</v>
      </c>
      <c r="AA196">
        <v>6</v>
      </c>
      <c r="AB196">
        <v>0</v>
      </c>
      <c r="AC196">
        <v>0</v>
      </c>
    </row>
    <row r="197" spans="1:29" x14ac:dyDescent="0.2">
      <c r="A197" t="s">
        <v>113</v>
      </c>
      <c r="B197" s="11">
        <f t="shared" si="45"/>
        <v>2.6734146459735439E-4</v>
      </c>
      <c r="C197" s="11">
        <f t="shared" si="40"/>
        <v>5.6071522455406928E-4</v>
      </c>
      <c r="D197" s="11">
        <f t="shared" si="41"/>
        <v>1.026680550557525E-3</v>
      </c>
      <c r="E197" s="11">
        <f t="shared" si="42"/>
        <v>3.5575556185094724E-3</v>
      </c>
      <c r="F197" s="11">
        <f t="shared" si="43"/>
        <v>1.3427623838436429E-2</v>
      </c>
      <c r="G197" s="11">
        <f t="shared" si="44"/>
        <v>4.852949433542357E-2</v>
      </c>
      <c r="H197" s="11">
        <f t="shared" si="40"/>
        <v>4.3305871813915028E-2</v>
      </c>
      <c r="I197" s="11">
        <f t="shared" si="40"/>
        <v>1.5420944768146679E-2</v>
      </c>
      <c r="J197" s="11">
        <f t="shared" si="40"/>
        <v>4.2950097110670436E-3</v>
      </c>
      <c r="K197" s="11">
        <f t="shared" si="40"/>
        <v>5.3985110547928779E-4</v>
      </c>
      <c r="L197" s="11">
        <f t="shared" si="40"/>
        <v>5.742418093976586E-5</v>
      </c>
      <c r="M197" s="11">
        <f t="shared" si="40"/>
        <v>6.3804645488628732E-6</v>
      </c>
      <c r="N197" s="11">
        <f t="shared" si="40"/>
        <v>1.2760929097725747E-7</v>
      </c>
      <c r="P197" t="s">
        <v>113</v>
      </c>
      <c r="Q197">
        <v>4190</v>
      </c>
      <c r="R197">
        <v>8788</v>
      </c>
      <c r="S197">
        <v>63337</v>
      </c>
      <c r="T197">
        <v>316348</v>
      </c>
      <c r="U197">
        <v>831014</v>
      </c>
      <c r="V197">
        <v>2066010</v>
      </c>
      <c r="W197">
        <v>678726</v>
      </c>
      <c r="X197">
        <v>241690</v>
      </c>
      <c r="Y197">
        <v>67315</v>
      </c>
      <c r="Z197">
        <v>8461</v>
      </c>
      <c r="AA197">
        <v>900</v>
      </c>
      <c r="AB197">
        <v>100</v>
      </c>
      <c r="AC197">
        <v>2</v>
      </c>
    </row>
    <row r="198" spans="1:29" x14ac:dyDescent="0.2">
      <c r="A198" t="s">
        <v>114</v>
      </c>
      <c r="B198" s="11">
        <f t="shared" si="45"/>
        <v>1.4865206305940723E-3</v>
      </c>
      <c r="C198" s="11">
        <f t="shared" si="40"/>
        <v>3.0600069929891454E-3</v>
      </c>
      <c r="D198" s="11">
        <f t="shared" si="41"/>
        <v>6.2064054759698945E-3</v>
      </c>
      <c r="E198" s="11">
        <f t="shared" si="42"/>
        <v>1.8918460215251353E-2</v>
      </c>
      <c r="F198" s="11">
        <f t="shared" si="43"/>
        <v>6.4376398916852332E-2</v>
      </c>
      <c r="G198" s="11">
        <f t="shared" si="44"/>
        <v>0.13979023584749159</v>
      </c>
      <c r="H198" s="11">
        <f t="shared" si="40"/>
        <v>8.3891368762776877E-2</v>
      </c>
      <c r="I198" s="11">
        <f t="shared" si="40"/>
        <v>4.395891236049114E-2</v>
      </c>
      <c r="J198" s="11">
        <f t="shared" si="40"/>
        <v>1.3729228397661176E-2</v>
      </c>
      <c r="K198" s="11">
        <f t="shared" si="40"/>
        <v>4.0200754936565424E-3</v>
      </c>
      <c r="L198" s="11">
        <f t="shared" si="40"/>
        <v>1.1023528601070388E-3</v>
      </c>
      <c r="M198" s="11">
        <f t="shared" si="40"/>
        <v>3.3433634236041456E-4</v>
      </c>
      <c r="N198" s="11">
        <f t="shared" si="40"/>
        <v>1.4726112178775513E-4</v>
      </c>
      <c r="P198" t="s">
        <v>114</v>
      </c>
      <c r="Q198">
        <v>23298</v>
      </c>
      <c r="R198">
        <v>47959</v>
      </c>
      <c r="S198">
        <v>10081</v>
      </c>
      <c r="T198">
        <v>40859</v>
      </c>
      <c r="U198">
        <v>158052</v>
      </c>
      <c r="V198">
        <v>568039</v>
      </c>
      <c r="W198">
        <v>1314816</v>
      </c>
      <c r="X198">
        <v>688961</v>
      </c>
      <c r="Y198">
        <v>215176</v>
      </c>
      <c r="Z198">
        <v>63006</v>
      </c>
      <c r="AA198">
        <v>17277</v>
      </c>
      <c r="AB198">
        <v>5240</v>
      </c>
      <c r="AC198">
        <v>2308</v>
      </c>
    </row>
    <row r="199" spans="1:29" x14ac:dyDescent="0.2">
      <c r="A199" t="s">
        <v>115</v>
      </c>
      <c r="B199" s="11">
        <f t="shared" si="45"/>
        <v>3.1174949785744001E-4</v>
      </c>
      <c r="C199" s="11">
        <f t="shared" si="40"/>
        <v>2.0523402267872319E-3</v>
      </c>
      <c r="D199" s="11">
        <f t="shared" si="41"/>
        <v>4.0411948313132783E-3</v>
      </c>
      <c r="E199" s="11">
        <f t="shared" si="42"/>
        <v>2.0184471991036724E-2</v>
      </c>
      <c r="F199" s="11">
        <f t="shared" si="43"/>
        <v>5.3022553666087317E-2</v>
      </c>
      <c r="G199" s="11">
        <f t="shared" si="44"/>
        <v>0.13182103562596187</v>
      </c>
      <c r="H199" s="11">
        <f t="shared" si="40"/>
        <v>6.757875407392662E-2</v>
      </c>
      <c r="I199" s="11">
        <f t="shared" si="40"/>
        <v>2.877308771097006E-2</v>
      </c>
      <c r="J199" s="11">
        <f t="shared" si="40"/>
        <v>1.2921716804357091E-2</v>
      </c>
      <c r="K199" s="11">
        <f t="shared" si="40"/>
        <v>5.5520250318385183E-3</v>
      </c>
      <c r="L199" s="11">
        <f t="shared" si="40"/>
        <v>1.7392508313745308E-3</v>
      </c>
      <c r="M199" s="11">
        <f t="shared" si="40"/>
        <v>4.9946276488498575E-4</v>
      </c>
      <c r="N199" s="11">
        <f t="shared" si="40"/>
        <v>1.9281763866663604E-4</v>
      </c>
      <c r="P199" t="s">
        <v>115</v>
      </c>
      <c r="Q199">
        <v>4886</v>
      </c>
      <c r="R199">
        <v>32166</v>
      </c>
      <c r="S199">
        <v>88</v>
      </c>
      <c r="T199">
        <v>3136</v>
      </c>
      <c r="U199">
        <v>10829</v>
      </c>
      <c r="V199">
        <v>43713</v>
      </c>
      <c r="W199">
        <v>1059151</v>
      </c>
      <c r="X199">
        <v>450956</v>
      </c>
      <c r="Y199">
        <v>202520</v>
      </c>
      <c r="Z199">
        <v>87016</v>
      </c>
      <c r="AA199">
        <v>27259</v>
      </c>
      <c r="AB199">
        <v>7828</v>
      </c>
      <c r="AC199">
        <v>3022</v>
      </c>
    </row>
    <row r="200" spans="1:29" x14ac:dyDescent="0.2">
      <c r="A200" t="s">
        <v>116</v>
      </c>
      <c r="B200" s="11">
        <f t="shared" si="45"/>
        <v>0</v>
      </c>
      <c r="C200" s="11">
        <f t="shared" si="40"/>
        <v>2.1693579466133768E-6</v>
      </c>
      <c r="D200" s="11">
        <f t="shared" si="41"/>
        <v>6.4321463117086625E-4</v>
      </c>
      <c r="E200" s="11">
        <f t="shared" si="42"/>
        <v>2.6069940100198817E-3</v>
      </c>
      <c r="F200" s="11">
        <f t="shared" si="43"/>
        <v>1.0084451828768749E-2</v>
      </c>
      <c r="G200" s="11">
        <f t="shared" si="44"/>
        <v>3.624352701871518E-2</v>
      </c>
      <c r="H200" s="11">
        <f t="shared" si="40"/>
        <v>1.1025697959017E-2</v>
      </c>
      <c r="I200" s="11">
        <f t="shared" si="40"/>
        <v>5.2118824667386383E-3</v>
      </c>
      <c r="J200" s="11">
        <f t="shared" si="40"/>
        <v>2.8542370112883179E-3</v>
      </c>
      <c r="K200" s="11">
        <f t="shared" si="40"/>
        <v>1.4610625770441095E-3</v>
      </c>
      <c r="L200" s="11">
        <f t="shared" si="40"/>
        <v>5.9204330548898599E-4</v>
      </c>
      <c r="M200" s="11">
        <f t="shared" si="40"/>
        <v>2.0787553500195243E-4</v>
      </c>
      <c r="N200" s="11">
        <f t="shared" si="40"/>
        <v>7.1652616883730077E-5</v>
      </c>
      <c r="P200" t="s">
        <v>116</v>
      </c>
      <c r="Q200">
        <v>0</v>
      </c>
      <c r="R200">
        <v>34</v>
      </c>
      <c r="S200">
        <v>0</v>
      </c>
      <c r="T200">
        <v>401</v>
      </c>
      <c r="U200">
        <v>1067</v>
      </c>
      <c r="V200">
        <v>3978</v>
      </c>
      <c r="W200">
        <v>172804</v>
      </c>
      <c r="X200">
        <v>81685</v>
      </c>
      <c r="Y200">
        <v>44734</v>
      </c>
      <c r="Z200">
        <v>22899</v>
      </c>
      <c r="AA200">
        <v>9279</v>
      </c>
      <c r="AB200">
        <v>3258</v>
      </c>
      <c r="AC200">
        <v>1123</v>
      </c>
    </row>
    <row r="201" spans="1:29" x14ac:dyDescent="0.2">
      <c r="A201" t="s">
        <v>117</v>
      </c>
      <c r="B201" s="11">
        <f t="shared" si="45"/>
        <v>0</v>
      </c>
      <c r="C201" s="11">
        <f t="shared" si="40"/>
        <v>0</v>
      </c>
      <c r="D201" s="11">
        <f t="shared" si="41"/>
        <v>5.614808802999329E-6</v>
      </c>
      <c r="E201" s="11">
        <f t="shared" si="42"/>
        <v>2.0009136825233971E-4</v>
      </c>
      <c r="F201" s="11">
        <f t="shared" si="43"/>
        <v>6.9094050599636061E-4</v>
      </c>
      <c r="G201" s="11">
        <f t="shared" si="44"/>
        <v>2.789092468244428E-3</v>
      </c>
      <c r="H201" s="11">
        <f t="shared" si="40"/>
        <v>9.7895467573203064E-4</v>
      </c>
      <c r="I201" s="11">
        <f t="shared" si="40"/>
        <v>3.5392436852542359E-4</v>
      </c>
      <c r="J201" s="11">
        <f t="shared" si="40"/>
        <v>2.5107127999775405E-4</v>
      </c>
      <c r="K201" s="11">
        <f t="shared" si="40"/>
        <v>1.5517289782834509E-4</v>
      </c>
      <c r="L201" s="11">
        <f t="shared" si="40"/>
        <v>9.3282391704375213E-5</v>
      </c>
      <c r="M201" s="11">
        <f t="shared" si="40"/>
        <v>5.1426544263834764E-5</v>
      </c>
      <c r="N201" s="11">
        <f t="shared" si="40"/>
        <v>5.8062227394652151E-6</v>
      </c>
      <c r="P201" t="s">
        <v>117</v>
      </c>
      <c r="Q201">
        <v>0</v>
      </c>
      <c r="R201">
        <v>0</v>
      </c>
      <c r="S201">
        <v>0</v>
      </c>
      <c r="T201">
        <v>91</v>
      </c>
      <c r="U201">
        <v>343</v>
      </c>
      <c r="V201">
        <v>813</v>
      </c>
      <c r="W201">
        <v>15343</v>
      </c>
      <c r="X201">
        <v>5547</v>
      </c>
      <c r="Y201">
        <v>3935</v>
      </c>
      <c r="Z201">
        <v>2432</v>
      </c>
      <c r="AA201">
        <v>1462</v>
      </c>
      <c r="AB201">
        <v>806</v>
      </c>
      <c r="AC201">
        <v>91</v>
      </c>
    </row>
    <row r="202" spans="1:29" x14ac:dyDescent="0.2">
      <c r="A202" t="s">
        <v>118</v>
      </c>
      <c r="B202" s="11">
        <f t="shared" si="45"/>
        <v>0</v>
      </c>
      <c r="C202" s="11">
        <f t="shared" si="40"/>
        <v>0</v>
      </c>
      <c r="D202" s="11">
        <f t="shared" si="41"/>
        <v>0</v>
      </c>
      <c r="E202" s="11">
        <f t="shared" si="42"/>
        <v>2.5585662840940125E-5</v>
      </c>
      <c r="F202" s="11">
        <f t="shared" si="43"/>
        <v>6.8079556736366857E-5</v>
      </c>
      <c r="G202" s="11">
        <f t="shared" si="44"/>
        <v>2.5381487975376511E-4</v>
      </c>
      <c r="H202" s="11">
        <f t="shared" si="40"/>
        <v>1.53641586336618E-4</v>
      </c>
      <c r="I202" s="11">
        <f t="shared" si="40"/>
        <v>4.0069317366858846E-5</v>
      </c>
      <c r="J202" s="11">
        <f t="shared" si="40"/>
        <v>2.0608900492827081E-5</v>
      </c>
      <c r="K202" s="11">
        <f t="shared" si="40"/>
        <v>1.6206379954111699E-5</v>
      </c>
      <c r="L202" s="11">
        <f t="shared" si="40"/>
        <v>1.6716817118020728E-5</v>
      </c>
      <c r="M202" s="11">
        <f t="shared" si="40"/>
        <v>6.0614413214197298E-6</v>
      </c>
      <c r="N202" s="11">
        <f t="shared" si="40"/>
        <v>0</v>
      </c>
      <c r="P202" t="s">
        <v>118</v>
      </c>
      <c r="Q202">
        <v>0</v>
      </c>
      <c r="R202">
        <v>0</v>
      </c>
      <c r="S202">
        <v>0</v>
      </c>
      <c r="T202">
        <v>0</v>
      </c>
      <c r="U202">
        <v>157</v>
      </c>
      <c r="V202">
        <v>314</v>
      </c>
      <c r="W202">
        <v>2408</v>
      </c>
      <c r="X202">
        <v>628</v>
      </c>
      <c r="Y202">
        <v>323</v>
      </c>
      <c r="Z202">
        <v>254</v>
      </c>
      <c r="AA202">
        <v>262</v>
      </c>
      <c r="AB202">
        <v>95</v>
      </c>
      <c r="AC202">
        <v>0</v>
      </c>
    </row>
    <row r="203" spans="1:29" x14ac:dyDescent="0.2">
      <c r="A203" t="s">
        <v>119</v>
      </c>
      <c r="B203" s="11">
        <f t="shared" si="45"/>
        <v>0</v>
      </c>
      <c r="C203" s="11">
        <f t="shared" si="40"/>
        <v>0</v>
      </c>
      <c r="D203" s="11">
        <f t="shared" si="41"/>
        <v>0</v>
      </c>
      <c r="E203" s="11">
        <f t="shared" si="42"/>
        <v>5.8062227394652151E-6</v>
      </c>
      <c r="F203" s="11">
        <f t="shared" si="43"/>
        <v>2.1884993402599658E-5</v>
      </c>
      <c r="G203" s="11">
        <f t="shared" si="44"/>
        <v>5.1873176782255165E-5</v>
      </c>
      <c r="H203" s="11">
        <f t="shared" si="40"/>
        <v>4.5684126169858176E-5</v>
      </c>
      <c r="I203" s="11">
        <f t="shared" si="40"/>
        <v>1.3079952325168891E-5</v>
      </c>
      <c r="J203" s="11">
        <f t="shared" si="40"/>
        <v>7.4013388766809338E-6</v>
      </c>
      <c r="K203" s="11">
        <f t="shared" si="40"/>
        <v>2.9988183379655505E-6</v>
      </c>
      <c r="L203" s="11">
        <f t="shared" si="40"/>
        <v>2.424576528567892E-6</v>
      </c>
      <c r="M203" s="11">
        <f t="shared" si="40"/>
        <v>0</v>
      </c>
      <c r="N203" s="11">
        <f t="shared" si="40"/>
        <v>0</v>
      </c>
      <c r="P203" t="s">
        <v>119</v>
      </c>
      <c r="Q203">
        <v>0</v>
      </c>
      <c r="R203">
        <v>0</v>
      </c>
      <c r="S203">
        <v>0</v>
      </c>
      <c r="T203">
        <v>0</v>
      </c>
      <c r="U203">
        <v>68</v>
      </c>
      <c r="V203">
        <v>173</v>
      </c>
      <c r="W203">
        <v>716</v>
      </c>
      <c r="X203">
        <v>205</v>
      </c>
      <c r="Y203">
        <v>116</v>
      </c>
      <c r="Z203">
        <v>47</v>
      </c>
      <c r="AA203">
        <v>38</v>
      </c>
      <c r="AB203">
        <v>0</v>
      </c>
      <c r="AC203">
        <v>0</v>
      </c>
    </row>
    <row r="204" spans="1:29" x14ac:dyDescent="0.2">
      <c r="A204" t="s">
        <v>120</v>
      </c>
      <c r="B204" s="11">
        <f t="shared" si="45"/>
        <v>0</v>
      </c>
      <c r="C204" s="11">
        <f t="shared" ref="C204:C220" si="46">R204/SUM($Q$188:$AC$220)</f>
        <v>0</v>
      </c>
      <c r="D204" s="11">
        <f t="shared" si="41"/>
        <v>0</v>
      </c>
      <c r="E204" s="11">
        <f t="shared" si="42"/>
        <v>0</v>
      </c>
      <c r="F204" s="11">
        <f t="shared" si="43"/>
        <v>1.0017329341714711E-5</v>
      </c>
      <c r="G204" s="11">
        <f t="shared" si="44"/>
        <v>2.0034658683429423E-5</v>
      </c>
      <c r="H204" s="11">
        <f t="shared" ref="H204:H220" si="47">W204/SUM($Q$188:$AC$220)</f>
        <v>1.6078770663134441E-5</v>
      </c>
      <c r="I204" s="11">
        <f t="shared" ref="I204:I220" si="48">X204/SUM($Q$188:$AC$220)</f>
        <v>5.9338320304424724E-6</v>
      </c>
      <c r="J204" s="11">
        <f t="shared" ref="J204:J220" si="49">Y204/SUM($Q$188:$AC$220)</f>
        <v>4.0196926657836103E-6</v>
      </c>
      <c r="K204" s="11">
        <f t="shared" ref="K204:K220" si="50">Z204/SUM($Q$188:$AC$220)</f>
        <v>1.4037022007498323E-6</v>
      </c>
      <c r="L204" s="11">
        <f t="shared" ref="L204:L220" si="51">AA204/SUM($Q$188:$AC$220)</f>
        <v>6.3804645488628734E-8</v>
      </c>
      <c r="M204" s="11">
        <f t="shared" ref="M204:M220" si="52">AB204/SUM($Q$188:$AC$220)</f>
        <v>0</v>
      </c>
      <c r="N204" s="11">
        <f t="shared" ref="N204:N220" si="53">AC204/SUM($Q$188:$AC$220)</f>
        <v>0</v>
      </c>
      <c r="P204" t="s">
        <v>120</v>
      </c>
      <c r="Q204">
        <v>0</v>
      </c>
      <c r="R204">
        <v>0</v>
      </c>
      <c r="S204">
        <v>0</v>
      </c>
      <c r="T204">
        <v>0</v>
      </c>
      <c r="U204">
        <v>26</v>
      </c>
      <c r="V204">
        <v>78</v>
      </c>
      <c r="W204">
        <v>252</v>
      </c>
      <c r="X204">
        <v>93</v>
      </c>
      <c r="Y204">
        <v>63</v>
      </c>
      <c r="Z204">
        <v>22</v>
      </c>
      <c r="AA204">
        <v>1</v>
      </c>
      <c r="AB204">
        <v>0</v>
      </c>
      <c r="AC204">
        <v>0</v>
      </c>
    </row>
    <row r="205" spans="1:29" x14ac:dyDescent="0.2">
      <c r="A205" t="s">
        <v>121</v>
      </c>
      <c r="B205" s="11">
        <f t="shared" si="45"/>
        <v>0</v>
      </c>
      <c r="C205" s="11">
        <f t="shared" si="46"/>
        <v>0</v>
      </c>
      <c r="D205" s="11">
        <f t="shared" si="41"/>
        <v>0</v>
      </c>
      <c r="E205" s="11">
        <f t="shared" si="42"/>
        <v>0</v>
      </c>
      <c r="F205" s="11">
        <f t="shared" si="43"/>
        <v>4.3387158932267537E-6</v>
      </c>
      <c r="G205" s="11">
        <f t="shared" si="44"/>
        <v>1.1038203669532772E-5</v>
      </c>
      <c r="H205" s="11">
        <f t="shared" si="47"/>
        <v>8.4860178499876214E-6</v>
      </c>
      <c r="I205" s="11">
        <f t="shared" si="48"/>
        <v>2.5521858195451494E-6</v>
      </c>
      <c r="J205" s="11">
        <f t="shared" si="49"/>
        <v>2.8712090469882932E-6</v>
      </c>
      <c r="K205" s="11">
        <f t="shared" si="50"/>
        <v>2.5521858195451494E-7</v>
      </c>
      <c r="L205" s="11">
        <f t="shared" si="51"/>
        <v>0</v>
      </c>
      <c r="M205" s="11">
        <f t="shared" si="52"/>
        <v>0</v>
      </c>
      <c r="N205" s="11">
        <f t="shared" si="53"/>
        <v>0</v>
      </c>
      <c r="P205" t="s">
        <v>121</v>
      </c>
      <c r="Q205">
        <v>0</v>
      </c>
      <c r="R205">
        <v>0</v>
      </c>
      <c r="S205">
        <v>0</v>
      </c>
      <c r="T205">
        <v>0</v>
      </c>
      <c r="U205">
        <v>7</v>
      </c>
      <c r="V205">
        <v>24</v>
      </c>
      <c r="W205">
        <v>133</v>
      </c>
      <c r="X205">
        <v>40</v>
      </c>
      <c r="Y205">
        <v>45</v>
      </c>
      <c r="Z205">
        <v>4</v>
      </c>
      <c r="AA205">
        <v>0</v>
      </c>
      <c r="AB205">
        <v>0</v>
      </c>
      <c r="AC205">
        <v>0</v>
      </c>
    </row>
    <row r="206" spans="1:29" x14ac:dyDescent="0.2">
      <c r="A206" t="s">
        <v>122</v>
      </c>
      <c r="B206" s="11">
        <f t="shared" si="45"/>
        <v>0</v>
      </c>
      <c r="C206" s="11">
        <f t="shared" si="46"/>
        <v>0</v>
      </c>
      <c r="D206" s="11">
        <f t="shared" si="41"/>
        <v>0</v>
      </c>
      <c r="E206" s="11">
        <f t="shared" si="42"/>
        <v>0</v>
      </c>
      <c r="F206" s="11">
        <f t="shared" si="43"/>
        <v>1.6589207827043472E-6</v>
      </c>
      <c r="G206" s="11">
        <f t="shared" si="44"/>
        <v>4.9767623481130414E-6</v>
      </c>
      <c r="H206" s="11">
        <f t="shared" si="47"/>
        <v>2.7435997560110358E-6</v>
      </c>
      <c r="I206" s="11">
        <f t="shared" si="48"/>
        <v>2.4883811740565207E-6</v>
      </c>
      <c r="J206" s="11">
        <f t="shared" si="49"/>
        <v>6.3804645488628734E-7</v>
      </c>
      <c r="K206" s="11">
        <f t="shared" si="50"/>
        <v>0</v>
      </c>
      <c r="L206" s="11">
        <f t="shared" si="51"/>
        <v>0</v>
      </c>
      <c r="M206" s="11">
        <f t="shared" si="52"/>
        <v>0</v>
      </c>
      <c r="N206" s="11">
        <f t="shared" si="53"/>
        <v>0</v>
      </c>
      <c r="P206" t="s">
        <v>122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15</v>
      </c>
      <c r="W206">
        <v>43</v>
      </c>
      <c r="X206">
        <v>39</v>
      </c>
      <c r="Y206">
        <v>10</v>
      </c>
      <c r="Z206">
        <v>0</v>
      </c>
      <c r="AA206">
        <v>0</v>
      </c>
      <c r="AB206">
        <v>0</v>
      </c>
      <c r="AC206">
        <v>0</v>
      </c>
    </row>
    <row r="207" spans="1:29" x14ac:dyDescent="0.2">
      <c r="A207" t="s">
        <v>123</v>
      </c>
      <c r="B207" s="11">
        <f t="shared" si="45"/>
        <v>0</v>
      </c>
      <c r="C207" s="11">
        <f t="shared" si="46"/>
        <v>0</v>
      </c>
      <c r="D207" s="11">
        <f t="shared" si="41"/>
        <v>0</v>
      </c>
      <c r="E207" s="11">
        <f t="shared" si="42"/>
        <v>0</v>
      </c>
      <c r="F207" s="11">
        <f t="shared" si="43"/>
        <v>4.4663251842040114E-7</v>
      </c>
      <c r="G207" s="11">
        <f t="shared" si="44"/>
        <v>1.5313114917270896E-6</v>
      </c>
      <c r="H207" s="11">
        <f t="shared" si="47"/>
        <v>1.7227254281929759E-6</v>
      </c>
      <c r="I207" s="11">
        <f t="shared" si="48"/>
        <v>1.6589207827043472E-6</v>
      </c>
      <c r="J207" s="11">
        <f t="shared" si="49"/>
        <v>1.914139364658862E-7</v>
      </c>
      <c r="K207" s="11">
        <f t="shared" si="50"/>
        <v>0</v>
      </c>
      <c r="L207" s="11">
        <f t="shared" si="51"/>
        <v>0</v>
      </c>
      <c r="M207" s="11">
        <f t="shared" si="52"/>
        <v>0</v>
      </c>
      <c r="N207" s="11">
        <f t="shared" si="53"/>
        <v>0</v>
      </c>
      <c r="P207" t="s">
        <v>123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27</v>
      </c>
      <c r="X207">
        <v>26</v>
      </c>
      <c r="Y207">
        <v>3</v>
      </c>
      <c r="Z207">
        <v>0</v>
      </c>
      <c r="AA207">
        <v>0</v>
      </c>
      <c r="AB207">
        <v>0</v>
      </c>
      <c r="AC207">
        <v>0</v>
      </c>
    </row>
    <row r="208" spans="1:29" hidden="1" x14ac:dyDescent="0.2">
      <c r="A208" t="s">
        <v>124</v>
      </c>
      <c r="B208" s="11">
        <f t="shared" si="45"/>
        <v>0</v>
      </c>
      <c r="C208" s="11">
        <f t="shared" si="46"/>
        <v>0</v>
      </c>
      <c r="D208" s="11">
        <f t="shared" si="41"/>
        <v>0</v>
      </c>
      <c r="E208" s="11">
        <f t="shared" si="42"/>
        <v>0</v>
      </c>
      <c r="F208" s="11">
        <f t="shared" si="43"/>
        <v>0</v>
      </c>
      <c r="G208" s="11">
        <f t="shared" si="44"/>
        <v>9.5706968232943106E-7</v>
      </c>
      <c r="H208" s="11">
        <f t="shared" si="47"/>
        <v>0</v>
      </c>
      <c r="I208" s="11">
        <f t="shared" si="48"/>
        <v>0</v>
      </c>
      <c r="J208" s="11">
        <f t="shared" si="49"/>
        <v>0</v>
      </c>
      <c r="K208" s="11">
        <f t="shared" si="50"/>
        <v>0</v>
      </c>
      <c r="L208" s="11">
        <f t="shared" si="51"/>
        <v>0</v>
      </c>
      <c r="M208" s="11">
        <f t="shared" si="52"/>
        <v>0</v>
      </c>
      <c r="N208" s="11">
        <f t="shared" si="53"/>
        <v>0</v>
      </c>
      <c r="P208" t="s">
        <v>124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hidden="1" x14ac:dyDescent="0.2">
      <c r="A209" t="s">
        <v>125</v>
      </c>
      <c r="B209" s="11">
        <f t="shared" si="45"/>
        <v>0</v>
      </c>
      <c r="C209" s="11">
        <f t="shared" si="46"/>
        <v>0</v>
      </c>
      <c r="D209" s="11">
        <f t="shared" si="41"/>
        <v>0</v>
      </c>
      <c r="E209" s="11">
        <f t="shared" si="42"/>
        <v>0</v>
      </c>
      <c r="F209" s="11">
        <f t="shared" si="43"/>
        <v>0</v>
      </c>
      <c r="G209" s="11">
        <f t="shared" si="44"/>
        <v>0</v>
      </c>
      <c r="H209" s="11">
        <f t="shared" si="47"/>
        <v>0</v>
      </c>
      <c r="I209" s="11">
        <f t="shared" si="48"/>
        <v>0</v>
      </c>
      <c r="J209" s="11">
        <f t="shared" si="49"/>
        <v>0</v>
      </c>
      <c r="K209" s="11">
        <f t="shared" si="50"/>
        <v>0</v>
      </c>
      <c r="L209" s="11">
        <f t="shared" si="51"/>
        <v>0</v>
      </c>
      <c r="M209" s="11">
        <f t="shared" si="52"/>
        <v>0</v>
      </c>
      <c r="N209" s="11">
        <f t="shared" si="53"/>
        <v>0</v>
      </c>
      <c r="P209" t="s">
        <v>125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hidden="1" x14ac:dyDescent="0.2">
      <c r="A210" t="s">
        <v>126</v>
      </c>
      <c r="B210" s="11">
        <f t="shared" si="45"/>
        <v>0</v>
      </c>
      <c r="C210" s="11">
        <f t="shared" si="46"/>
        <v>0</v>
      </c>
      <c r="D210" s="11">
        <f t="shared" si="41"/>
        <v>0</v>
      </c>
      <c r="E210" s="11">
        <f t="shared" si="42"/>
        <v>0</v>
      </c>
      <c r="F210" s="11">
        <f t="shared" si="43"/>
        <v>0</v>
      </c>
      <c r="G210" s="11">
        <f t="shared" si="44"/>
        <v>0</v>
      </c>
      <c r="H210" s="11">
        <f t="shared" si="47"/>
        <v>0</v>
      </c>
      <c r="I210" s="11">
        <f t="shared" si="48"/>
        <v>0</v>
      </c>
      <c r="J210" s="11">
        <f t="shared" si="49"/>
        <v>0</v>
      </c>
      <c r="K210" s="11">
        <f t="shared" si="50"/>
        <v>0</v>
      </c>
      <c r="L210" s="11">
        <f t="shared" si="51"/>
        <v>0</v>
      </c>
      <c r="M210" s="11">
        <f t="shared" si="52"/>
        <v>0</v>
      </c>
      <c r="N210" s="11">
        <f t="shared" si="53"/>
        <v>0</v>
      </c>
      <c r="P210" t="s">
        <v>126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hidden="1" x14ac:dyDescent="0.2">
      <c r="A211" t="s">
        <v>127</v>
      </c>
      <c r="B211" s="11">
        <f t="shared" si="45"/>
        <v>0</v>
      </c>
      <c r="C211" s="11">
        <f t="shared" si="46"/>
        <v>0</v>
      </c>
      <c r="D211" s="11">
        <f t="shared" si="41"/>
        <v>0</v>
      </c>
      <c r="E211" s="11">
        <f t="shared" si="42"/>
        <v>0</v>
      </c>
      <c r="F211" s="11">
        <f t="shared" si="43"/>
        <v>0</v>
      </c>
      <c r="G211" s="11">
        <f t="shared" si="44"/>
        <v>0</v>
      </c>
      <c r="H211" s="11">
        <f t="shared" si="47"/>
        <v>0</v>
      </c>
      <c r="I211" s="11">
        <f t="shared" si="48"/>
        <v>0</v>
      </c>
      <c r="J211" s="11">
        <f t="shared" si="49"/>
        <v>0</v>
      </c>
      <c r="K211" s="11">
        <f t="shared" si="50"/>
        <v>0</v>
      </c>
      <c r="L211" s="11">
        <f t="shared" si="51"/>
        <v>0</v>
      </c>
      <c r="M211" s="11">
        <f t="shared" si="52"/>
        <v>0</v>
      </c>
      <c r="N211" s="11">
        <f t="shared" si="53"/>
        <v>0</v>
      </c>
      <c r="P211" t="s">
        <v>127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hidden="1" x14ac:dyDescent="0.2">
      <c r="A212" t="s">
        <v>128</v>
      </c>
      <c r="B212" s="11">
        <f t="shared" si="45"/>
        <v>0</v>
      </c>
      <c r="C212" s="11">
        <f t="shared" si="46"/>
        <v>0</v>
      </c>
      <c r="D212" s="11">
        <f t="shared" si="41"/>
        <v>0</v>
      </c>
      <c r="E212" s="11">
        <f t="shared" si="42"/>
        <v>0</v>
      </c>
      <c r="F212" s="11">
        <f t="shared" si="43"/>
        <v>0</v>
      </c>
      <c r="G212" s="11">
        <f t="shared" si="44"/>
        <v>0</v>
      </c>
      <c r="H212" s="11">
        <f t="shared" si="47"/>
        <v>0</v>
      </c>
      <c r="I212" s="11">
        <f t="shared" si="48"/>
        <v>0</v>
      </c>
      <c r="J212" s="11">
        <f t="shared" si="49"/>
        <v>0</v>
      </c>
      <c r="K212" s="11">
        <f t="shared" si="50"/>
        <v>0</v>
      </c>
      <c r="L212" s="11">
        <f t="shared" si="51"/>
        <v>0</v>
      </c>
      <c r="M212" s="11">
        <f t="shared" si="52"/>
        <v>0</v>
      </c>
      <c r="N212" s="11">
        <f t="shared" si="53"/>
        <v>0</v>
      </c>
      <c r="P212" t="s">
        <v>128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hidden="1" x14ac:dyDescent="0.2">
      <c r="A213" t="s">
        <v>129</v>
      </c>
      <c r="B213" s="11">
        <f t="shared" si="45"/>
        <v>0</v>
      </c>
      <c r="C213" s="11">
        <f t="shared" si="46"/>
        <v>0</v>
      </c>
      <c r="D213" s="11">
        <f t="shared" si="41"/>
        <v>0</v>
      </c>
      <c r="E213" s="11">
        <f t="shared" si="42"/>
        <v>0</v>
      </c>
      <c r="F213" s="11">
        <f t="shared" si="43"/>
        <v>0</v>
      </c>
      <c r="G213" s="11">
        <f t="shared" si="44"/>
        <v>0</v>
      </c>
      <c r="H213" s="11">
        <f t="shared" si="47"/>
        <v>0</v>
      </c>
      <c r="I213" s="11">
        <f t="shared" si="48"/>
        <v>0</v>
      </c>
      <c r="J213" s="11">
        <f t="shared" si="49"/>
        <v>0</v>
      </c>
      <c r="K213" s="11">
        <f t="shared" si="50"/>
        <v>0</v>
      </c>
      <c r="L213" s="11">
        <f t="shared" si="51"/>
        <v>0</v>
      </c>
      <c r="M213" s="11">
        <f t="shared" si="52"/>
        <v>0</v>
      </c>
      <c r="N213" s="11">
        <f t="shared" si="53"/>
        <v>0</v>
      </c>
      <c r="P213" t="s">
        <v>129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hidden="1" x14ac:dyDescent="0.2">
      <c r="A214" t="s">
        <v>130</v>
      </c>
      <c r="B214" s="11">
        <f t="shared" si="45"/>
        <v>0</v>
      </c>
      <c r="C214" s="11">
        <f t="shared" si="46"/>
        <v>0</v>
      </c>
      <c r="D214" s="11">
        <f t="shared" si="41"/>
        <v>0</v>
      </c>
      <c r="E214" s="11">
        <f t="shared" si="42"/>
        <v>0</v>
      </c>
      <c r="F214" s="11">
        <f t="shared" si="43"/>
        <v>0</v>
      </c>
      <c r="G214" s="11">
        <f t="shared" si="44"/>
        <v>0</v>
      </c>
      <c r="H214" s="11">
        <f t="shared" si="47"/>
        <v>0</v>
      </c>
      <c r="I214" s="11">
        <f t="shared" si="48"/>
        <v>0</v>
      </c>
      <c r="J214" s="11">
        <f t="shared" si="49"/>
        <v>0</v>
      </c>
      <c r="K214" s="11">
        <f t="shared" si="50"/>
        <v>0</v>
      </c>
      <c r="L214" s="11">
        <f t="shared" si="51"/>
        <v>0</v>
      </c>
      <c r="M214" s="11">
        <f t="shared" si="52"/>
        <v>0</v>
      </c>
      <c r="N214" s="11">
        <f t="shared" si="53"/>
        <v>0</v>
      </c>
      <c r="P214" t="s">
        <v>130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hidden="1" x14ac:dyDescent="0.2">
      <c r="A215" t="s">
        <v>131</v>
      </c>
      <c r="B215" s="11">
        <f t="shared" si="45"/>
        <v>0</v>
      </c>
      <c r="C215" s="11">
        <f t="shared" si="46"/>
        <v>0</v>
      </c>
      <c r="D215" s="11">
        <f t="shared" si="41"/>
        <v>0</v>
      </c>
      <c r="E215" s="11">
        <f t="shared" si="42"/>
        <v>0</v>
      </c>
      <c r="F215" s="11">
        <f t="shared" si="43"/>
        <v>0</v>
      </c>
      <c r="G215" s="11">
        <f t="shared" si="44"/>
        <v>0</v>
      </c>
      <c r="H215" s="11">
        <f t="shared" si="47"/>
        <v>0</v>
      </c>
      <c r="I215" s="11">
        <f t="shared" si="48"/>
        <v>0</v>
      </c>
      <c r="J215" s="11">
        <f t="shared" si="49"/>
        <v>0</v>
      </c>
      <c r="K215" s="11">
        <f t="shared" si="50"/>
        <v>0</v>
      </c>
      <c r="L215" s="11">
        <f t="shared" si="51"/>
        <v>0</v>
      </c>
      <c r="M215" s="11">
        <f t="shared" si="52"/>
        <v>0</v>
      </c>
      <c r="N215" s="11">
        <f t="shared" si="53"/>
        <v>0</v>
      </c>
      <c r="P215" t="s">
        <v>131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hidden="1" x14ac:dyDescent="0.2">
      <c r="A216" t="s">
        <v>132</v>
      </c>
      <c r="B216" s="11">
        <f t="shared" si="45"/>
        <v>0</v>
      </c>
      <c r="C216" s="11">
        <f t="shared" si="46"/>
        <v>0</v>
      </c>
      <c r="D216" s="11">
        <f t="shared" si="41"/>
        <v>0</v>
      </c>
      <c r="E216" s="11">
        <f t="shared" si="42"/>
        <v>0</v>
      </c>
      <c r="F216" s="11">
        <f t="shared" si="43"/>
        <v>0</v>
      </c>
      <c r="G216" s="11">
        <f t="shared" si="44"/>
        <v>0</v>
      </c>
      <c r="H216" s="11">
        <f t="shared" si="47"/>
        <v>0</v>
      </c>
      <c r="I216" s="11">
        <f t="shared" si="48"/>
        <v>0</v>
      </c>
      <c r="J216" s="11">
        <f t="shared" si="49"/>
        <v>0</v>
      </c>
      <c r="K216" s="11">
        <f t="shared" si="50"/>
        <v>0</v>
      </c>
      <c r="L216" s="11">
        <f t="shared" si="51"/>
        <v>0</v>
      </c>
      <c r="M216" s="11">
        <f t="shared" si="52"/>
        <v>0</v>
      </c>
      <c r="N216" s="11">
        <f t="shared" si="53"/>
        <v>0</v>
      </c>
      <c r="P216" t="s">
        <v>132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hidden="1" x14ac:dyDescent="0.2">
      <c r="A217" t="s">
        <v>133</v>
      </c>
      <c r="B217" s="11">
        <f t="shared" si="45"/>
        <v>0</v>
      </c>
      <c r="C217" s="11">
        <f t="shared" si="46"/>
        <v>0</v>
      </c>
      <c r="D217" s="11">
        <f t="shared" si="41"/>
        <v>0</v>
      </c>
      <c r="E217" s="11">
        <f t="shared" si="42"/>
        <v>0</v>
      </c>
      <c r="F217" s="11">
        <f t="shared" si="43"/>
        <v>0</v>
      </c>
      <c r="G217" s="11">
        <f t="shared" si="44"/>
        <v>0</v>
      </c>
      <c r="H217" s="11">
        <f t="shared" si="47"/>
        <v>0</v>
      </c>
      <c r="I217" s="11">
        <f t="shared" si="48"/>
        <v>0</v>
      </c>
      <c r="J217" s="11">
        <f t="shared" si="49"/>
        <v>0</v>
      </c>
      <c r="K217" s="11">
        <f t="shared" si="50"/>
        <v>0</v>
      </c>
      <c r="L217" s="11">
        <f t="shared" si="51"/>
        <v>0</v>
      </c>
      <c r="M217" s="11">
        <f t="shared" si="52"/>
        <v>0</v>
      </c>
      <c r="N217" s="11">
        <f t="shared" si="53"/>
        <v>0</v>
      </c>
      <c r="P217" t="s">
        <v>133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hidden="1" x14ac:dyDescent="0.2">
      <c r="A218" t="s">
        <v>134</v>
      </c>
      <c r="B218" s="11">
        <f t="shared" si="45"/>
        <v>0</v>
      </c>
      <c r="C218" s="11">
        <f t="shared" si="46"/>
        <v>0</v>
      </c>
      <c r="D218" s="11">
        <f t="shared" si="41"/>
        <v>0</v>
      </c>
      <c r="E218" s="11">
        <f t="shared" si="42"/>
        <v>0</v>
      </c>
      <c r="F218" s="11">
        <f t="shared" si="43"/>
        <v>0</v>
      </c>
      <c r="G218" s="11">
        <f t="shared" si="44"/>
        <v>0</v>
      </c>
      <c r="H218" s="11">
        <f t="shared" si="47"/>
        <v>0</v>
      </c>
      <c r="I218" s="11">
        <f t="shared" si="48"/>
        <v>0</v>
      </c>
      <c r="J218" s="11">
        <f t="shared" si="49"/>
        <v>0</v>
      </c>
      <c r="K218" s="11">
        <f t="shared" si="50"/>
        <v>0</v>
      </c>
      <c r="L218" s="11">
        <f t="shared" si="51"/>
        <v>0</v>
      </c>
      <c r="M218" s="11">
        <f t="shared" si="52"/>
        <v>0</v>
      </c>
      <c r="N218" s="11">
        <f t="shared" si="53"/>
        <v>0</v>
      </c>
      <c r="P218" t="s">
        <v>134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hidden="1" x14ac:dyDescent="0.2">
      <c r="A219" t="s">
        <v>135</v>
      </c>
      <c r="B219" s="11">
        <f t="shared" si="45"/>
        <v>0</v>
      </c>
      <c r="C219" s="11">
        <f t="shared" si="46"/>
        <v>0</v>
      </c>
      <c r="D219" s="11">
        <f t="shared" si="41"/>
        <v>0</v>
      </c>
      <c r="E219" s="11">
        <f t="shared" si="42"/>
        <v>0</v>
      </c>
      <c r="F219" s="11">
        <f t="shared" si="43"/>
        <v>0</v>
      </c>
      <c r="G219" s="11">
        <f t="shared" si="44"/>
        <v>0</v>
      </c>
      <c r="H219" s="11">
        <f t="shared" si="47"/>
        <v>0</v>
      </c>
      <c r="I219" s="11">
        <f t="shared" si="48"/>
        <v>0</v>
      </c>
      <c r="J219" s="11">
        <f t="shared" si="49"/>
        <v>0</v>
      </c>
      <c r="K219" s="11">
        <f t="shared" si="50"/>
        <v>0</v>
      </c>
      <c r="L219" s="11">
        <f t="shared" si="51"/>
        <v>0</v>
      </c>
      <c r="M219" s="11">
        <f t="shared" si="52"/>
        <v>0</v>
      </c>
      <c r="N219" s="11">
        <f t="shared" si="53"/>
        <v>0</v>
      </c>
      <c r="P219" t="s">
        <v>135</v>
      </c>
      <c r="Q219">
        <v>0</v>
      </c>
      <c r="R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hidden="1" x14ac:dyDescent="0.2">
      <c r="A220" t="s">
        <v>136</v>
      </c>
      <c r="B220" s="11">
        <f t="shared" si="45"/>
        <v>0</v>
      </c>
      <c r="C220" s="11">
        <f t="shared" si="46"/>
        <v>0</v>
      </c>
      <c r="D220" s="11">
        <f t="shared" si="41"/>
        <v>0</v>
      </c>
      <c r="E220" s="11">
        <f t="shared" si="42"/>
        <v>0</v>
      </c>
      <c r="F220" s="11">
        <f t="shared" si="43"/>
        <v>0</v>
      </c>
      <c r="G220" s="11">
        <f t="shared" si="44"/>
        <v>0</v>
      </c>
      <c r="H220" s="11">
        <f t="shared" si="47"/>
        <v>0</v>
      </c>
      <c r="I220" s="11">
        <f t="shared" si="48"/>
        <v>0</v>
      </c>
      <c r="J220" s="11">
        <f t="shared" si="49"/>
        <v>0</v>
      </c>
      <c r="K220" s="11">
        <f t="shared" si="50"/>
        <v>0</v>
      </c>
      <c r="L220" s="11">
        <f t="shared" si="51"/>
        <v>0</v>
      </c>
      <c r="M220" s="11">
        <f t="shared" si="52"/>
        <v>0</v>
      </c>
      <c r="N220" s="11">
        <f t="shared" si="53"/>
        <v>0</v>
      </c>
      <c r="P220" t="s">
        <v>136</v>
      </c>
      <c r="Q220">
        <v>0</v>
      </c>
      <c r="R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</sheetData>
  <phoneticPr fontId="1" type="noConversion"/>
  <conditionalFormatting sqref="B113:N145">
    <cfRule type="colorScale" priority="3">
      <colorScale>
        <cfvo type="min"/>
        <cfvo type="max"/>
        <color rgb="FFFCFCFF"/>
        <color rgb="FFF8696B"/>
      </colorScale>
    </cfRule>
  </conditionalFormatting>
  <conditionalFormatting sqref="B151:N183">
    <cfRule type="colorScale" priority="2">
      <colorScale>
        <cfvo type="min"/>
        <cfvo type="max"/>
        <color rgb="FFFCFCFF"/>
        <color rgb="FFF8696B"/>
      </colorScale>
    </cfRule>
  </conditionalFormatting>
  <conditionalFormatting sqref="B188:N2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51"/>
  <sheetViews>
    <sheetView topLeftCell="A124" zoomScale="80" zoomScaleNormal="80" workbookViewId="0">
      <selection activeCell="A130" sqref="A130:S151"/>
    </sheetView>
  </sheetViews>
  <sheetFormatPr defaultRowHeight="14.25" x14ac:dyDescent="0.2"/>
  <cols>
    <col min="1" max="1" width="13.25" customWidth="1"/>
    <col min="2" max="5" width="8.75" style="1" bestFit="1" customWidth="1"/>
    <col min="6" max="6" width="8.75" style="1" customWidth="1"/>
    <col min="7" max="7" width="7.75" style="1" bestFit="1" customWidth="1"/>
    <col min="8" max="9" width="5.875" style="1" bestFit="1" customWidth="1"/>
    <col min="10" max="12" width="6.75" style="1" bestFit="1" customWidth="1"/>
    <col min="13" max="13" width="6.875" style="1" bestFit="1" customWidth="1"/>
    <col min="14" max="18" width="6.75" style="1" bestFit="1" customWidth="1"/>
    <col min="19" max="20" width="9" customWidth="1"/>
    <col min="21" max="21" width="6.25" customWidth="1"/>
    <col min="22" max="23" width="8.75" bestFit="1" customWidth="1"/>
    <col min="24" max="25" width="8.75" style="1" bestFit="1" customWidth="1"/>
    <col min="26" max="26" width="7.75" style="1" bestFit="1" customWidth="1"/>
    <col min="27" max="27" width="5.75" style="1" bestFit="1" customWidth="1"/>
    <col min="28" max="28" width="6.5" style="1" bestFit="1" customWidth="1"/>
    <col min="29" max="29" width="6.5" bestFit="1" customWidth="1"/>
    <col min="30" max="35" width="7.5" bestFit="1" customWidth="1"/>
    <col min="36" max="36" width="8.25" bestFit="1" customWidth="1"/>
    <col min="37" max="37" width="6.75" bestFit="1" customWidth="1"/>
    <col min="38" max="39" width="9" customWidth="1"/>
  </cols>
  <sheetData>
    <row r="1" spans="1:39" s="12" customFormat="1" ht="26.25" customHeight="1" x14ac:dyDescent="0.2">
      <c r="A1" s="34" t="s">
        <v>70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39" s="1" customFormat="1" ht="39.75" customHeight="1" x14ac:dyDescent="0.2">
      <c r="A2" s="10" t="s">
        <v>290</v>
      </c>
      <c r="B2" s="1" t="s">
        <v>374</v>
      </c>
      <c r="C2" s="1" t="s">
        <v>375</v>
      </c>
      <c r="D2" s="1" t="s">
        <v>376</v>
      </c>
      <c r="E2" s="1" t="s">
        <v>377</v>
      </c>
      <c r="F2" s="1" t="s">
        <v>71</v>
      </c>
      <c r="G2" s="1" t="s">
        <v>72</v>
      </c>
      <c r="H2" s="1" t="s">
        <v>73</v>
      </c>
      <c r="I2" s="1" t="s">
        <v>74</v>
      </c>
      <c r="J2" s="1" t="s">
        <v>75</v>
      </c>
      <c r="K2" s="1" t="s">
        <v>76</v>
      </c>
      <c r="L2" s="1" t="s">
        <v>77</v>
      </c>
      <c r="M2" s="1" t="s">
        <v>78</v>
      </c>
      <c r="N2" s="1" t="s">
        <v>79</v>
      </c>
      <c r="O2" s="1" t="s">
        <v>80</v>
      </c>
      <c r="P2" s="1" t="s">
        <v>312</v>
      </c>
      <c r="Q2" s="1" t="s">
        <v>82</v>
      </c>
      <c r="R2" t="s">
        <v>83</v>
      </c>
      <c r="S2" t="s">
        <v>84</v>
      </c>
      <c r="T2"/>
      <c r="V2" s="1" t="s">
        <v>374</v>
      </c>
      <c r="W2" s="1" t="s">
        <v>375</v>
      </c>
      <c r="X2" s="1" t="s">
        <v>376</v>
      </c>
      <c r="Y2" s="1" t="s">
        <v>377</v>
      </c>
      <c r="Z2" s="1" t="s">
        <v>71</v>
      </c>
      <c r="AA2" s="1" t="s">
        <v>72</v>
      </c>
      <c r="AB2" s="1" t="s">
        <v>73</v>
      </c>
      <c r="AC2" s="1" t="s">
        <v>74</v>
      </c>
      <c r="AD2" s="1" t="s">
        <v>75</v>
      </c>
      <c r="AE2" s="1" t="s">
        <v>76</v>
      </c>
      <c r="AF2" s="1" t="s">
        <v>77</v>
      </c>
      <c r="AG2" s="1" t="s">
        <v>78</v>
      </c>
      <c r="AH2" s="1" t="s">
        <v>79</v>
      </c>
      <c r="AI2" s="1" t="s">
        <v>80</v>
      </c>
      <c r="AJ2" s="1" t="s">
        <v>312</v>
      </c>
      <c r="AK2" s="1" t="s">
        <v>82</v>
      </c>
      <c r="AL2" t="s">
        <v>83</v>
      </c>
      <c r="AM2" t="s">
        <v>84</v>
      </c>
    </row>
    <row r="3" spans="1:39" x14ac:dyDescent="0.2">
      <c r="A3" s="1" t="s">
        <v>73</v>
      </c>
      <c r="B3" s="3">
        <f>IF(V3=0,,V3/SUM($V$3:$AM$23))</f>
        <v>0</v>
      </c>
      <c r="C3" s="3">
        <f t="shared" ref="C3:S3" si="0">IF(W3=0,,W3/SUM($V$3:$AM$23))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3.8286193052072286E-5</v>
      </c>
      <c r="M3" s="3">
        <f t="shared" si="0"/>
        <v>1.8238150144805342E-4</v>
      </c>
      <c r="N3" s="3">
        <f t="shared" si="0"/>
        <v>2.5951077763295544E-4</v>
      </c>
      <c r="O3" s="3">
        <f t="shared" si="0"/>
        <v>1.382479625480283E-4</v>
      </c>
      <c r="P3" s="3">
        <f t="shared" si="0"/>
        <v>3.3691849885823609E-5</v>
      </c>
      <c r="Q3" s="3">
        <f t="shared" si="0"/>
        <v>2.9236729239764289E-6</v>
      </c>
      <c r="R3" s="3">
        <f t="shared" si="0"/>
        <v>0</v>
      </c>
      <c r="S3" s="3">
        <f t="shared" si="0"/>
        <v>0</v>
      </c>
      <c r="U3" t="s">
        <v>73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275</v>
      </c>
      <c r="AG3">
        <v>1310</v>
      </c>
      <c r="AH3">
        <v>1864</v>
      </c>
      <c r="AI3">
        <v>993</v>
      </c>
      <c r="AJ3">
        <v>242</v>
      </c>
      <c r="AK3">
        <v>21</v>
      </c>
      <c r="AL3">
        <v>0</v>
      </c>
      <c r="AM3">
        <v>0</v>
      </c>
    </row>
    <row r="4" spans="1:39" x14ac:dyDescent="0.2">
      <c r="A4" s="1" t="s">
        <v>74</v>
      </c>
      <c r="B4" s="3">
        <f t="shared" ref="B4:B23" si="1">IF(V4=0,,V4/SUM($V$3:$AM$23))</f>
        <v>0</v>
      </c>
      <c r="C4" s="3">
        <f t="shared" ref="C4:C23" si="2">IF(W4=0,,W4/SUM($V$3:$AM$23))</f>
        <v>0</v>
      </c>
      <c r="D4" s="3">
        <f t="shared" ref="D4:D23" si="3">IF(X4=0,,X4/SUM($V$3:$AM$23))</f>
        <v>0</v>
      </c>
      <c r="E4" s="3">
        <f t="shared" ref="E4:E23" si="4">IF(Y4=0,,Y4/SUM($V$3:$AM$23))</f>
        <v>0</v>
      </c>
      <c r="F4" s="3">
        <f t="shared" ref="F4:F23" si="5">IF(Z4=0,,Z4/SUM($V$3:$AM$23))</f>
        <v>0</v>
      </c>
      <c r="G4" s="3">
        <f t="shared" ref="G4:G23" si="6">IF(AA4=0,,AA4/SUM($V$3:$AM$23))</f>
        <v>0</v>
      </c>
      <c r="H4" s="3">
        <f t="shared" ref="H4:H23" si="7">IF(AB4=0,,AB4/SUM($V$3:$AM$23))</f>
        <v>0</v>
      </c>
      <c r="I4" s="3">
        <f t="shared" ref="I4:I23" si="8">IF(AC4=0,,AC4/SUM($V$3:$AM$23))</f>
        <v>0</v>
      </c>
      <c r="J4" s="3">
        <f t="shared" ref="J4:J23" si="9">IF(AD4=0,,AD4/SUM($V$3:$AM$23))</f>
        <v>0</v>
      </c>
      <c r="K4" s="3">
        <f t="shared" ref="K4:K23" si="10">IF(AE4=0,,AE4/SUM($V$3:$AM$23))</f>
        <v>5.1512332470060892E-6</v>
      </c>
      <c r="L4" s="3">
        <f t="shared" ref="L4:L23" si="11">IF(AF4=0,,AF4/SUM($V$3:$AM$23))</f>
        <v>1.6845924942911805E-4</v>
      </c>
      <c r="M4" s="3">
        <f t="shared" ref="M4:M23" si="12">IF(AG4=0,,AG4/SUM($V$3:$AM$23))</f>
        <v>8.3992946430237129E-4</v>
      </c>
      <c r="N4" s="3">
        <f t="shared" ref="N4:N23" si="13">IF(AH4=0,,AH4/SUM($V$3:$AM$23))</f>
        <v>1.0835688746337402E-3</v>
      </c>
      <c r="O4" s="3">
        <f t="shared" ref="O4:O23" si="14">IF(AI4=0,,AI4/SUM($V$3:$AM$23))</f>
        <v>4.6973678311887959E-4</v>
      </c>
      <c r="P4" s="3">
        <f t="shared" ref="P4:P23" si="15">IF(AJ4=0,,AJ4/SUM($V$3:$AM$23))</f>
        <v>9.6202761450843457E-5</v>
      </c>
      <c r="Q4" s="3">
        <f t="shared" ref="Q4:Q23" si="16">IF(AK4=0,,AK4/SUM($V$3:$AM$23))</f>
        <v>8.6317962517399334E-6</v>
      </c>
      <c r="R4" s="3">
        <f t="shared" ref="R4:R23" si="17">IF(AL4=0,,AL4/SUM($V$3:$AM$23))</f>
        <v>0</v>
      </c>
      <c r="S4" s="3">
        <f t="shared" ref="S4:S23" si="18">IF(AM4=0,,AM4/SUM($V$3:$AM$23))</f>
        <v>0</v>
      </c>
      <c r="U4" t="s">
        <v>74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37</v>
      </c>
      <c r="AF4">
        <v>1210</v>
      </c>
      <c r="AG4">
        <v>6033</v>
      </c>
      <c r="AH4">
        <v>7783</v>
      </c>
      <c r="AI4">
        <v>3374</v>
      </c>
      <c r="AJ4">
        <v>691</v>
      </c>
      <c r="AK4">
        <v>62</v>
      </c>
      <c r="AL4">
        <v>0</v>
      </c>
      <c r="AM4">
        <v>0</v>
      </c>
    </row>
    <row r="5" spans="1:39" x14ac:dyDescent="0.2">
      <c r="A5" s="1" t="s">
        <v>75</v>
      </c>
      <c r="B5" s="3">
        <f t="shared" si="1"/>
        <v>0</v>
      </c>
      <c r="C5" s="3">
        <f t="shared" si="2"/>
        <v>0</v>
      </c>
      <c r="D5" s="3">
        <f t="shared" si="3"/>
        <v>0</v>
      </c>
      <c r="E5" s="3">
        <f t="shared" si="4"/>
        <v>0</v>
      </c>
      <c r="F5" s="3">
        <f t="shared" si="5"/>
        <v>0</v>
      </c>
      <c r="G5" s="3">
        <f t="shared" si="6"/>
        <v>0</v>
      </c>
      <c r="H5" s="3">
        <f t="shared" si="7"/>
        <v>0</v>
      </c>
      <c r="I5" s="3">
        <f t="shared" si="8"/>
        <v>0</v>
      </c>
      <c r="J5" s="3">
        <f t="shared" si="9"/>
        <v>0</v>
      </c>
      <c r="K5" s="3">
        <f t="shared" si="10"/>
        <v>1.2112359256473778E-5</v>
      </c>
      <c r="L5" s="3">
        <f t="shared" si="11"/>
        <v>2.9765774816483835E-4</v>
      </c>
      <c r="M5" s="3">
        <f t="shared" si="12"/>
        <v>1.6261190358116519E-3</v>
      </c>
      <c r="N5" s="3">
        <f t="shared" si="13"/>
        <v>2.1224473202866982E-3</v>
      </c>
      <c r="O5" s="3">
        <f t="shared" si="14"/>
        <v>9.0327571098852721E-4</v>
      </c>
      <c r="P5" s="3">
        <f t="shared" si="15"/>
        <v>1.7876171592313023E-4</v>
      </c>
      <c r="Q5" s="3">
        <f t="shared" si="16"/>
        <v>1.5036032180450207E-5</v>
      </c>
      <c r="R5" s="3">
        <f t="shared" si="17"/>
        <v>0</v>
      </c>
      <c r="S5" s="3">
        <f t="shared" si="18"/>
        <v>0</v>
      </c>
      <c r="U5" t="s">
        <v>75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87</v>
      </c>
      <c r="AF5">
        <v>2138</v>
      </c>
      <c r="AG5">
        <v>11680</v>
      </c>
      <c r="AH5">
        <v>15245</v>
      </c>
      <c r="AI5">
        <v>6488</v>
      </c>
      <c r="AJ5">
        <v>1284</v>
      </c>
      <c r="AK5">
        <v>108</v>
      </c>
      <c r="AL5">
        <v>0</v>
      </c>
      <c r="AM5">
        <v>0</v>
      </c>
    </row>
    <row r="6" spans="1:39" x14ac:dyDescent="0.2">
      <c r="A6" s="1" t="s">
        <v>76</v>
      </c>
      <c r="B6" s="3">
        <f t="shared" si="1"/>
        <v>0</v>
      </c>
      <c r="C6" s="3">
        <f t="shared" si="2"/>
        <v>0</v>
      </c>
      <c r="D6" s="3">
        <f t="shared" si="3"/>
        <v>0</v>
      </c>
      <c r="E6" s="3">
        <f t="shared" si="4"/>
        <v>0</v>
      </c>
      <c r="F6" s="3">
        <f t="shared" si="5"/>
        <v>0</v>
      </c>
      <c r="G6" s="3">
        <f t="shared" si="6"/>
        <v>0</v>
      </c>
      <c r="H6" s="3">
        <f t="shared" si="7"/>
        <v>0</v>
      </c>
      <c r="I6" s="3">
        <f t="shared" si="8"/>
        <v>0</v>
      </c>
      <c r="J6" s="3">
        <f t="shared" si="9"/>
        <v>0</v>
      </c>
      <c r="K6" s="3">
        <f t="shared" si="10"/>
        <v>3.438796248677038E-5</v>
      </c>
      <c r="L6" s="3">
        <f t="shared" si="11"/>
        <v>5.8417769471452838E-4</v>
      </c>
      <c r="M6" s="3">
        <f t="shared" si="12"/>
        <v>3.2096359804453618E-3</v>
      </c>
      <c r="N6" s="3">
        <f t="shared" si="13"/>
        <v>3.9484898950902618E-3</v>
      </c>
      <c r="O6" s="3">
        <f t="shared" si="14"/>
        <v>1.6205501350040779E-3</v>
      </c>
      <c r="P6" s="3">
        <f t="shared" si="15"/>
        <v>2.9849308328597446E-4</v>
      </c>
      <c r="Q6" s="3">
        <f t="shared" si="16"/>
        <v>1.9351930306320174E-5</v>
      </c>
      <c r="R6" s="3">
        <f t="shared" si="17"/>
        <v>0</v>
      </c>
      <c r="S6" s="3">
        <f t="shared" si="18"/>
        <v>0</v>
      </c>
      <c r="U6" t="s">
        <v>76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247</v>
      </c>
      <c r="AF6">
        <v>4196</v>
      </c>
      <c r="AG6">
        <v>23054</v>
      </c>
      <c r="AH6">
        <v>28361</v>
      </c>
      <c r="AI6">
        <v>11640</v>
      </c>
      <c r="AJ6">
        <v>2144</v>
      </c>
      <c r="AK6">
        <v>139</v>
      </c>
      <c r="AL6">
        <v>0</v>
      </c>
      <c r="AM6">
        <v>0</v>
      </c>
    </row>
    <row r="7" spans="1:39" x14ac:dyDescent="0.2">
      <c r="A7" s="1" t="s">
        <v>77</v>
      </c>
      <c r="B7" s="3">
        <f t="shared" si="1"/>
        <v>0</v>
      </c>
      <c r="C7" s="3">
        <f t="shared" si="2"/>
        <v>0</v>
      </c>
      <c r="D7" s="3">
        <f t="shared" si="3"/>
        <v>0</v>
      </c>
      <c r="E7" s="3">
        <f t="shared" si="4"/>
        <v>0</v>
      </c>
      <c r="F7" s="3">
        <f t="shared" si="5"/>
        <v>0</v>
      </c>
      <c r="G7" s="3">
        <f t="shared" si="6"/>
        <v>0</v>
      </c>
      <c r="H7" s="3">
        <f t="shared" si="7"/>
        <v>0</v>
      </c>
      <c r="I7" s="3">
        <f t="shared" si="8"/>
        <v>0</v>
      </c>
      <c r="J7" s="3">
        <f t="shared" si="9"/>
        <v>0</v>
      </c>
      <c r="K7" s="3">
        <f t="shared" si="10"/>
        <v>4.2880536218320962E-5</v>
      </c>
      <c r="L7" s="3">
        <f t="shared" si="11"/>
        <v>1.0273229764772415E-3</v>
      </c>
      <c r="M7" s="3">
        <f t="shared" si="12"/>
        <v>5.5928470810467194E-3</v>
      </c>
      <c r="N7" s="3">
        <f t="shared" si="13"/>
        <v>6.5910725508043864E-3</v>
      </c>
      <c r="O7" s="3">
        <f t="shared" si="14"/>
        <v>2.6786412884431663E-3</v>
      </c>
      <c r="P7" s="3">
        <f t="shared" si="15"/>
        <v>4.847728152993298E-4</v>
      </c>
      <c r="Q7" s="3">
        <f t="shared" si="16"/>
        <v>3.2021179643551368E-5</v>
      </c>
      <c r="R7" s="3">
        <f t="shared" si="17"/>
        <v>0</v>
      </c>
      <c r="S7" s="3">
        <f t="shared" si="18"/>
        <v>0</v>
      </c>
      <c r="U7" t="s">
        <v>77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308</v>
      </c>
      <c r="AF7">
        <v>7379</v>
      </c>
      <c r="AG7">
        <v>40172</v>
      </c>
      <c r="AH7">
        <v>47342</v>
      </c>
      <c r="AI7">
        <v>19240</v>
      </c>
      <c r="AJ7">
        <v>3482</v>
      </c>
      <c r="AK7">
        <v>230</v>
      </c>
      <c r="AL7">
        <v>0</v>
      </c>
      <c r="AM7">
        <v>0</v>
      </c>
    </row>
    <row r="8" spans="1:39" x14ac:dyDescent="0.2">
      <c r="A8" s="1" t="s">
        <v>78</v>
      </c>
      <c r="B8" s="3">
        <f t="shared" si="1"/>
        <v>0</v>
      </c>
      <c r="C8" s="3">
        <f t="shared" si="2"/>
        <v>0</v>
      </c>
      <c r="D8" s="3">
        <f t="shared" si="3"/>
        <v>0</v>
      </c>
      <c r="E8" s="3">
        <f t="shared" si="4"/>
        <v>0</v>
      </c>
      <c r="F8" s="3">
        <f t="shared" si="5"/>
        <v>0</v>
      </c>
      <c r="G8" s="3">
        <f t="shared" si="6"/>
        <v>0</v>
      </c>
      <c r="H8" s="3">
        <f t="shared" si="7"/>
        <v>0</v>
      </c>
      <c r="I8" s="3">
        <f t="shared" si="8"/>
        <v>0</v>
      </c>
      <c r="J8" s="3">
        <f t="shared" si="9"/>
        <v>0</v>
      </c>
      <c r="K8" s="3">
        <f t="shared" si="10"/>
        <v>7.0307372695623647E-5</v>
      </c>
      <c r="L8" s="3">
        <f t="shared" si="11"/>
        <v>1.4548753359787468E-3</v>
      </c>
      <c r="M8" s="3">
        <f t="shared" si="12"/>
        <v>7.5753757685431168E-3</v>
      </c>
      <c r="N8" s="3">
        <f t="shared" si="13"/>
        <v>9.0798143217092741E-3</v>
      </c>
      <c r="O8" s="3">
        <f t="shared" si="14"/>
        <v>3.9257966242993974E-3</v>
      </c>
      <c r="P8" s="3">
        <f t="shared" si="15"/>
        <v>7.0961718540513618E-4</v>
      </c>
      <c r="Q8" s="3">
        <f t="shared" si="16"/>
        <v>3.4805630047338442E-5</v>
      </c>
      <c r="R8" s="3">
        <f t="shared" si="17"/>
        <v>0</v>
      </c>
      <c r="S8" s="3">
        <f t="shared" si="18"/>
        <v>0</v>
      </c>
      <c r="U8" t="s">
        <v>78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505</v>
      </c>
      <c r="AF8">
        <v>10450</v>
      </c>
      <c r="AG8">
        <v>54412</v>
      </c>
      <c r="AH8">
        <v>65218</v>
      </c>
      <c r="AI8">
        <v>28198</v>
      </c>
      <c r="AJ8">
        <v>5097</v>
      </c>
      <c r="AK8">
        <v>250</v>
      </c>
      <c r="AL8">
        <v>0</v>
      </c>
      <c r="AM8">
        <v>0</v>
      </c>
    </row>
    <row r="9" spans="1:39" x14ac:dyDescent="0.2">
      <c r="A9" s="1" t="s">
        <v>79</v>
      </c>
      <c r="B9" s="3">
        <f t="shared" si="1"/>
        <v>0</v>
      </c>
      <c r="C9" s="3">
        <f t="shared" si="2"/>
        <v>0</v>
      </c>
      <c r="D9" s="3">
        <f t="shared" si="3"/>
        <v>0</v>
      </c>
      <c r="E9" s="3">
        <f t="shared" si="4"/>
        <v>0</v>
      </c>
      <c r="F9" s="3">
        <f t="shared" si="5"/>
        <v>0</v>
      </c>
      <c r="G9" s="3">
        <f t="shared" si="6"/>
        <v>0</v>
      </c>
      <c r="H9" s="3">
        <f t="shared" si="7"/>
        <v>0</v>
      </c>
      <c r="I9" s="3">
        <f t="shared" si="8"/>
        <v>0</v>
      </c>
      <c r="J9" s="3">
        <f t="shared" si="9"/>
        <v>0</v>
      </c>
      <c r="K9" s="3">
        <f t="shared" si="10"/>
        <v>8.6039517477020633E-5</v>
      </c>
      <c r="L9" s="3">
        <f t="shared" si="11"/>
        <v>1.8718467839458613E-3</v>
      </c>
      <c r="M9" s="3">
        <f t="shared" si="12"/>
        <v>9.7466901934162783E-3</v>
      </c>
      <c r="N9" s="3">
        <f t="shared" si="13"/>
        <v>1.2435494725833267E-2</v>
      </c>
      <c r="O9" s="3">
        <f t="shared" si="14"/>
        <v>5.8623818801333081E-3</v>
      </c>
      <c r="P9" s="3">
        <f t="shared" si="15"/>
        <v>1.1001363545362734E-3</v>
      </c>
      <c r="Q9" s="3">
        <f t="shared" si="16"/>
        <v>5.0537774828735414E-5</v>
      </c>
      <c r="R9" s="3">
        <f t="shared" si="17"/>
        <v>0</v>
      </c>
      <c r="S9" s="3">
        <f t="shared" si="18"/>
        <v>0</v>
      </c>
      <c r="U9" t="s">
        <v>79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618</v>
      </c>
      <c r="AF9">
        <v>13445</v>
      </c>
      <c r="AG9">
        <v>70008</v>
      </c>
      <c r="AH9">
        <v>89321</v>
      </c>
      <c r="AI9">
        <v>42108</v>
      </c>
      <c r="AJ9">
        <v>7902</v>
      </c>
      <c r="AK9">
        <v>363</v>
      </c>
      <c r="AL9">
        <v>0</v>
      </c>
      <c r="AM9">
        <v>0</v>
      </c>
    </row>
    <row r="10" spans="1:39" x14ac:dyDescent="0.2">
      <c r="A10" s="1" t="s">
        <v>80</v>
      </c>
      <c r="B10" s="3">
        <f t="shared" si="1"/>
        <v>0</v>
      </c>
      <c r="C10" s="3">
        <f t="shared" si="2"/>
        <v>0</v>
      </c>
      <c r="D10" s="3">
        <f t="shared" si="3"/>
        <v>0</v>
      </c>
      <c r="E10" s="3">
        <f t="shared" si="4"/>
        <v>0</v>
      </c>
      <c r="F10" s="3">
        <f t="shared" si="5"/>
        <v>0</v>
      </c>
      <c r="G10" s="3">
        <f t="shared" si="6"/>
        <v>0</v>
      </c>
      <c r="H10" s="3">
        <f t="shared" si="7"/>
        <v>0</v>
      </c>
      <c r="I10" s="3">
        <f t="shared" si="8"/>
        <v>0</v>
      </c>
      <c r="J10" s="3">
        <f t="shared" si="9"/>
        <v>0</v>
      </c>
      <c r="K10" s="3">
        <f t="shared" si="10"/>
        <v>8.743174267891416E-5</v>
      </c>
      <c r="L10" s="3">
        <f t="shared" si="11"/>
        <v>1.8776941297938142E-3</v>
      </c>
      <c r="M10" s="3">
        <f t="shared" si="12"/>
        <v>1.0363306735334926E-2</v>
      </c>
      <c r="N10" s="3">
        <f t="shared" si="13"/>
        <v>1.4971711376122725E-2</v>
      </c>
      <c r="O10" s="3">
        <f t="shared" si="14"/>
        <v>7.8556307016842859E-3</v>
      </c>
      <c r="P10" s="3">
        <f t="shared" si="15"/>
        <v>1.5574823333583006E-3</v>
      </c>
      <c r="Q10" s="3">
        <f t="shared" si="16"/>
        <v>6.2789356605398542E-5</v>
      </c>
      <c r="R10" s="3">
        <f t="shared" si="17"/>
        <v>0</v>
      </c>
      <c r="S10" s="3">
        <f t="shared" si="18"/>
        <v>0</v>
      </c>
      <c r="U10" t="s">
        <v>80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628</v>
      </c>
      <c r="AF10">
        <v>13487</v>
      </c>
      <c r="AG10">
        <v>74437</v>
      </c>
      <c r="AH10">
        <v>107538</v>
      </c>
      <c r="AI10">
        <v>56425</v>
      </c>
      <c r="AJ10">
        <v>11187</v>
      </c>
      <c r="AK10">
        <v>451</v>
      </c>
      <c r="AL10">
        <v>0</v>
      </c>
      <c r="AM10">
        <v>0</v>
      </c>
    </row>
    <row r="11" spans="1:39" x14ac:dyDescent="0.2">
      <c r="A11" s="1" t="s">
        <v>81</v>
      </c>
      <c r="B11" s="3">
        <f t="shared" si="1"/>
        <v>0</v>
      </c>
      <c r="C11" s="3">
        <f t="shared" si="2"/>
        <v>0</v>
      </c>
      <c r="D11" s="3">
        <f t="shared" si="3"/>
        <v>0</v>
      </c>
      <c r="E11" s="3">
        <f t="shared" si="4"/>
        <v>0</v>
      </c>
      <c r="F11" s="3">
        <f t="shared" si="5"/>
        <v>0</v>
      </c>
      <c r="G11" s="3">
        <f t="shared" si="6"/>
        <v>0</v>
      </c>
      <c r="H11" s="3">
        <f t="shared" si="7"/>
        <v>0</v>
      </c>
      <c r="I11" s="3">
        <f t="shared" si="8"/>
        <v>0</v>
      </c>
      <c r="J11" s="3">
        <f t="shared" si="9"/>
        <v>1.3922252018935377E-7</v>
      </c>
      <c r="K11" s="3">
        <f t="shared" si="10"/>
        <v>6.9054370013919467E-5</v>
      </c>
      <c r="L11" s="3">
        <f t="shared" si="11"/>
        <v>1.8835414756417672E-3</v>
      </c>
      <c r="M11" s="3">
        <f t="shared" si="12"/>
        <v>1.1141142955632845E-2</v>
      </c>
      <c r="N11" s="3">
        <f t="shared" si="13"/>
        <v>1.75730841658608E-2</v>
      </c>
      <c r="O11" s="3">
        <f t="shared" si="14"/>
        <v>1.0150017834404836E-2</v>
      </c>
      <c r="P11" s="3">
        <f t="shared" si="15"/>
        <v>2.1539116098494922E-3</v>
      </c>
      <c r="Q11" s="3">
        <f t="shared" si="16"/>
        <v>7.1281930336949132E-5</v>
      </c>
      <c r="R11" s="3">
        <f t="shared" si="17"/>
        <v>0</v>
      </c>
      <c r="S11" s="3">
        <f t="shared" si="18"/>
        <v>0</v>
      </c>
      <c r="U11" t="s">
        <v>81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496</v>
      </c>
      <c r="AF11">
        <v>13529</v>
      </c>
      <c r="AG11">
        <v>80024</v>
      </c>
      <c r="AH11">
        <v>126223</v>
      </c>
      <c r="AI11">
        <v>72905</v>
      </c>
      <c r="AJ11">
        <v>15471</v>
      </c>
      <c r="AK11">
        <v>512</v>
      </c>
      <c r="AL11">
        <v>0</v>
      </c>
      <c r="AM11">
        <v>0</v>
      </c>
    </row>
    <row r="12" spans="1:39" x14ac:dyDescent="0.2">
      <c r="A12" s="1" t="s">
        <v>82</v>
      </c>
      <c r="B12" s="3">
        <f t="shared" si="1"/>
        <v>0</v>
      </c>
      <c r="C12" s="3">
        <f t="shared" si="2"/>
        <v>0</v>
      </c>
      <c r="D12" s="3">
        <f t="shared" si="3"/>
        <v>0</v>
      </c>
      <c r="E12" s="3">
        <f t="shared" si="4"/>
        <v>0</v>
      </c>
      <c r="F12" s="3">
        <f t="shared" si="5"/>
        <v>0</v>
      </c>
      <c r="G12" s="3">
        <f t="shared" si="6"/>
        <v>0</v>
      </c>
      <c r="H12" s="3">
        <f t="shared" si="7"/>
        <v>0</v>
      </c>
      <c r="I12" s="3">
        <f t="shared" si="8"/>
        <v>0</v>
      </c>
      <c r="J12" s="3">
        <f t="shared" si="9"/>
        <v>9.7455764132547636E-7</v>
      </c>
      <c r="K12" s="3">
        <f t="shared" si="10"/>
        <v>7.6711608624333919E-5</v>
      </c>
      <c r="L12" s="3">
        <f t="shared" si="11"/>
        <v>2.0812374543106495E-3</v>
      </c>
      <c r="M12" s="3">
        <f t="shared" si="12"/>
        <v>1.2112220033953588E-2</v>
      </c>
      <c r="N12" s="3">
        <f t="shared" si="13"/>
        <v>2.0521538698430934E-2</v>
      </c>
      <c r="O12" s="3">
        <f t="shared" si="14"/>
        <v>1.282698845260573E-2</v>
      </c>
      <c r="P12" s="3">
        <f t="shared" si="15"/>
        <v>2.8186991437536561E-3</v>
      </c>
      <c r="Q12" s="3">
        <f t="shared" si="16"/>
        <v>9.3835978607624432E-5</v>
      </c>
      <c r="R12" s="3">
        <f t="shared" si="17"/>
        <v>0</v>
      </c>
      <c r="S12" s="3">
        <f t="shared" si="18"/>
        <v>0</v>
      </c>
      <c r="U12" t="s">
        <v>82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</v>
      </c>
      <c r="AE12">
        <v>551</v>
      </c>
      <c r="AF12">
        <v>14949</v>
      </c>
      <c r="AG12">
        <v>86999</v>
      </c>
      <c r="AH12">
        <v>147401</v>
      </c>
      <c r="AI12">
        <v>92133</v>
      </c>
      <c r="AJ12">
        <v>20246</v>
      </c>
      <c r="AK12">
        <v>674</v>
      </c>
      <c r="AL12">
        <v>0</v>
      </c>
      <c r="AM12">
        <v>0</v>
      </c>
    </row>
    <row r="13" spans="1:39" x14ac:dyDescent="0.2">
      <c r="A13" s="1" t="s">
        <v>83</v>
      </c>
      <c r="B13" s="3">
        <f t="shared" si="1"/>
        <v>0</v>
      </c>
      <c r="C13" s="3">
        <f t="shared" si="2"/>
        <v>0</v>
      </c>
      <c r="D13" s="3">
        <f t="shared" si="3"/>
        <v>0</v>
      </c>
      <c r="E13" s="3">
        <f t="shared" si="4"/>
        <v>0</v>
      </c>
      <c r="F13" s="3">
        <f t="shared" si="5"/>
        <v>0</v>
      </c>
      <c r="G13" s="3">
        <f t="shared" si="6"/>
        <v>0</v>
      </c>
      <c r="H13" s="3">
        <f t="shared" si="7"/>
        <v>0</v>
      </c>
      <c r="I13" s="3">
        <f t="shared" si="8"/>
        <v>0</v>
      </c>
      <c r="J13" s="3">
        <f t="shared" si="9"/>
        <v>2.7844504037870755E-7</v>
      </c>
      <c r="K13" s="3">
        <f t="shared" si="10"/>
        <v>6.7383699771647219E-5</v>
      </c>
      <c r="L13" s="3">
        <f t="shared" si="11"/>
        <v>2.0985010468141294E-3</v>
      </c>
      <c r="M13" s="3">
        <f t="shared" si="12"/>
        <v>1.2414611347804864E-2</v>
      </c>
      <c r="N13" s="3">
        <f t="shared" si="13"/>
        <v>2.3237213177244469E-2</v>
      </c>
      <c r="O13" s="3">
        <f t="shared" si="14"/>
        <v>1.5649725049444878E-2</v>
      </c>
      <c r="P13" s="3">
        <f t="shared" si="15"/>
        <v>3.6420611281534946E-3</v>
      </c>
      <c r="Q13" s="3">
        <f t="shared" si="16"/>
        <v>1.1973136736284424E-4</v>
      </c>
      <c r="R13" s="3">
        <f t="shared" si="17"/>
        <v>0</v>
      </c>
      <c r="S13" s="3">
        <f t="shared" si="18"/>
        <v>0</v>
      </c>
      <c r="U13" t="s">
        <v>83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484</v>
      </c>
      <c r="AF13">
        <v>15073</v>
      </c>
      <c r="AG13">
        <v>89171</v>
      </c>
      <c r="AH13">
        <v>166907</v>
      </c>
      <c r="AI13">
        <v>112408</v>
      </c>
      <c r="AJ13">
        <v>26160</v>
      </c>
      <c r="AK13">
        <v>860</v>
      </c>
      <c r="AL13">
        <v>0</v>
      </c>
      <c r="AM13">
        <v>0</v>
      </c>
    </row>
    <row r="14" spans="1:39" x14ac:dyDescent="0.2">
      <c r="A14" s="1" t="s">
        <v>84</v>
      </c>
      <c r="B14" s="3">
        <f t="shared" si="1"/>
        <v>0</v>
      </c>
      <c r="C14" s="3">
        <f t="shared" si="2"/>
        <v>0</v>
      </c>
      <c r="D14" s="3">
        <f t="shared" si="3"/>
        <v>0</v>
      </c>
      <c r="E14" s="3">
        <f t="shared" si="4"/>
        <v>0</v>
      </c>
      <c r="F14" s="3">
        <f t="shared" si="5"/>
        <v>0</v>
      </c>
      <c r="G14" s="3">
        <f t="shared" si="6"/>
        <v>0</v>
      </c>
      <c r="H14" s="3">
        <f t="shared" si="7"/>
        <v>0</v>
      </c>
      <c r="I14" s="3">
        <f t="shared" si="8"/>
        <v>0</v>
      </c>
      <c r="J14" s="3">
        <f t="shared" si="9"/>
        <v>4.1766756056806132E-7</v>
      </c>
      <c r="K14" s="3">
        <f t="shared" si="10"/>
        <v>7.420560326092556E-5</v>
      </c>
      <c r="L14" s="3">
        <f t="shared" si="11"/>
        <v>2.2897927895543014E-3</v>
      </c>
      <c r="M14" s="3">
        <f t="shared" si="12"/>
        <v>1.3631833841820385E-2</v>
      </c>
      <c r="N14" s="3">
        <f t="shared" si="13"/>
        <v>2.5758533017873664E-2</v>
      </c>
      <c r="O14" s="3">
        <f t="shared" si="14"/>
        <v>1.8111039983872462E-2</v>
      </c>
      <c r="P14" s="3">
        <f t="shared" si="15"/>
        <v>4.2817886084235753E-3</v>
      </c>
      <c r="Q14" s="3">
        <f t="shared" si="16"/>
        <v>1.2933772125590964E-4</v>
      </c>
      <c r="R14" s="3">
        <f t="shared" si="17"/>
        <v>0</v>
      </c>
      <c r="S14" s="3">
        <f t="shared" si="18"/>
        <v>0</v>
      </c>
      <c r="U14" t="s">
        <v>84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</v>
      </c>
      <c r="AE14">
        <v>533</v>
      </c>
      <c r="AF14">
        <v>16447</v>
      </c>
      <c r="AG14">
        <v>97914</v>
      </c>
      <c r="AH14">
        <v>185017</v>
      </c>
      <c r="AI14">
        <v>130087</v>
      </c>
      <c r="AJ14">
        <v>30755</v>
      </c>
      <c r="AK14">
        <v>929</v>
      </c>
      <c r="AL14">
        <v>0</v>
      </c>
      <c r="AM14">
        <v>0</v>
      </c>
    </row>
    <row r="15" spans="1:39" x14ac:dyDescent="0.2">
      <c r="A15" s="1" t="s">
        <v>85</v>
      </c>
      <c r="B15" s="3">
        <f t="shared" si="1"/>
        <v>0</v>
      </c>
      <c r="C15" s="3">
        <f t="shared" si="2"/>
        <v>0</v>
      </c>
      <c r="D15" s="3">
        <f t="shared" si="3"/>
        <v>0</v>
      </c>
      <c r="E15" s="3">
        <f t="shared" si="4"/>
        <v>0</v>
      </c>
      <c r="F15" s="3">
        <f t="shared" si="5"/>
        <v>0</v>
      </c>
      <c r="G15" s="3">
        <f t="shared" si="6"/>
        <v>0</v>
      </c>
      <c r="H15" s="3">
        <f t="shared" si="7"/>
        <v>0</v>
      </c>
      <c r="I15" s="3">
        <f t="shared" si="8"/>
        <v>0</v>
      </c>
      <c r="J15" s="3">
        <f t="shared" si="9"/>
        <v>0</v>
      </c>
      <c r="K15" s="3">
        <f t="shared" si="10"/>
        <v>7.5180160902251031E-5</v>
      </c>
      <c r="L15" s="3">
        <f t="shared" si="11"/>
        <v>2.3833503231215471E-3</v>
      </c>
      <c r="M15" s="3">
        <f t="shared" si="12"/>
        <v>1.4684356094451899E-2</v>
      </c>
      <c r="N15" s="3">
        <f t="shared" si="13"/>
        <v>2.8433832965832288E-2</v>
      </c>
      <c r="O15" s="3">
        <f t="shared" si="14"/>
        <v>2.0267318376565174E-2</v>
      </c>
      <c r="P15" s="3">
        <f t="shared" si="15"/>
        <v>4.8922793594538914E-3</v>
      </c>
      <c r="Q15" s="3">
        <f t="shared" si="16"/>
        <v>1.1652924939848911E-4</v>
      </c>
      <c r="R15" s="3">
        <f t="shared" si="17"/>
        <v>0</v>
      </c>
      <c r="S15" s="3">
        <f t="shared" si="18"/>
        <v>0</v>
      </c>
      <c r="U15" t="s">
        <v>85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540</v>
      </c>
      <c r="AF15">
        <v>17119</v>
      </c>
      <c r="AG15">
        <v>105474</v>
      </c>
      <c r="AH15">
        <v>204233</v>
      </c>
      <c r="AI15">
        <v>145575</v>
      </c>
      <c r="AJ15">
        <v>35140</v>
      </c>
      <c r="AK15">
        <v>837</v>
      </c>
      <c r="AL15">
        <v>0</v>
      </c>
      <c r="AM15">
        <v>0</v>
      </c>
    </row>
    <row r="16" spans="1:39" x14ac:dyDescent="0.2">
      <c r="A16" s="1" t="s">
        <v>86</v>
      </c>
      <c r="B16" s="3">
        <f t="shared" si="1"/>
        <v>0</v>
      </c>
      <c r="C16" s="3">
        <f t="shared" si="2"/>
        <v>0</v>
      </c>
      <c r="D16" s="3">
        <f t="shared" si="3"/>
        <v>0</v>
      </c>
      <c r="E16" s="3">
        <f t="shared" si="4"/>
        <v>0</v>
      </c>
      <c r="F16" s="3">
        <f t="shared" si="5"/>
        <v>0</v>
      </c>
      <c r="G16" s="3">
        <f t="shared" si="6"/>
        <v>0</v>
      </c>
      <c r="H16" s="3">
        <f t="shared" si="7"/>
        <v>0</v>
      </c>
      <c r="I16" s="3">
        <f t="shared" si="8"/>
        <v>0</v>
      </c>
      <c r="J16" s="3">
        <f t="shared" si="9"/>
        <v>0</v>
      </c>
      <c r="K16" s="3">
        <f t="shared" si="10"/>
        <v>1.0399922258144726E-4</v>
      </c>
      <c r="L16" s="3">
        <f t="shared" si="11"/>
        <v>2.586058312517246E-3</v>
      </c>
      <c r="M16" s="3">
        <f t="shared" si="12"/>
        <v>1.5984137542939706E-2</v>
      </c>
      <c r="N16" s="3">
        <f t="shared" si="13"/>
        <v>3.0759684388115632E-2</v>
      </c>
      <c r="O16" s="3">
        <f t="shared" si="14"/>
        <v>2.1892323632215313E-2</v>
      </c>
      <c r="P16" s="3">
        <f t="shared" si="15"/>
        <v>5.3886076439289372E-3</v>
      </c>
      <c r="Q16" s="3">
        <f t="shared" si="16"/>
        <v>1.0469533518239403E-4</v>
      </c>
      <c r="R16" s="3">
        <f t="shared" si="17"/>
        <v>0</v>
      </c>
      <c r="S16" s="3">
        <f t="shared" si="18"/>
        <v>0</v>
      </c>
      <c r="U16" t="s">
        <v>86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747</v>
      </c>
      <c r="AF16">
        <v>18575</v>
      </c>
      <c r="AG16">
        <v>114810</v>
      </c>
      <c r="AH16">
        <v>220939</v>
      </c>
      <c r="AI16">
        <v>157247</v>
      </c>
      <c r="AJ16">
        <v>38705</v>
      </c>
      <c r="AK16">
        <v>752</v>
      </c>
      <c r="AL16">
        <v>0</v>
      </c>
      <c r="AM16">
        <v>0</v>
      </c>
    </row>
    <row r="17" spans="1:39" x14ac:dyDescent="0.2">
      <c r="A17" s="1" t="s">
        <v>87</v>
      </c>
      <c r="B17" s="3">
        <f t="shared" si="1"/>
        <v>0</v>
      </c>
      <c r="C17" s="3">
        <f t="shared" si="2"/>
        <v>0</v>
      </c>
      <c r="D17" s="3">
        <f t="shared" si="3"/>
        <v>0</v>
      </c>
      <c r="E17" s="3">
        <f t="shared" si="4"/>
        <v>0</v>
      </c>
      <c r="F17" s="3">
        <f t="shared" si="5"/>
        <v>0</v>
      </c>
      <c r="G17" s="3">
        <f t="shared" si="6"/>
        <v>0</v>
      </c>
      <c r="H17" s="3">
        <f t="shared" si="7"/>
        <v>0</v>
      </c>
      <c r="I17" s="3">
        <f t="shared" si="8"/>
        <v>0</v>
      </c>
      <c r="J17" s="3">
        <f t="shared" si="9"/>
        <v>0</v>
      </c>
      <c r="K17" s="3">
        <f t="shared" si="10"/>
        <v>9.8291099253683761E-5</v>
      </c>
      <c r="L17" s="3">
        <f t="shared" si="11"/>
        <v>2.830672280489941E-3</v>
      </c>
      <c r="M17" s="3">
        <f t="shared" si="12"/>
        <v>1.7052531162872808E-2</v>
      </c>
      <c r="N17" s="3">
        <f t="shared" si="13"/>
        <v>3.2001827713245043E-2</v>
      </c>
      <c r="O17" s="3">
        <f t="shared" si="14"/>
        <v>2.3247654866258672E-2</v>
      </c>
      <c r="P17" s="3">
        <f t="shared" si="15"/>
        <v>5.798339520846206E-3</v>
      </c>
      <c r="Q17" s="3">
        <f t="shared" si="16"/>
        <v>8.5064959835695148E-5</v>
      </c>
      <c r="R17" s="3">
        <f t="shared" si="17"/>
        <v>0</v>
      </c>
      <c r="S17" s="3">
        <f t="shared" si="18"/>
        <v>0</v>
      </c>
      <c r="U17" t="s">
        <v>87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706</v>
      </c>
      <c r="AF17">
        <v>20332</v>
      </c>
      <c r="AG17">
        <v>122484</v>
      </c>
      <c r="AH17">
        <v>229861</v>
      </c>
      <c r="AI17">
        <v>166982</v>
      </c>
      <c r="AJ17">
        <v>41648</v>
      </c>
      <c r="AK17">
        <v>611</v>
      </c>
      <c r="AL17">
        <v>0</v>
      </c>
      <c r="AM17">
        <v>0</v>
      </c>
    </row>
    <row r="18" spans="1:39" x14ac:dyDescent="0.2">
      <c r="A18" s="1" t="s">
        <v>88</v>
      </c>
      <c r="B18" s="3">
        <f t="shared" si="1"/>
        <v>0</v>
      </c>
      <c r="C18" s="3">
        <f t="shared" si="2"/>
        <v>0</v>
      </c>
      <c r="D18" s="3">
        <f t="shared" si="3"/>
        <v>0</v>
      </c>
      <c r="E18" s="3">
        <f t="shared" si="4"/>
        <v>0</v>
      </c>
      <c r="F18" s="3">
        <f t="shared" si="5"/>
        <v>0</v>
      </c>
      <c r="G18" s="3">
        <f t="shared" si="6"/>
        <v>0</v>
      </c>
      <c r="H18" s="3">
        <f t="shared" si="7"/>
        <v>0</v>
      </c>
      <c r="I18" s="3">
        <f t="shared" si="8"/>
        <v>0</v>
      </c>
      <c r="J18" s="3">
        <f t="shared" si="9"/>
        <v>1.1137801615148302E-6</v>
      </c>
      <c r="K18" s="3">
        <f t="shared" si="10"/>
        <v>8.8684745360618353E-5</v>
      </c>
      <c r="L18" s="3">
        <f t="shared" si="11"/>
        <v>2.8810708327984868E-3</v>
      </c>
      <c r="M18" s="3">
        <f t="shared" si="12"/>
        <v>1.7479944299854121E-2</v>
      </c>
      <c r="N18" s="3">
        <f t="shared" si="13"/>
        <v>3.2241429670490922E-2</v>
      </c>
      <c r="O18" s="3">
        <f t="shared" si="14"/>
        <v>2.4159144705938371E-2</v>
      </c>
      <c r="P18" s="3">
        <f t="shared" si="15"/>
        <v>6.1153491993173638E-3</v>
      </c>
      <c r="Q18" s="3">
        <f t="shared" si="16"/>
        <v>6.5434584488996276E-5</v>
      </c>
      <c r="R18" s="3">
        <f t="shared" si="17"/>
        <v>0</v>
      </c>
      <c r="S18" s="3">
        <f t="shared" si="18"/>
        <v>0</v>
      </c>
      <c r="U18" t="s">
        <v>88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8</v>
      </c>
      <c r="AE18">
        <v>637</v>
      </c>
      <c r="AF18">
        <v>20694</v>
      </c>
      <c r="AG18">
        <v>125554</v>
      </c>
      <c r="AH18">
        <v>231582</v>
      </c>
      <c r="AI18">
        <v>173529</v>
      </c>
      <c r="AJ18">
        <v>43925</v>
      </c>
      <c r="AK18">
        <v>470</v>
      </c>
      <c r="AL18">
        <v>0</v>
      </c>
      <c r="AM18">
        <v>0</v>
      </c>
    </row>
    <row r="19" spans="1:39" x14ac:dyDescent="0.2">
      <c r="A19" s="1" t="s">
        <v>89</v>
      </c>
      <c r="B19" s="3">
        <f t="shared" si="1"/>
        <v>0</v>
      </c>
      <c r="C19" s="3">
        <f t="shared" si="2"/>
        <v>0</v>
      </c>
      <c r="D19" s="3">
        <f t="shared" si="3"/>
        <v>0</v>
      </c>
      <c r="E19" s="3">
        <f t="shared" si="4"/>
        <v>0</v>
      </c>
      <c r="F19" s="3">
        <f t="shared" si="5"/>
        <v>0</v>
      </c>
      <c r="G19" s="3">
        <f t="shared" si="6"/>
        <v>0</v>
      </c>
      <c r="H19" s="3">
        <f t="shared" si="7"/>
        <v>0</v>
      </c>
      <c r="I19" s="3">
        <f t="shared" si="8"/>
        <v>2.7844504037870755E-7</v>
      </c>
      <c r="J19" s="3">
        <f t="shared" si="9"/>
        <v>2.2275603230296604E-6</v>
      </c>
      <c r="K19" s="3">
        <f t="shared" si="10"/>
        <v>8.9241635441375769E-5</v>
      </c>
      <c r="L19" s="3">
        <f t="shared" si="11"/>
        <v>2.931887052667601E-3</v>
      </c>
      <c r="M19" s="3">
        <f t="shared" si="12"/>
        <v>1.8319177651555548E-2</v>
      </c>
      <c r="N19" s="3">
        <f t="shared" si="13"/>
        <v>3.1369896694105566E-2</v>
      </c>
      <c r="O19" s="3">
        <f t="shared" si="14"/>
        <v>2.4864585215737825E-2</v>
      </c>
      <c r="P19" s="3">
        <f t="shared" si="15"/>
        <v>6.4285998697434102E-3</v>
      </c>
      <c r="Q19" s="3">
        <f t="shared" si="16"/>
        <v>4.371587133945708E-5</v>
      </c>
      <c r="R19" s="3">
        <f t="shared" si="17"/>
        <v>0</v>
      </c>
      <c r="S19" s="3">
        <f t="shared" si="18"/>
        <v>0</v>
      </c>
      <c r="U19" t="s">
        <v>89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</v>
      </c>
      <c r="AD19">
        <v>16</v>
      </c>
      <c r="AE19">
        <v>641</v>
      </c>
      <c r="AF19">
        <v>21059</v>
      </c>
      <c r="AG19">
        <v>131582</v>
      </c>
      <c r="AH19">
        <v>225322</v>
      </c>
      <c r="AI19">
        <v>178596</v>
      </c>
      <c r="AJ19">
        <v>46175</v>
      </c>
      <c r="AK19">
        <v>314</v>
      </c>
      <c r="AL19">
        <v>0</v>
      </c>
      <c r="AM19">
        <v>0</v>
      </c>
    </row>
    <row r="20" spans="1:39" x14ac:dyDescent="0.2">
      <c r="A20" s="1" t="s">
        <v>90</v>
      </c>
      <c r="B20" s="3">
        <f t="shared" si="1"/>
        <v>0</v>
      </c>
      <c r="C20" s="3">
        <f t="shared" si="2"/>
        <v>0</v>
      </c>
      <c r="D20" s="3">
        <f t="shared" si="3"/>
        <v>0</v>
      </c>
      <c r="E20" s="3">
        <f t="shared" si="4"/>
        <v>0</v>
      </c>
      <c r="F20" s="3">
        <f t="shared" si="5"/>
        <v>0</v>
      </c>
      <c r="G20" s="3">
        <f t="shared" si="6"/>
        <v>0</v>
      </c>
      <c r="H20" s="3">
        <f t="shared" si="7"/>
        <v>0</v>
      </c>
      <c r="I20" s="3">
        <f t="shared" si="8"/>
        <v>0</v>
      </c>
      <c r="J20" s="3">
        <f t="shared" si="9"/>
        <v>0</v>
      </c>
      <c r="K20" s="3">
        <f t="shared" si="10"/>
        <v>1.0497378022277274E-4</v>
      </c>
      <c r="L20" s="3">
        <f t="shared" si="11"/>
        <v>2.894575417256854E-3</v>
      </c>
      <c r="M20" s="3">
        <f t="shared" si="12"/>
        <v>1.840702706179503E-2</v>
      </c>
      <c r="N20" s="3">
        <f t="shared" si="13"/>
        <v>2.9376369427514211E-2</v>
      </c>
      <c r="O20" s="3">
        <f t="shared" si="14"/>
        <v>2.5242574358051922E-2</v>
      </c>
      <c r="P20" s="3">
        <f t="shared" si="15"/>
        <v>6.6297764114170267E-3</v>
      </c>
      <c r="Q20" s="3">
        <f t="shared" si="16"/>
        <v>3.0211286881089769E-5</v>
      </c>
      <c r="R20" s="3">
        <f t="shared" si="17"/>
        <v>0</v>
      </c>
      <c r="S20" s="3">
        <f t="shared" si="18"/>
        <v>0</v>
      </c>
      <c r="U20" t="s">
        <v>90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754</v>
      </c>
      <c r="AF20">
        <v>20791</v>
      </c>
      <c r="AG20">
        <v>132213</v>
      </c>
      <c r="AH20">
        <v>211003</v>
      </c>
      <c r="AI20">
        <v>181311</v>
      </c>
      <c r="AJ20">
        <v>47620</v>
      </c>
      <c r="AK20">
        <v>217</v>
      </c>
      <c r="AL20">
        <v>0</v>
      </c>
      <c r="AM20">
        <v>0</v>
      </c>
    </row>
    <row r="21" spans="1:39" x14ac:dyDescent="0.2">
      <c r="A21" s="1" t="s">
        <v>91</v>
      </c>
      <c r="B21" s="3">
        <f t="shared" si="1"/>
        <v>0</v>
      </c>
      <c r="C21" s="3">
        <f t="shared" si="2"/>
        <v>0</v>
      </c>
      <c r="D21" s="3">
        <f t="shared" si="3"/>
        <v>0</v>
      </c>
      <c r="E21" s="3">
        <f t="shared" si="4"/>
        <v>0</v>
      </c>
      <c r="F21" s="3">
        <f t="shared" si="5"/>
        <v>0</v>
      </c>
      <c r="G21" s="3">
        <f t="shared" si="6"/>
        <v>0</v>
      </c>
      <c r="H21" s="3">
        <f t="shared" si="7"/>
        <v>0</v>
      </c>
      <c r="I21" s="3">
        <f t="shared" si="8"/>
        <v>0</v>
      </c>
      <c r="J21" s="3">
        <f t="shared" si="9"/>
        <v>1.3922252018935377E-7</v>
      </c>
      <c r="K21" s="3">
        <f t="shared" si="10"/>
        <v>1.0998579094958947E-4</v>
      </c>
      <c r="L21" s="3">
        <f t="shared" si="11"/>
        <v>2.8580991169672434E-3</v>
      </c>
      <c r="M21" s="3">
        <f t="shared" si="12"/>
        <v>1.8498635480079625E-2</v>
      </c>
      <c r="N21" s="3">
        <f t="shared" si="13"/>
        <v>2.6848645350956307E-2</v>
      </c>
      <c r="O21" s="3">
        <f t="shared" si="14"/>
        <v>2.4861104652733092E-2</v>
      </c>
      <c r="P21" s="3">
        <f t="shared" si="15"/>
        <v>7.0293450443604712E-3</v>
      </c>
      <c r="Q21" s="3">
        <f t="shared" si="16"/>
        <v>8.3533512113612253E-6</v>
      </c>
      <c r="R21" s="3">
        <f t="shared" si="17"/>
        <v>0</v>
      </c>
      <c r="S21" s="3">
        <f t="shared" si="18"/>
        <v>0</v>
      </c>
      <c r="U21" t="s">
        <v>91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790</v>
      </c>
      <c r="AF21">
        <v>20529</v>
      </c>
      <c r="AG21">
        <v>132871</v>
      </c>
      <c r="AH21">
        <v>192847</v>
      </c>
      <c r="AI21">
        <v>178571</v>
      </c>
      <c r="AJ21">
        <v>50490</v>
      </c>
      <c r="AK21">
        <v>60</v>
      </c>
      <c r="AL21">
        <v>0</v>
      </c>
      <c r="AM21">
        <v>0</v>
      </c>
    </row>
    <row r="22" spans="1:39" x14ac:dyDescent="0.2">
      <c r="A22" s="1" t="s">
        <v>92</v>
      </c>
      <c r="B22" s="3">
        <f t="shared" si="1"/>
        <v>0</v>
      </c>
      <c r="C22" s="3">
        <f t="shared" si="2"/>
        <v>0</v>
      </c>
      <c r="D22" s="3">
        <f t="shared" si="3"/>
        <v>0</v>
      </c>
      <c r="E22" s="3">
        <f t="shared" si="4"/>
        <v>0</v>
      </c>
      <c r="F22" s="3">
        <f t="shared" si="5"/>
        <v>0</v>
      </c>
      <c r="G22" s="3">
        <f t="shared" si="6"/>
        <v>0</v>
      </c>
      <c r="H22" s="3">
        <f t="shared" si="7"/>
        <v>0</v>
      </c>
      <c r="I22" s="3">
        <f t="shared" si="8"/>
        <v>0</v>
      </c>
      <c r="J22" s="3">
        <f t="shared" si="9"/>
        <v>0</v>
      </c>
      <c r="K22" s="3">
        <f t="shared" si="10"/>
        <v>8.4508069754937732E-5</v>
      </c>
      <c r="L22" s="3">
        <f t="shared" si="11"/>
        <v>2.9289633797436247E-3</v>
      </c>
      <c r="M22" s="3">
        <f t="shared" si="12"/>
        <v>1.7197879473950493E-2</v>
      </c>
      <c r="N22" s="3">
        <f t="shared" si="13"/>
        <v>2.3188346072658007E-2</v>
      </c>
      <c r="O22" s="3">
        <f t="shared" si="14"/>
        <v>2.6021106690950788E-2</v>
      </c>
      <c r="P22" s="3">
        <f t="shared" si="15"/>
        <v>8.1053959029039873E-3</v>
      </c>
      <c r="Q22" s="3">
        <f t="shared" si="16"/>
        <v>6.6826809690889811E-6</v>
      </c>
      <c r="R22" s="3">
        <f t="shared" si="17"/>
        <v>0</v>
      </c>
      <c r="S22" s="3">
        <f t="shared" si="18"/>
        <v>0</v>
      </c>
      <c r="U22" t="s">
        <v>92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607</v>
      </c>
      <c r="AF22">
        <v>21038</v>
      </c>
      <c r="AG22">
        <v>123528</v>
      </c>
      <c r="AH22">
        <v>166556</v>
      </c>
      <c r="AI22">
        <v>186903</v>
      </c>
      <c r="AJ22">
        <v>58219</v>
      </c>
      <c r="AK22">
        <v>48</v>
      </c>
      <c r="AL22">
        <v>0</v>
      </c>
      <c r="AM22">
        <v>0</v>
      </c>
    </row>
    <row r="23" spans="1:39" x14ac:dyDescent="0.2">
      <c r="A23" s="1">
        <v>100</v>
      </c>
      <c r="B23" s="3">
        <f t="shared" si="1"/>
        <v>0</v>
      </c>
      <c r="C23" s="3">
        <f t="shared" si="2"/>
        <v>0</v>
      </c>
      <c r="D23" s="3">
        <f t="shared" si="3"/>
        <v>0</v>
      </c>
      <c r="E23" s="3">
        <f t="shared" si="4"/>
        <v>0</v>
      </c>
      <c r="F23" s="3">
        <f t="shared" si="5"/>
        <v>0</v>
      </c>
      <c r="G23" s="3">
        <f t="shared" si="6"/>
        <v>0</v>
      </c>
      <c r="H23" s="3">
        <f t="shared" si="7"/>
        <v>0</v>
      </c>
      <c r="I23" s="3">
        <f t="shared" si="8"/>
        <v>0</v>
      </c>
      <c r="J23" s="3">
        <f t="shared" si="9"/>
        <v>0</v>
      </c>
      <c r="K23" s="3">
        <f t="shared" si="10"/>
        <v>3.7590080451125516E-5</v>
      </c>
      <c r="L23" s="3">
        <f t="shared" si="11"/>
        <v>1.0289936467195136E-3</v>
      </c>
      <c r="M23" s="3">
        <f t="shared" si="12"/>
        <v>5.3486507806345934E-3</v>
      </c>
      <c r="N23" s="3">
        <f t="shared" si="13"/>
        <v>6.3108176176632164E-3</v>
      </c>
      <c r="O23" s="3">
        <f t="shared" si="14"/>
        <v>7.6562640527731316E-3</v>
      </c>
      <c r="P23" s="3">
        <f t="shared" si="15"/>
        <v>2.8088143448202121E-3</v>
      </c>
      <c r="Q23" s="3">
        <f t="shared" si="16"/>
        <v>2.7844504037870755E-7</v>
      </c>
      <c r="R23" s="3">
        <f t="shared" si="17"/>
        <v>0</v>
      </c>
      <c r="S23" s="3">
        <f t="shared" si="18"/>
        <v>0</v>
      </c>
      <c r="U23">
        <v>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270</v>
      </c>
      <c r="AF23">
        <v>7391</v>
      </c>
      <c r="AG23">
        <v>38418</v>
      </c>
      <c r="AH23">
        <v>45329</v>
      </c>
      <c r="AI23">
        <v>54993</v>
      </c>
      <c r="AJ23">
        <v>20175</v>
      </c>
      <c r="AK23">
        <v>2</v>
      </c>
      <c r="AL23">
        <v>0</v>
      </c>
      <c r="AM23">
        <v>0</v>
      </c>
    </row>
    <row r="24" spans="1:39" x14ac:dyDescent="0.2">
      <c r="X24"/>
      <c r="Y24"/>
      <c r="Z24"/>
      <c r="AA24"/>
      <c r="AB24"/>
    </row>
    <row r="27" spans="1:39" ht="27.75" customHeight="1" x14ac:dyDescent="0.2">
      <c r="A27" s="34" t="s">
        <v>94</v>
      </c>
      <c r="B27" s="20"/>
      <c r="C27" s="20"/>
      <c r="D27" s="20"/>
      <c r="E27" s="20"/>
      <c r="F27" s="20"/>
      <c r="X27"/>
      <c r="Y27"/>
      <c r="Z27"/>
      <c r="AA27"/>
      <c r="AB27"/>
    </row>
    <row r="28" spans="1:39" s="1" customFormat="1" ht="42.75" x14ac:dyDescent="0.2">
      <c r="A28" s="10" t="s">
        <v>290</v>
      </c>
      <c r="B28" s="1" t="s">
        <v>374</v>
      </c>
      <c r="C28" s="1" t="s">
        <v>375</v>
      </c>
      <c r="D28" s="1" t="s">
        <v>376</v>
      </c>
      <c r="E28" s="1" t="s">
        <v>377</v>
      </c>
      <c r="F28" s="1" t="s">
        <v>71</v>
      </c>
      <c r="G28" s="1" t="s">
        <v>72</v>
      </c>
      <c r="H28" s="1" t="s">
        <v>73</v>
      </c>
      <c r="I28" s="1" t="s">
        <v>74</v>
      </c>
      <c r="J28" s="1" t="s">
        <v>75</v>
      </c>
      <c r="K28" s="1" t="s">
        <v>76</v>
      </c>
      <c r="L28" s="1" t="s">
        <v>77</v>
      </c>
      <c r="M28" s="1" t="s">
        <v>78</v>
      </c>
      <c r="N28" s="1" t="s">
        <v>79</v>
      </c>
      <c r="O28" s="1" t="s">
        <v>80</v>
      </c>
      <c r="P28" s="1" t="s">
        <v>312</v>
      </c>
      <c r="Q28" s="1" t="s">
        <v>82</v>
      </c>
      <c r="R28" t="s">
        <v>83</v>
      </c>
      <c r="S28" t="s">
        <v>84</v>
      </c>
      <c r="U28"/>
      <c r="V28" t="s">
        <v>374</v>
      </c>
      <c r="W28" t="s">
        <v>375</v>
      </c>
      <c r="X28" t="s">
        <v>376</v>
      </c>
      <c r="Y28" t="s">
        <v>377</v>
      </c>
      <c r="Z28" t="s">
        <v>71</v>
      </c>
      <c r="AA28" t="s">
        <v>72</v>
      </c>
      <c r="AB28" t="s">
        <v>73</v>
      </c>
      <c r="AC28" t="s">
        <v>74</v>
      </c>
      <c r="AD28" t="s">
        <v>75</v>
      </c>
      <c r="AE28" t="s">
        <v>76</v>
      </c>
      <c r="AF28" t="s">
        <v>77</v>
      </c>
      <c r="AG28" t="s">
        <v>78</v>
      </c>
      <c r="AH28" t="s">
        <v>79</v>
      </c>
      <c r="AI28" t="s">
        <v>80</v>
      </c>
      <c r="AJ28" t="s">
        <v>81</v>
      </c>
      <c r="AK28" t="s">
        <v>82</v>
      </c>
      <c r="AL28" t="s">
        <v>83</v>
      </c>
      <c r="AM28" t="s">
        <v>84</v>
      </c>
    </row>
    <row r="29" spans="1:39" x14ac:dyDescent="0.2">
      <c r="A29" s="1" t="s">
        <v>73</v>
      </c>
      <c r="B29" s="3">
        <f>IF(V29=0,,V29/SUM($V$29:$AM$49))</f>
        <v>0</v>
      </c>
      <c r="C29" s="3">
        <f t="shared" ref="C29:S29" si="19">IF(W29=0,,W29/SUM($V$29:$AM$49))</f>
        <v>0</v>
      </c>
      <c r="D29" s="3">
        <f t="shared" si="19"/>
        <v>0</v>
      </c>
      <c r="E29" s="3">
        <f t="shared" si="19"/>
        <v>0</v>
      </c>
      <c r="F29" s="3">
        <f t="shared" si="19"/>
        <v>0</v>
      </c>
      <c r="G29" s="3">
        <f t="shared" si="19"/>
        <v>0</v>
      </c>
      <c r="H29" s="3">
        <f t="shared" si="19"/>
        <v>0</v>
      </c>
      <c r="I29" s="3">
        <f t="shared" si="19"/>
        <v>0</v>
      </c>
      <c r="J29" s="3">
        <f t="shared" si="19"/>
        <v>0</v>
      </c>
      <c r="K29" s="3">
        <f t="shared" si="19"/>
        <v>3.2282495075305378E-7</v>
      </c>
      <c r="L29" s="3">
        <f t="shared" si="19"/>
        <v>5.4234591726513033E-5</v>
      </c>
      <c r="M29" s="3">
        <f t="shared" si="19"/>
        <v>2.2242639106885405E-4</v>
      </c>
      <c r="N29" s="3">
        <f t="shared" si="19"/>
        <v>3.0184132895410529E-4</v>
      </c>
      <c r="O29" s="3">
        <f t="shared" si="19"/>
        <v>1.7303417360363681E-4</v>
      </c>
      <c r="P29" s="3">
        <f t="shared" si="19"/>
        <v>3.1959670124552322E-5</v>
      </c>
      <c r="Q29" s="3">
        <f t="shared" si="19"/>
        <v>2.9054245567774838E-6</v>
      </c>
      <c r="R29" s="3">
        <f t="shared" si="19"/>
        <v>0</v>
      </c>
      <c r="S29" s="3">
        <f t="shared" si="19"/>
        <v>0</v>
      </c>
      <c r="U29" t="s">
        <v>73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168</v>
      </c>
      <c r="AG29">
        <v>689</v>
      </c>
      <c r="AH29">
        <v>935</v>
      </c>
      <c r="AI29">
        <v>536</v>
      </c>
      <c r="AJ29">
        <v>99</v>
      </c>
      <c r="AK29">
        <v>9</v>
      </c>
      <c r="AL29">
        <v>0</v>
      </c>
      <c r="AM29">
        <v>0</v>
      </c>
    </row>
    <row r="30" spans="1:39" x14ac:dyDescent="0.2">
      <c r="A30" s="1" t="s">
        <v>74</v>
      </c>
      <c r="B30" s="3">
        <f t="shared" ref="B30:B49" si="20">IF(V30=0,,V30/SUM($V$29:$AM$49))</f>
        <v>0</v>
      </c>
      <c r="C30" s="3">
        <f t="shared" ref="C30:C49" si="21">IF(W30=0,,W30/SUM($V$29:$AM$49))</f>
        <v>0</v>
      </c>
      <c r="D30" s="3">
        <f t="shared" ref="D30:D49" si="22">IF(X30=0,,X30/SUM($V$29:$AM$49))</f>
        <v>0</v>
      </c>
      <c r="E30" s="3">
        <f t="shared" ref="E30:E49" si="23">IF(Y30=0,,Y30/SUM($V$29:$AM$49))</f>
        <v>0</v>
      </c>
      <c r="F30" s="3">
        <f t="shared" ref="F30:F49" si="24">IF(Z30=0,,Z30/SUM($V$29:$AM$49))</f>
        <v>0</v>
      </c>
      <c r="G30" s="3">
        <f t="shared" ref="G30:G49" si="25">IF(AA30=0,,AA30/SUM($V$29:$AM$49))</f>
        <v>0</v>
      </c>
      <c r="H30" s="3">
        <f t="shared" ref="H30:H49" si="26">IF(AB30=0,,AB30/SUM($V$29:$AM$49))</f>
        <v>0</v>
      </c>
      <c r="I30" s="3">
        <f t="shared" ref="I30:I49" si="27">IF(AC30=0,,AC30/SUM($V$29:$AM$49))</f>
        <v>0</v>
      </c>
      <c r="J30" s="3">
        <f t="shared" ref="J30:J49" si="28">IF(AD30=0,,AD30/SUM($V$29:$AM$49))</f>
        <v>0</v>
      </c>
      <c r="K30" s="3">
        <f t="shared" ref="K30:K49" si="29">IF(AE30=0,,AE30/SUM($V$29:$AM$49))</f>
        <v>7.4249738673202363E-6</v>
      </c>
      <c r="L30" s="3">
        <f t="shared" ref="L30:L49" si="30">IF(AF30=0,,AF30/SUM($V$29:$AM$49))</f>
        <v>2.4631543742458E-4</v>
      </c>
      <c r="M30" s="3">
        <f t="shared" ref="M30:M49" si="31">IF(AG30=0,,AG30/SUM($V$29:$AM$49))</f>
        <v>1.1082580559352336E-3</v>
      </c>
      <c r="N30" s="3">
        <f t="shared" ref="N30:N49" si="32">IF(AH30=0,,AH30/SUM($V$29:$AM$49))</f>
        <v>1.3419833202804445E-3</v>
      </c>
      <c r="O30" s="3">
        <f t="shared" ref="O30:O49" si="33">IF(AI30=0,,AI30/SUM($V$29:$AM$49))</f>
        <v>6.0303700800670441E-4</v>
      </c>
      <c r="P30" s="3">
        <f t="shared" ref="P30:P49" si="34">IF(AJ30=0,,AJ30/SUM($V$29:$AM$49))</f>
        <v>1.255789058429379E-4</v>
      </c>
      <c r="Q30" s="3">
        <f t="shared" ref="Q30:Q49" si="35">IF(AK30=0,,AK30/SUM($V$29:$AM$49))</f>
        <v>1.1944523177862989E-5</v>
      </c>
      <c r="R30" s="3">
        <f t="shared" ref="R30:R49" si="36">IF(AL30=0,,AL30/SUM($V$29:$AM$49))</f>
        <v>0</v>
      </c>
      <c r="S30" s="3">
        <f t="shared" ref="S30:S49" si="37">IF(AM30=0,,AM30/SUM($V$29:$AM$49))</f>
        <v>0</v>
      </c>
      <c r="U30" t="s">
        <v>74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23</v>
      </c>
      <c r="AF30">
        <v>763</v>
      </c>
      <c r="AG30">
        <v>3433</v>
      </c>
      <c r="AH30">
        <v>4157</v>
      </c>
      <c r="AI30">
        <v>1868</v>
      </c>
      <c r="AJ30">
        <v>389</v>
      </c>
      <c r="AK30">
        <v>37</v>
      </c>
      <c r="AL30">
        <v>0</v>
      </c>
      <c r="AM30">
        <v>0</v>
      </c>
    </row>
    <row r="31" spans="1:39" x14ac:dyDescent="0.2">
      <c r="A31" s="1" t="s">
        <v>75</v>
      </c>
      <c r="B31" s="3">
        <f t="shared" si="20"/>
        <v>0</v>
      </c>
      <c r="C31" s="3">
        <f t="shared" si="21"/>
        <v>0</v>
      </c>
      <c r="D31" s="3">
        <f t="shared" si="22"/>
        <v>0</v>
      </c>
      <c r="E31" s="3">
        <f t="shared" si="23"/>
        <v>0</v>
      </c>
      <c r="F31" s="3">
        <f t="shared" si="24"/>
        <v>0</v>
      </c>
      <c r="G31" s="3">
        <f t="shared" si="25"/>
        <v>0</v>
      </c>
      <c r="H31" s="3">
        <f t="shared" si="26"/>
        <v>0</v>
      </c>
      <c r="I31" s="3">
        <f t="shared" si="27"/>
        <v>0</v>
      </c>
      <c r="J31" s="3">
        <f t="shared" si="28"/>
        <v>0</v>
      </c>
      <c r="K31" s="3">
        <f t="shared" si="29"/>
        <v>1.7755372291417958E-5</v>
      </c>
      <c r="L31" s="3">
        <f t="shared" si="30"/>
        <v>5.333068186440448E-4</v>
      </c>
      <c r="M31" s="3">
        <f t="shared" si="31"/>
        <v>2.4712249980146264E-3</v>
      </c>
      <c r="N31" s="3">
        <f t="shared" si="32"/>
        <v>2.8256867939414794E-3</v>
      </c>
      <c r="O31" s="3">
        <f t="shared" si="33"/>
        <v>1.1821849696576829E-3</v>
      </c>
      <c r="P31" s="3">
        <f t="shared" si="34"/>
        <v>2.3727633880349451E-4</v>
      </c>
      <c r="Q31" s="3">
        <f t="shared" si="35"/>
        <v>1.8401022192924065E-5</v>
      </c>
      <c r="R31" s="3">
        <f t="shared" si="36"/>
        <v>0</v>
      </c>
      <c r="S31" s="3">
        <f t="shared" si="37"/>
        <v>0</v>
      </c>
      <c r="U31" t="s">
        <v>75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55</v>
      </c>
      <c r="AF31">
        <v>1652</v>
      </c>
      <c r="AG31">
        <v>7655</v>
      </c>
      <c r="AH31">
        <v>8753</v>
      </c>
      <c r="AI31">
        <v>3662</v>
      </c>
      <c r="AJ31">
        <v>735</v>
      </c>
      <c r="AK31">
        <v>57</v>
      </c>
      <c r="AL31">
        <v>0</v>
      </c>
      <c r="AM31">
        <v>0</v>
      </c>
    </row>
    <row r="32" spans="1:39" x14ac:dyDescent="0.2">
      <c r="A32" s="1" t="s">
        <v>76</v>
      </c>
      <c r="B32" s="3">
        <f t="shared" si="20"/>
        <v>0</v>
      </c>
      <c r="C32" s="3">
        <f t="shared" si="21"/>
        <v>0</v>
      </c>
      <c r="D32" s="3">
        <f t="shared" si="22"/>
        <v>0</v>
      </c>
      <c r="E32" s="3">
        <f t="shared" si="23"/>
        <v>0</v>
      </c>
      <c r="F32" s="3">
        <f t="shared" si="24"/>
        <v>0</v>
      </c>
      <c r="G32" s="3">
        <f t="shared" si="25"/>
        <v>0</v>
      </c>
      <c r="H32" s="3">
        <f t="shared" si="26"/>
        <v>0</v>
      </c>
      <c r="I32" s="3">
        <f t="shared" si="27"/>
        <v>0</v>
      </c>
      <c r="J32" s="3">
        <f t="shared" si="28"/>
        <v>0</v>
      </c>
      <c r="K32" s="3">
        <f t="shared" si="29"/>
        <v>1.9369497045183224E-5</v>
      </c>
      <c r="L32" s="3">
        <f t="shared" si="30"/>
        <v>8.0996780143941188E-4</v>
      </c>
      <c r="M32" s="3">
        <f t="shared" si="31"/>
        <v>3.8680885599230901E-3</v>
      </c>
      <c r="N32" s="3">
        <f t="shared" si="32"/>
        <v>4.5130928115276912E-3</v>
      </c>
      <c r="O32" s="3">
        <f t="shared" si="33"/>
        <v>1.7645611808161919E-3</v>
      </c>
      <c r="P32" s="3">
        <f t="shared" si="34"/>
        <v>3.3412382402941065E-4</v>
      </c>
      <c r="Q32" s="3">
        <f t="shared" si="35"/>
        <v>2.0983621798948494E-5</v>
      </c>
      <c r="R32" s="3">
        <f t="shared" si="36"/>
        <v>0</v>
      </c>
      <c r="S32" s="3">
        <f t="shared" si="37"/>
        <v>0</v>
      </c>
      <c r="U32" t="s">
        <v>76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60</v>
      </c>
      <c r="AF32">
        <v>2509</v>
      </c>
      <c r="AG32">
        <v>11982</v>
      </c>
      <c r="AH32">
        <v>13980</v>
      </c>
      <c r="AI32">
        <v>5466</v>
      </c>
      <c r="AJ32">
        <v>1035</v>
      </c>
      <c r="AK32">
        <v>65</v>
      </c>
      <c r="AL32">
        <v>0</v>
      </c>
      <c r="AM32">
        <v>0</v>
      </c>
    </row>
    <row r="33" spans="1:39" x14ac:dyDescent="0.2">
      <c r="A33" s="1" t="s">
        <v>77</v>
      </c>
      <c r="B33" s="3">
        <f t="shared" si="20"/>
        <v>0</v>
      </c>
      <c r="C33" s="3">
        <f t="shared" si="21"/>
        <v>0</v>
      </c>
      <c r="D33" s="3">
        <f t="shared" si="22"/>
        <v>0</v>
      </c>
      <c r="E33" s="3">
        <f t="shared" si="23"/>
        <v>0</v>
      </c>
      <c r="F33" s="3">
        <f t="shared" si="24"/>
        <v>0</v>
      </c>
      <c r="G33" s="3">
        <f t="shared" si="25"/>
        <v>0</v>
      </c>
      <c r="H33" s="3">
        <f t="shared" si="26"/>
        <v>0</v>
      </c>
      <c r="I33" s="3">
        <f t="shared" si="27"/>
        <v>0</v>
      </c>
      <c r="J33" s="3">
        <f t="shared" si="28"/>
        <v>0</v>
      </c>
      <c r="K33" s="3">
        <f t="shared" si="29"/>
        <v>2.4211871306479033E-5</v>
      </c>
      <c r="L33" s="3">
        <f t="shared" si="30"/>
        <v>1.1308558024879472E-3</v>
      </c>
      <c r="M33" s="3">
        <f t="shared" si="31"/>
        <v>5.8137545381117452E-3</v>
      </c>
      <c r="N33" s="3">
        <f t="shared" si="32"/>
        <v>6.8358183321959136E-3</v>
      </c>
      <c r="O33" s="3">
        <f t="shared" si="33"/>
        <v>2.7062415621628495E-3</v>
      </c>
      <c r="P33" s="3">
        <f t="shared" si="34"/>
        <v>5.4751111647717923E-4</v>
      </c>
      <c r="Q33" s="3">
        <f t="shared" si="35"/>
        <v>4.3904193302415312E-5</v>
      </c>
      <c r="R33" s="3">
        <f t="shared" si="36"/>
        <v>0</v>
      </c>
      <c r="S33" s="3">
        <f t="shared" si="37"/>
        <v>0</v>
      </c>
      <c r="U33" t="s">
        <v>77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75</v>
      </c>
      <c r="AF33">
        <v>3503</v>
      </c>
      <c r="AG33">
        <v>18009</v>
      </c>
      <c r="AH33">
        <v>21175</v>
      </c>
      <c r="AI33">
        <v>8383</v>
      </c>
      <c r="AJ33">
        <v>1696</v>
      </c>
      <c r="AK33">
        <v>136</v>
      </c>
      <c r="AL33">
        <v>0</v>
      </c>
      <c r="AM33">
        <v>0</v>
      </c>
    </row>
    <row r="34" spans="1:39" x14ac:dyDescent="0.2">
      <c r="A34" s="1" t="s">
        <v>78</v>
      </c>
      <c r="B34" s="3">
        <f t="shared" si="20"/>
        <v>0</v>
      </c>
      <c r="C34" s="3">
        <f t="shared" si="21"/>
        <v>0</v>
      </c>
      <c r="D34" s="3">
        <f t="shared" si="22"/>
        <v>0</v>
      </c>
      <c r="E34" s="3">
        <f t="shared" si="23"/>
        <v>0</v>
      </c>
      <c r="F34" s="3">
        <f t="shared" si="24"/>
        <v>0</v>
      </c>
      <c r="G34" s="3">
        <f t="shared" si="25"/>
        <v>0</v>
      </c>
      <c r="H34" s="3">
        <f t="shared" si="26"/>
        <v>0</v>
      </c>
      <c r="I34" s="3">
        <f t="shared" si="27"/>
        <v>0</v>
      </c>
      <c r="J34" s="3">
        <f t="shared" si="28"/>
        <v>0</v>
      </c>
      <c r="K34" s="3">
        <f t="shared" si="29"/>
        <v>2.9699895469280945E-5</v>
      </c>
      <c r="L34" s="3">
        <f t="shared" si="30"/>
        <v>1.5079153449675141E-3</v>
      </c>
      <c r="M34" s="3">
        <f t="shared" si="31"/>
        <v>8.1439050326472875E-3</v>
      </c>
      <c r="N34" s="3">
        <f t="shared" si="32"/>
        <v>9.7512504624467419E-3</v>
      </c>
      <c r="O34" s="3">
        <f t="shared" si="33"/>
        <v>3.9788175180313877E-3</v>
      </c>
      <c r="P34" s="3">
        <f t="shared" si="34"/>
        <v>7.7994508101937793E-4</v>
      </c>
      <c r="Q34" s="3">
        <f t="shared" si="35"/>
        <v>5.1651992120488605E-5</v>
      </c>
      <c r="R34" s="3">
        <f t="shared" si="36"/>
        <v>0</v>
      </c>
      <c r="S34" s="3">
        <f t="shared" si="37"/>
        <v>0</v>
      </c>
      <c r="U34" t="s">
        <v>78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92</v>
      </c>
      <c r="AF34">
        <v>4671</v>
      </c>
      <c r="AG34">
        <v>25227</v>
      </c>
      <c r="AH34">
        <v>30206</v>
      </c>
      <c r="AI34">
        <v>12325</v>
      </c>
      <c r="AJ34">
        <v>2416</v>
      </c>
      <c r="AK34">
        <v>160</v>
      </c>
      <c r="AL34">
        <v>0</v>
      </c>
      <c r="AM34">
        <v>0</v>
      </c>
    </row>
    <row r="35" spans="1:39" x14ac:dyDescent="0.2">
      <c r="A35" s="1" t="s">
        <v>79</v>
      </c>
      <c r="B35" s="3">
        <f t="shared" si="20"/>
        <v>0</v>
      </c>
      <c r="C35" s="3">
        <f t="shared" si="21"/>
        <v>0</v>
      </c>
      <c r="D35" s="3">
        <f t="shared" si="22"/>
        <v>0</v>
      </c>
      <c r="E35" s="3">
        <f t="shared" si="23"/>
        <v>0</v>
      </c>
      <c r="F35" s="3">
        <f t="shared" si="24"/>
        <v>0</v>
      </c>
      <c r="G35" s="3">
        <f t="shared" si="25"/>
        <v>0</v>
      </c>
      <c r="H35" s="3">
        <f t="shared" si="26"/>
        <v>0</v>
      </c>
      <c r="I35" s="3">
        <f t="shared" si="27"/>
        <v>0</v>
      </c>
      <c r="J35" s="3">
        <f t="shared" si="28"/>
        <v>0</v>
      </c>
      <c r="K35" s="3">
        <f t="shared" si="29"/>
        <v>5.6171541431031358E-5</v>
      </c>
      <c r="L35" s="3">
        <f t="shared" si="30"/>
        <v>2.0021603445704392E-3</v>
      </c>
      <c r="M35" s="3">
        <f t="shared" si="31"/>
        <v>1.1200734491327953E-2</v>
      </c>
      <c r="N35" s="3">
        <f t="shared" si="32"/>
        <v>1.3989942065834338E-2</v>
      </c>
      <c r="O35" s="3">
        <f t="shared" si="33"/>
        <v>5.9990560598439978E-3</v>
      </c>
      <c r="P35" s="3">
        <f t="shared" si="34"/>
        <v>1.2218924386003084E-3</v>
      </c>
      <c r="Q35" s="3">
        <f t="shared" si="35"/>
        <v>7.7800813131485952E-5</v>
      </c>
      <c r="R35" s="3">
        <f t="shared" si="36"/>
        <v>0</v>
      </c>
      <c r="S35" s="3">
        <f t="shared" si="37"/>
        <v>0</v>
      </c>
      <c r="U35" t="s">
        <v>79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174</v>
      </c>
      <c r="AF35">
        <v>6202</v>
      </c>
      <c r="AG35">
        <v>34696</v>
      </c>
      <c r="AH35">
        <v>43336</v>
      </c>
      <c r="AI35">
        <v>18583</v>
      </c>
      <c r="AJ35">
        <v>3785</v>
      </c>
      <c r="AK35">
        <v>241</v>
      </c>
      <c r="AL35">
        <v>0</v>
      </c>
      <c r="AM35">
        <v>0</v>
      </c>
    </row>
    <row r="36" spans="1:39" x14ac:dyDescent="0.2">
      <c r="A36" s="1" t="s">
        <v>80</v>
      </c>
      <c r="B36" s="3">
        <f t="shared" si="20"/>
        <v>0</v>
      </c>
      <c r="C36" s="3">
        <f t="shared" si="21"/>
        <v>0</v>
      </c>
      <c r="D36" s="3">
        <f t="shared" si="22"/>
        <v>0</v>
      </c>
      <c r="E36" s="3">
        <f t="shared" si="23"/>
        <v>0</v>
      </c>
      <c r="F36" s="3">
        <f t="shared" si="24"/>
        <v>0</v>
      </c>
      <c r="G36" s="3">
        <f t="shared" si="25"/>
        <v>0</v>
      </c>
      <c r="H36" s="3">
        <f t="shared" si="26"/>
        <v>0</v>
      </c>
      <c r="I36" s="3">
        <f t="shared" si="27"/>
        <v>0</v>
      </c>
      <c r="J36" s="3">
        <f t="shared" si="28"/>
        <v>0</v>
      </c>
      <c r="K36" s="3">
        <f t="shared" si="29"/>
        <v>6.4242165199857699E-5</v>
      </c>
      <c r="L36" s="3">
        <f t="shared" si="30"/>
        <v>2.1161175521862675E-3</v>
      </c>
      <c r="M36" s="3">
        <f t="shared" si="31"/>
        <v>1.2741577981272279E-2</v>
      </c>
      <c r="N36" s="3">
        <f t="shared" si="32"/>
        <v>1.7251765368243192E-2</v>
      </c>
      <c r="O36" s="3">
        <f t="shared" si="33"/>
        <v>8.152298481366867E-3</v>
      </c>
      <c r="P36" s="3">
        <f t="shared" si="34"/>
        <v>1.7432547340664904E-3</v>
      </c>
      <c r="Q36" s="3">
        <f t="shared" si="35"/>
        <v>1.075007086007669E-4</v>
      </c>
      <c r="R36" s="3">
        <f t="shared" si="36"/>
        <v>0</v>
      </c>
      <c r="S36" s="3">
        <f t="shared" si="37"/>
        <v>0</v>
      </c>
      <c r="U36" t="s">
        <v>80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199</v>
      </c>
      <c r="AF36">
        <v>6555</v>
      </c>
      <c r="AG36">
        <v>39469</v>
      </c>
      <c r="AH36">
        <v>53440</v>
      </c>
      <c r="AI36">
        <v>25253</v>
      </c>
      <c r="AJ36">
        <v>5400</v>
      </c>
      <c r="AK36">
        <v>333</v>
      </c>
      <c r="AL36">
        <v>0</v>
      </c>
      <c r="AM36">
        <v>0</v>
      </c>
    </row>
    <row r="37" spans="1:39" x14ac:dyDescent="0.2">
      <c r="A37" s="1" t="s">
        <v>81</v>
      </c>
      <c r="B37" s="3">
        <f t="shared" si="20"/>
        <v>0</v>
      </c>
      <c r="C37" s="3">
        <f t="shared" si="21"/>
        <v>0</v>
      </c>
      <c r="D37" s="3">
        <f t="shared" si="22"/>
        <v>0</v>
      </c>
      <c r="E37" s="3">
        <f t="shared" si="23"/>
        <v>0</v>
      </c>
      <c r="F37" s="3">
        <f t="shared" si="24"/>
        <v>0</v>
      </c>
      <c r="G37" s="3">
        <f t="shared" si="25"/>
        <v>0</v>
      </c>
      <c r="H37" s="3">
        <f t="shared" si="26"/>
        <v>0</v>
      </c>
      <c r="I37" s="3">
        <f t="shared" si="27"/>
        <v>0</v>
      </c>
      <c r="J37" s="3">
        <f t="shared" si="28"/>
        <v>0</v>
      </c>
      <c r="K37" s="3">
        <f t="shared" si="29"/>
        <v>4.6163967957686686E-5</v>
      </c>
      <c r="L37" s="3">
        <f t="shared" si="30"/>
        <v>2.0467101877743609E-3</v>
      </c>
      <c r="M37" s="3">
        <f t="shared" si="31"/>
        <v>1.3620953147123598E-2</v>
      </c>
      <c r="N37" s="3">
        <f t="shared" si="32"/>
        <v>1.9556089866718491E-2</v>
      </c>
      <c r="O37" s="3">
        <f t="shared" si="33"/>
        <v>1.016026967505086E-2</v>
      </c>
      <c r="P37" s="3">
        <f t="shared" si="34"/>
        <v>2.3737318628872044E-3</v>
      </c>
      <c r="Q37" s="3">
        <f t="shared" si="35"/>
        <v>1.4204297833134366E-4</v>
      </c>
      <c r="R37" s="3">
        <f t="shared" si="36"/>
        <v>0</v>
      </c>
      <c r="S37" s="3">
        <f t="shared" si="37"/>
        <v>0</v>
      </c>
      <c r="U37" t="s">
        <v>81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143</v>
      </c>
      <c r="AF37">
        <v>6340</v>
      </c>
      <c r="AG37">
        <v>42193</v>
      </c>
      <c r="AH37">
        <v>60578</v>
      </c>
      <c r="AI37">
        <v>31473</v>
      </c>
      <c r="AJ37">
        <v>7353</v>
      </c>
      <c r="AK37">
        <v>440</v>
      </c>
      <c r="AL37">
        <v>0</v>
      </c>
      <c r="AM37">
        <v>0</v>
      </c>
    </row>
    <row r="38" spans="1:39" x14ac:dyDescent="0.2">
      <c r="A38" s="1" t="s">
        <v>82</v>
      </c>
      <c r="B38" s="3">
        <f t="shared" si="20"/>
        <v>0</v>
      </c>
      <c r="C38" s="3">
        <f t="shared" si="21"/>
        <v>0</v>
      </c>
      <c r="D38" s="3">
        <f t="shared" si="22"/>
        <v>0</v>
      </c>
      <c r="E38" s="3">
        <f t="shared" si="23"/>
        <v>0</v>
      </c>
      <c r="F38" s="3">
        <f t="shared" si="24"/>
        <v>0</v>
      </c>
      <c r="G38" s="3">
        <f t="shared" si="25"/>
        <v>0</v>
      </c>
      <c r="H38" s="3">
        <f t="shared" si="26"/>
        <v>0</v>
      </c>
      <c r="I38" s="3">
        <f t="shared" si="27"/>
        <v>0</v>
      </c>
      <c r="J38" s="3">
        <f t="shared" si="28"/>
        <v>0</v>
      </c>
      <c r="K38" s="3">
        <f t="shared" si="29"/>
        <v>4.1644418647143932E-5</v>
      </c>
      <c r="L38" s="3">
        <f t="shared" si="30"/>
        <v>1.9966723204076376E-3</v>
      </c>
      <c r="M38" s="3">
        <f t="shared" si="31"/>
        <v>1.443834592243033E-2</v>
      </c>
      <c r="N38" s="3">
        <f t="shared" si="32"/>
        <v>2.2593872653304727E-2</v>
      </c>
      <c r="O38" s="3">
        <f t="shared" si="33"/>
        <v>1.2574031831831443E-2</v>
      </c>
      <c r="P38" s="3">
        <f t="shared" si="34"/>
        <v>3.3467262644569081E-3</v>
      </c>
      <c r="Q38" s="3">
        <f t="shared" si="35"/>
        <v>2.0144276926990553E-4</v>
      </c>
      <c r="R38" s="3">
        <f t="shared" si="36"/>
        <v>0</v>
      </c>
      <c r="S38" s="3">
        <f t="shared" si="37"/>
        <v>0</v>
      </c>
      <c r="U38" t="s">
        <v>82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129</v>
      </c>
      <c r="AF38">
        <v>6185</v>
      </c>
      <c r="AG38">
        <v>44725</v>
      </c>
      <c r="AH38">
        <v>69988</v>
      </c>
      <c r="AI38">
        <v>38950</v>
      </c>
      <c r="AJ38">
        <v>10367</v>
      </c>
      <c r="AK38">
        <v>624</v>
      </c>
      <c r="AL38">
        <v>0</v>
      </c>
      <c r="AM38">
        <v>0</v>
      </c>
    </row>
    <row r="39" spans="1:39" x14ac:dyDescent="0.2">
      <c r="A39" s="1" t="s">
        <v>83</v>
      </c>
      <c r="B39" s="3">
        <f t="shared" si="20"/>
        <v>0</v>
      </c>
      <c r="C39" s="3">
        <f t="shared" si="21"/>
        <v>0</v>
      </c>
      <c r="D39" s="3">
        <f t="shared" si="22"/>
        <v>0</v>
      </c>
      <c r="E39" s="3">
        <f t="shared" si="23"/>
        <v>0</v>
      </c>
      <c r="F39" s="3">
        <f t="shared" si="24"/>
        <v>0</v>
      </c>
      <c r="G39" s="3">
        <f t="shared" si="25"/>
        <v>0</v>
      </c>
      <c r="H39" s="3">
        <f t="shared" si="26"/>
        <v>0</v>
      </c>
      <c r="I39" s="3">
        <f t="shared" si="27"/>
        <v>0</v>
      </c>
      <c r="J39" s="3">
        <f t="shared" si="28"/>
        <v>0</v>
      </c>
      <c r="K39" s="3">
        <f t="shared" si="29"/>
        <v>3.4865094681329806E-5</v>
      </c>
      <c r="L39" s="3">
        <f t="shared" si="30"/>
        <v>1.934044279961545E-3</v>
      </c>
      <c r="M39" s="3">
        <f t="shared" si="31"/>
        <v>1.492581159806744E-2</v>
      </c>
      <c r="N39" s="3">
        <f t="shared" si="32"/>
        <v>2.4442045496365958E-2</v>
      </c>
      <c r="O39" s="3">
        <f t="shared" si="33"/>
        <v>1.4494517463861361E-2</v>
      </c>
      <c r="P39" s="3">
        <f t="shared" si="34"/>
        <v>4.4756451172403375E-3</v>
      </c>
      <c r="Q39" s="3">
        <f t="shared" si="35"/>
        <v>2.6471645961750407E-4</v>
      </c>
      <c r="R39" s="3">
        <f t="shared" si="36"/>
        <v>0</v>
      </c>
      <c r="S39" s="3">
        <f t="shared" si="37"/>
        <v>0</v>
      </c>
      <c r="U39" t="s">
        <v>83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108</v>
      </c>
      <c r="AF39">
        <v>5991</v>
      </c>
      <c r="AG39">
        <v>46235</v>
      </c>
      <c r="AH39">
        <v>75713</v>
      </c>
      <c r="AI39">
        <v>44899</v>
      </c>
      <c r="AJ39">
        <v>13864</v>
      </c>
      <c r="AK39">
        <v>820</v>
      </c>
      <c r="AL39">
        <v>0</v>
      </c>
      <c r="AM39">
        <v>0</v>
      </c>
    </row>
    <row r="40" spans="1:39" x14ac:dyDescent="0.2">
      <c r="A40" s="1" t="s">
        <v>84</v>
      </c>
      <c r="B40" s="3">
        <f t="shared" si="20"/>
        <v>0</v>
      </c>
      <c r="C40" s="3">
        <f t="shared" si="21"/>
        <v>0</v>
      </c>
      <c r="D40" s="3">
        <f t="shared" si="22"/>
        <v>0</v>
      </c>
      <c r="E40" s="3">
        <f t="shared" si="23"/>
        <v>0</v>
      </c>
      <c r="F40" s="3">
        <f t="shared" si="24"/>
        <v>0</v>
      </c>
      <c r="G40" s="3">
        <f t="shared" si="25"/>
        <v>0</v>
      </c>
      <c r="H40" s="3">
        <f t="shared" si="26"/>
        <v>0</v>
      </c>
      <c r="I40" s="3">
        <f t="shared" si="27"/>
        <v>0</v>
      </c>
      <c r="J40" s="3">
        <f t="shared" si="28"/>
        <v>0</v>
      </c>
      <c r="K40" s="3">
        <f t="shared" si="29"/>
        <v>2.9699895469280945E-5</v>
      </c>
      <c r="L40" s="3">
        <f t="shared" si="30"/>
        <v>1.8258979214592721E-3</v>
      </c>
      <c r="M40" s="3">
        <f t="shared" si="31"/>
        <v>1.5200212806207536E-2</v>
      </c>
      <c r="N40" s="3">
        <f t="shared" si="32"/>
        <v>2.4854938608379114E-2</v>
      </c>
      <c r="O40" s="3">
        <f t="shared" si="33"/>
        <v>1.5393262126757862E-2</v>
      </c>
      <c r="P40" s="3">
        <f t="shared" si="34"/>
        <v>5.7572601717299611E-3</v>
      </c>
      <c r="Q40" s="3">
        <f t="shared" si="35"/>
        <v>2.8666855626871172E-4</v>
      </c>
      <c r="R40" s="3">
        <f t="shared" si="36"/>
        <v>0</v>
      </c>
      <c r="S40" s="3">
        <f t="shared" si="37"/>
        <v>0</v>
      </c>
      <c r="U40" t="s">
        <v>84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92</v>
      </c>
      <c r="AF40">
        <v>5656</v>
      </c>
      <c r="AG40">
        <v>47085</v>
      </c>
      <c r="AH40">
        <v>76992</v>
      </c>
      <c r="AI40">
        <v>47683</v>
      </c>
      <c r="AJ40">
        <v>17834</v>
      </c>
      <c r="AK40">
        <v>888</v>
      </c>
      <c r="AL40">
        <v>0</v>
      </c>
      <c r="AM40">
        <v>0</v>
      </c>
    </row>
    <row r="41" spans="1:39" x14ac:dyDescent="0.2">
      <c r="A41" s="1" t="s">
        <v>85</v>
      </c>
      <c r="B41" s="3">
        <f t="shared" si="20"/>
        <v>0</v>
      </c>
      <c r="C41" s="3">
        <f t="shared" si="21"/>
        <v>0</v>
      </c>
      <c r="D41" s="3">
        <f t="shared" si="22"/>
        <v>0</v>
      </c>
      <c r="E41" s="3">
        <f t="shared" si="23"/>
        <v>0</v>
      </c>
      <c r="F41" s="3">
        <f t="shared" si="24"/>
        <v>0</v>
      </c>
      <c r="G41" s="3">
        <f t="shared" si="25"/>
        <v>0</v>
      </c>
      <c r="H41" s="3">
        <f t="shared" si="26"/>
        <v>0</v>
      </c>
      <c r="I41" s="3">
        <f t="shared" si="27"/>
        <v>0</v>
      </c>
      <c r="J41" s="3">
        <f t="shared" si="28"/>
        <v>0</v>
      </c>
      <c r="K41" s="3">
        <f t="shared" si="29"/>
        <v>4.0030293893378669E-5</v>
      </c>
      <c r="L41" s="3">
        <f t="shared" si="30"/>
        <v>1.9911842962448355E-3</v>
      </c>
      <c r="M41" s="3">
        <f t="shared" si="31"/>
        <v>1.5864263729906569E-2</v>
      </c>
      <c r="N41" s="3">
        <f t="shared" si="32"/>
        <v>2.554384705328613E-2</v>
      </c>
      <c r="O41" s="3">
        <f t="shared" si="33"/>
        <v>1.6315573011059337E-2</v>
      </c>
      <c r="P41" s="3">
        <f t="shared" si="34"/>
        <v>6.7383251970684916E-3</v>
      </c>
      <c r="Q41" s="3">
        <f t="shared" si="35"/>
        <v>2.7343273328783653E-4</v>
      </c>
      <c r="R41" s="3">
        <f t="shared" si="36"/>
        <v>0</v>
      </c>
      <c r="S41" s="3">
        <f t="shared" si="37"/>
        <v>0</v>
      </c>
      <c r="U41" t="s">
        <v>85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124</v>
      </c>
      <c r="AF41">
        <v>6168</v>
      </c>
      <c r="AG41">
        <v>49142</v>
      </c>
      <c r="AH41">
        <v>79126</v>
      </c>
      <c r="AI41">
        <v>50540</v>
      </c>
      <c r="AJ41">
        <v>20873</v>
      </c>
      <c r="AK41">
        <v>847</v>
      </c>
      <c r="AL41">
        <v>0</v>
      </c>
      <c r="AM41">
        <v>0</v>
      </c>
    </row>
    <row r="42" spans="1:39" x14ac:dyDescent="0.2">
      <c r="A42" s="1" t="s">
        <v>86</v>
      </c>
      <c r="B42" s="3">
        <f t="shared" si="20"/>
        <v>0</v>
      </c>
      <c r="C42" s="3">
        <f t="shared" si="21"/>
        <v>0</v>
      </c>
      <c r="D42" s="3">
        <f t="shared" si="22"/>
        <v>0</v>
      </c>
      <c r="E42" s="3">
        <f t="shared" si="23"/>
        <v>0</v>
      </c>
      <c r="F42" s="3">
        <f t="shared" si="24"/>
        <v>0</v>
      </c>
      <c r="G42" s="3">
        <f t="shared" si="25"/>
        <v>0</v>
      </c>
      <c r="H42" s="3">
        <f t="shared" si="26"/>
        <v>0</v>
      </c>
      <c r="I42" s="3">
        <f t="shared" si="27"/>
        <v>0</v>
      </c>
      <c r="J42" s="3">
        <f t="shared" si="28"/>
        <v>0</v>
      </c>
      <c r="K42" s="3">
        <f t="shared" si="29"/>
        <v>4.6809617859192796E-5</v>
      </c>
      <c r="L42" s="3">
        <f t="shared" si="30"/>
        <v>2.3088440477858404E-3</v>
      </c>
      <c r="M42" s="3">
        <f t="shared" si="31"/>
        <v>1.8649274580053162E-2</v>
      </c>
      <c r="N42" s="3">
        <f t="shared" si="32"/>
        <v>2.8179067126283309E-2</v>
      </c>
      <c r="O42" s="3">
        <f t="shared" si="33"/>
        <v>1.7231104571394998E-2</v>
      </c>
      <c r="P42" s="3">
        <f t="shared" si="34"/>
        <v>7.7697509147244982E-3</v>
      </c>
      <c r="Q42" s="3">
        <f t="shared" si="35"/>
        <v>2.3630786395123537E-4</v>
      </c>
      <c r="R42" s="3">
        <f t="shared" si="36"/>
        <v>0</v>
      </c>
      <c r="S42" s="3">
        <f t="shared" si="37"/>
        <v>0</v>
      </c>
      <c r="U42" t="s">
        <v>86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145</v>
      </c>
      <c r="AF42">
        <v>7152</v>
      </c>
      <c r="AG42">
        <v>57769</v>
      </c>
      <c r="AH42">
        <v>87289</v>
      </c>
      <c r="AI42">
        <v>53376</v>
      </c>
      <c r="AJ42">
        <v>24068</v>
      </c>
      <c r="AK42">
        <v>732</v>
      </c>
      <c r="AL42">
        <v>0</v>
      </c>
      <c r="AM42">
        <v>0</v>
      </c>
    </row>
    <row r="43" spans="1:39" x14ac:dyDescent="0.2">
      <c r="A43" s="1" t="s">
        <v>87</v>
      </c>
      <c r="B43" s="3">
        <f t="shared" si="20"/>
        <v>0</v>
      </c>
      <c r="C43" s="3">
        <f t="shared" si="21"/>
        <v>0</v>
      </c>
      <c r="D43" s="3">
        <f t="shared" si="22"/>
        <v>0</v>
      </c>
      <c r="E43" s="3">
        <f t="shared" si="23"/>
        <v>0</v>
      </c>
      <c r="F43" s="3">
        <f t="shared" si="24"/>
        <v>0</v>
      </c>
      <c r="G43" s="3">
        <f t="shared" si="25"/>
        <v>0</v>
      </c>
      <c r="H43" s="3">
        <f t="shared" si="26"/>
        <v>0</v>
      </c>
      <c r="I43" s="3">
        <f t="shared" si="27"/>
        <v>0</v>
      </c>
      <c r="J43" s="3">
        <f t="shared" si="28"/>
        <v>0</v>
      </c>
      <c r="K43" s="3">
        <f t="shared" si="29"/>
        <v>3.7770519238107289E-5</v>
      </c>
      <c r="L43" s="3">
        <f t="shared" si="30"/>
        <v>2.4085969575685343E-3</v>
      </c>
      <c r="M43" s="3">
        <f t="shared" si="31"/>
        <v>2.0074869562578649E-2</v>
      </c>
      <c r="N43" s="3">
        <f t="shared" si="32"/>
        <v>2.9004530525358868E-2</v>
      </c>
      <c r="O43" s="3">
        <f t="shared" si="33"/>
        <v>1.7615589087741884E-2</v>
      </c>
      <c r="P43" s="3">
        <f t="shared" si="34"/>
        <v>8.6313707082843992E-3</v>
      </c>
      <c r="Q43" s="3">
        <f t="shared" si="35"/>
        <v>1.9982864451614029E-4</v>
      </c>
      <c r="R43" s="3">
        <f t="shared" si="36"/>
        <v>0</v>
      </c>
      <c r="S43" s="3">
        <f t="shared" si="37"/>
        <v>0</v>
      </c>
      <c r="U43" t="s">
        <v>87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117</v>
      </c>
      <c r="AF43">
        <v>7461</v>
      </c>
      <c r="AG43">
        <v>62185</v>
      </c>
      <c r="AH43">
        <v>89846</v>
      </c>
      <c r="AI43">
        <v>54567</v>
      </c>
      <c r="AJ43">
        <v>26737</v>
      </c>
      <c r="AK43">
        <v>619</v>
      </c>
      <c r="AL43">
        <v>0</v>
      </c>
      <c r="AM43">
        <v>0</v>
      </c>
    </row>
    <row r="44" spans="1:39" x14ac:dyDescent="0.2">
      <c r="A44" s="1" t="s">
        <v>88</v>
      </c>
      <c r="B44" s="3">
        <f t="shared" si="20"/>
        <v>0</v>
      </c>
      <c r="C44" s="3">
        <f t="shared" si="21"/>
        <v>0</v>
      </c>
      <c r="D44" s="3">
        <f t="shared" si="22"/>
        <v>0</v>
      </c>
      <c r="E44" s="3">
        <f t="shared" si="23"/>
        <v>0</v>
      </c>
      <c r="F44" s="3">
        <f t="shared" si="24"/>
        <v>0</v>
      </c>
      <c r="G44" s="3">
        <f t="shared" si="25"/>
        <v>0</v>
      </c>
      <c r="H44" s="3">
        <f t="shared" si="26"/>
        <v>0</v>
      </c>
      <c r="I44" s="3">
        <f t="shared" si="27"/>
        <v>0</v>
      </c>
      <c r="J44" s="3">
        <f t="shared" si="28"/>
        <v>0</v>
      </c>
      <c r="K44" s="3">
        <f t="shared" si="29"/>
        <v>4.2935718450156153E-5</v>
      </c>
      <c r="L44" s="3">
        <f t="shared" si="30"/>
        <v>2.6645971435157057E-3</v>
      </c>
      <c r="M44" s="3">
        <f t="shared" si="31"/>
        <v>2.121379598883542E-2</v>
      </c>
      <c r="N44" s="3">
        <f t="shared" si="32"/>
        <v>2.9172722324701209E-2</v>
      </c>
      <c r="O44" s="3">
        <f t="shared" si="33"/>
        <v>1.7781843937379707E-2</v>
      </c>
      <c r="P44" s="3">
        <f t="shared" si="34"/>
        <v>9.3819387187852477E-3</v>
      </c>
      <c r="Q44" s="3">
        <f t="shared" si="35"/>
        <v>1.4720817754339252E-4</v>
      </c>
      <c r="R44" s="3">
        <f t="shared" si="36"/>
        <v>0</v>
      </c>
      <c r="S44" s="3">
        <f t="shared" si="37"/>
        <v>0</v>
      </c>
      <c r="U44" t="s">
        <v>88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133</v>
      </c>
      <c r="AF44">
        <v>8254</v>
      </c>
      <c r="AG44">
        <v>65713</v>
      </c>
      <c r="AH44">
        <v>90367</v>
      </c>
      <c r="AI44">
        <v>55082</v>
      </c>
      <c r="AJ44">
        <v>29062</v>
      </c>
      <c r="AK44">
        <v>456</v>
      </c>
      <c r="AL44">
        <v>0</v>
      </c>
      <c r="AM44">
        <v>0</v>
      </c>
    </row>
    <row r="45" spans="1:39" x14ac:dyDescent="0.2">
      <c r="A45" s="1" t="s">
        <v>89</v>
      </c>
      <c r="B45" s="3">
        <f t="shared" si="20"/>
        <v>0</v>
      </c>
      <c r="C45" s="3">
        <f t="shared" si="21"/>
        <v>0</v>
      </c>
      <c r="D45" s="3">
        <f t="shared" si="22"/>
        <v>0</v>
      </c>
      <c r="E45" s="3">
        <f t="shared" si="23"/>
        <v>0</v>
      </c>
      <c r="F45" s="3">
        <f t="shared" si="24"/>
        <v>0</v>
      </c>
      <c r="G45" s="3">
        <f t="shared" si="25"/>
        <v>0</v>
      </c>
      <c r="H45" s="3">
        <f t="shared" si="26"/>
        <v>0</v>
      </c>
      <c r="I45" s="3">
        <f t="shared" si="27"/>
        <v>0</v>
      </c>
      <c r="J45" s="3">
        <f t="shared" si="28"/>
        <v>0</v>
      </c>
      <c r="K45" s="3">
        <f t="shared" si="29"/>
        <v>5.1651992120488605E-5</v>
      </c>
      <c r="L45" s="3">
        <f t="shared" si="30"/>
        <v>2.7924358240139151E-3</v>
      </c>
      <c r="M45" s="3">
        <f t="shared" si="31"/>
        <v>2.1917554381477078E-2</v>
      </c>
      <c r="N45" s="3">
        <f t="shared" si="32"/>
        <v>2.9167234300538407E-2</v>
      </c>
      <c r="O45" s="3">
        <f t="shared" si="33"/>
        <v>1.799361710507371E-2</v>
      </c>
      <c r="P45" s="3">
        <f t="shared" si="34"/>
        <v>1.0376239567104654E-2</v>
      </c>
      <c r="Q45" s="3">
        <f t="shared" si="35"/>
        <v>1.2235065633540737E-4</v>
      </c>
      <c r="R45" s="3">
        <f t="shared" si="36"/>
        <v>0</v>
      </c>
      <c r="S45" s="3">
        <f t="shared" si="37"/>
        <v>0</v>
      </c>
      <c r="U45" t="s">
        <v>89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160</v>
      </c>
      <c r="AF45">
        <v>8650</v>
      </c>
      <c r="AG45">
        <v>67893</v>
      </c>
      <c r="AH45">
        <v>90350</v>
      </c>
      <c r="AI45">
        <v>55738</v>
      </c>
      <c r="AJ45">
        <v>32142</v>
      </c>
      <c r="AK45">
        <v>379</v>
      </c>
      <c r="AL45">
        <v>0</v>
      </c>
      <c r="AM45">
        <v>0</v>
      </c>
    </row>
    <row r="46" spans="1:39" x14ac:dyDescent="0.2">
      <c r="A46" s="1" t="s">
        <v>90</v>
      </c>
      <c r="B46" s="3">
        <f t="shared" si="20"/>
        <v>0</v>
      </c>
      <c r="C46" s="3">
        <f t="shared" si="21"/>
        <v>0</v>
      </c>
      <c r="D46" s="3">
        <f t="shared" si="22"/>
        <v>0</v>
      </c>
      <c r="E46" s="3">
        <f t="shared" si="23"/>
        <v>0</v>
      </c>
      <c r="F46" s="3">
        <f t="shared" si="24"/>
        <v>0</v>
      </c>
      <c r="G46" s="3">
        <f t="shared" si="25"/>
        <v>0</v>
      </c>
      <c r="H46" s="3">
        <f t="shared" si="26"/>
        <v>0</v>
      </c>
      <c r="I46" s="3">
        <f t="shared" si="27"/>
        <v>0</v>
      </c>
      <c r="J46" s="3">
        <f t="shared" si="28"/>
        <v>0</v>
      </c>
      <c r="K46" s="3">
        <f t="shared" si="29"/>
        <v>3.9384643991872559E-5</v>
      </c>
      <c r="L46" s="3">
        <f t="shared" si="30"/>
        <v>2.8179389951234063E-3</v>
      </c>
      <c r="M46" s="3">
        <f t="shared" si="31"/>
        <v>2.1697387765063497E-2</v>
      </c>
      <c r="N46" s="3">
        <f t="shared" si="32"/>
        <v>2.8251057090301242E-2</v>
      </c>
      <c r="O46" s="3">
        <f t="shared" si="33"/>
        <v>1.8278994361539409E-2</v>
      </c>
      <c r="P46" s="3">
        <f t="shared" si="34"/>
        <v>1.2126273625136958E-2</v>
      </c>
      <c r="Q46" s="3">
        <f t="shared" si="35"/>
        <v>1.0846918345302607E-4</v>
      </c>
      <c r="R46" s="3">
        <f t="shared" si="36"/>
        <v>0</v>
      </c>
      <c r="S46" s="3">
        <f t="shared" si="37"/>
        <v>0</v>
      </c>
      <c r="U46" t="s">
        <v>90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122</v>
      </c>
      <c r="AF46">
        <v>8729</v>
      </c>
      <c r="AG46">
        <v>67211</v>
      </c>
      <c r="AH46">
        <v>87512</v>
      </c>
      <c r="AI46">
        <v>56622</v>
      </c>
      <c r="AJ46">
        <v>37563</v>
      </c>
      <c r="AK46">
        <v>336</v>
      </c>
      <c r="AL46">
        <v>0</v>
      </c>
      <c r="AM46">
        <v>0</v>
      </c>
    </row>
    <row r="47" spans="1:39" x14ac:dyDescent="0.2">
      <c r="A47" s="1" t="s">
        <v>91</v>
      </c>
      <c r="B47" s="3">
        <f t="shared" si="20"/>
        <v>0</v>
      </c>
      <c r="C47" s="3">
        <f t="shared" si="21"/>
        <v>0</v>
      </c>
      <c r="D47" s="3">
        <f t="shared" si="22"/>
        <v>0</v>
      </c>
      <c r="E47" s="3">
        <f t="shared" si="23"/>
        <v>0</v>
      </c>
      <c r="F47" s="3">
        <f t="shared" si="24"/>
        <v>0</v>
      </c>
      <c r="G47" s="3">
        <f t="shared" si="25"/>
        <v>0</v>
      </c>
      <c r="H47" s="3">
        <f t="shared" si="26"/>
        <v>0</v>
      </c>
      <c r="I47" s="3">
        <f t="shared" si="27"/>
        <v>0</v>
      </c>
      <c r="J47" s="3">
        <f t="shared" si="28"/>
        <v>0</v>
      </c>
      <c r="K47" s="3">
        <f t="shared" si="29"/>
        <v>4.5841143006933637E-5</v>
      </c>
      <c r="L47" s="3">
        <f t="shared" si="30"/>
        <v>2.6426450468644983E-3</v>
      </c>
      <c r="M47" s="3">
        <f t="shared" si="31"/>
        <v>2.1161175521862675E-2</v>
      </c>
      <c r="N47" s="3">
        <f t="shared" si="32"/>
        <v>2.7589588766208234E-2</v>
      </c>
      <c r="O47" s="3">
        <f t="shared" si="33"/>
        <v>1.9043443844922642E-2</v>
      </c>
      <c r="P47" s="3">
        <f t="shared" si="34"/>
        <v>1.366033779111547E-2</v>
      </c>
      <c r="Q47" s="3">
        <f t="shared" si="35"/>
        <v>8.361166224504092E-5</v>
      </c>
      <c r="R47" s="3">
        <f t="shared" si="36"/>
        <v>0</v>
      </c>
      <c r="S47" s="3">
        <f t="shared" si="37"/>
        <v>0</v>
      </c>
      <c r="U47" t="s">
        <v>91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142</v>
      </c>
      <c r="AF47">
        <v>8186</v>
      </c>
      <c r="AG47">
        <v>65550</v>
      </c>
      <c r="AH47">
        <v>85463</v>
      </c>
      <c r="AI47">
        <v>58990</v>
      </c>
      <c r="AJ47">
        <v>42315</v>
      </c>
      <c r="AK47">
        <v>259</v>
      </c>
      <c r="AL47">
        <v>0</v>
      </c>
      <c r="AM47">
        <v>0</v>
      </c>
    </row>
    <row r="48" spans="1:39" x14ac:dyDescent="0.2">
      <c r="A48" s="1" t="s">
        <v>92</v>
      </c>
      <c r="B48" s="3">
        <f t="shared" si="20"/>
        <v>0</v>
      </c>
      <c r="C48" s="3">
        <f t="shared" si="21"/>
        <v>0</v>
      </c>
      <c r="D48" s="3">
        <f t="shared" si="22"/>
        <v>0</v>
      </c>
      <c r="E48" s="3">
        <f t="shared" si="23"/>
        <v>0</v>
      </c>
      <c r="F48" s="3">
        <f t="shared" si="24"/>
        <v>0</v>
      </c>
      <c r="G48" s="3">
        <f t="shared" si="25"/>
        <v>0</v>
      </c>
      <c r="H48" s="3">
        <f t="shared" si="26"/>
        <v>0</v>
      </c>
      <c r="I48" s="3">
        <f t="shared" si="27"/>
        <v>0</v>
      </c>
      <c r="J48" s="3">
        <f t="shared" si="28"/>
        <v>0</v>
      </c>
      <c r="K48" s="3">
        <f t="shared" si="29"/>
        <v>4.9392217465217225E-5</v>
      </c>
      <c r="L48" s="3">
        <f t="shared" si="30"/>
        <v>2.4153762815343482E-3</v>
      </c>
      <c r="M48" s="3">
        <f t="shared" si="31"/>
        <v>1.9988352475776829E-2</v>
      </c>
      <c r="N48" s="3">
        <f t="shared" si="32"/>
        <v>2.7097280716309825E-2</v>
      </c>
      <c r="O48" s="3">
        <f t="shared" si="33"/>
        <v>1.9361426421414401E-2</v>
      </c>
      <c r="P48" s="3">
        <f t="shared" si="34"/>
        <v>1.3470193895121921E-2</v>
      </c>
      <c r="Q48" s="3">
        <f t="shared" si="35"/>
        <v>5.6494366381784407E-5</v>
      </c>
      <c r="R48" s="3">
        <f t="shared" si="36"/>
        <v>0</v>
      </c>
      <c r="S48" s="3">
        <f t="shared" si="37"/>
        <v>0</v>
      </c>
      <c r="U48" t="s">
        <v>92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153</v>
      </c>
      <c r="AF48">
        <v>7482</v>
      </c>
      <c r="AG48">
        <v>61917</v>
      </c>
      <c r="AH48">
        <v>83938</v>
      </c>
      <c r="AI48">
        <v>59975</v>
      </c>
      <c r="AJ48">
        <v>41726</v>
      </c>
      <c r="AK48">
        <v>175</v>
      </c>
      <c r="AL48">
        <v>0</v>
      </c>
      <c r="AM48">
        <v>0</v>
      </c>
    </row>
    <row r="49" spans="1:39" x14ac:dyDescent="0.2">
      <c r="A49" s="1">
        <v>100</v>
      </c>
      <c r="B49" s="3">
        <f t="shared" si="20"/>
        <v>0</v>
      </c>
      <c r="C49" s="3">
        <f t="shared" si="21"/>
        <v>0</v>
      </c>
      <c r="D49" s="3">
        <f t="shared" si="22"/>
        <v>0</v>
      </c>
      <c r="E49" s="3">
        <f t="shared" si="23"/>
        <v>0</v>
      </c>
      <c r="F49" s="3">
        <f t="shared" si="24"/>
        <v>0</v>
      </c>
      <c r="G49" s="3">
        <f t="shared" si="25"/>
        <v>0</v>
      </c>
      <c r="H49" s="3">
        <f t="shared" si="26"/>
        <v>0</v>
      </c>
      <c r="I49" s="3">
        <f t="shared" si="27"/>
        <v>0</v>
      </c>
      <c r="J49" s="3">
        <f t="shared" si="28"/>
        <v>0</v>
      </c>
      <c r="K49" s="3">
        <f t="shared" si="29"/>
        <v>0</v>
      </c>
      <c r="L49" s="3">
        <f t="shared" si="30"/>
        <v>1.6141247537652689E-6</v>
      </c>
      <c r="M49" s="3">
        <f t="shared" si="31"/>
        <v>4.8423742612958061E-6</v>
      </c>
      <c r="N49" s="3">
        <f t="shared" si="32"/>
        <v>1.0007573473344667E-5</v>
      </c>
      <c r="O49" s="3">
        <f t="shared" si="33"/>
        <v>3.0022720420034E-5</v>
      </c>
      <c r="P49" s="3">
        <f t="shared" si="34"/>
        <v>6.7793239658141292E-6</v>
      </c>
      <c r="Q49" s="3">
        <f t="shared" si="35"/>
        <v>0</v>
      </c>
      <c r="R49" s="3">
        <f t="shared" si="36"/>
        <v>0</v>
      </c>
      <c r="S49" s="3">
        <f t="shared" si="37"/>
        <v>0</v>
      </c>
      <c r="U49" t="s">
        <v>272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5</v>
      </c>
      <c r="AG49">
        <v>15</v>
      </c>
      <c r="AH49">
        <v>31</v>
      </c>
      <c r="AI49">
        <v>93</v>
      </c>
      <c r="AJ49">
        <v>21</v>
      </c>
      <c r="AK49">
        <v>0</v>
      </c>
      <c r="AL49">
        <v>0</v>
      </c>
      <c r="AM49">
        <v>0</v>
      </c>
    </row>
    <row r="50" spans="1:39" x14ac:dyDescent="0.2">
      <c r="W50" s="1"/>
      <c r="AB50"/>
    </row>
    <row r="53" spans="1:39" ht="28.5" x14ac:dyDescent="0.2">
      <c r="A53" s="34" t="s">
        <v>274</v>
      </c>
      <c r="B53" s="20"/>
      <c r="C53" s="20"/>
      <c r="D53" s="20"/>
      <c r="E53" s="20"/>
      <c r="F53" s="20"/>
      <c r="X53"/>
      <c r="Y53"/>
      <c r="Z53"/>
      <c r="AA53"/>
      <c r="AB53"/>
    </row>
    <row r="54" spans="1:39" s="1" customFormat="1" ht="42.75" x14ac:dyDescent="0.2">
      <c r="A54" s="10" t="s">
        <v>290</v>
      </c>
      <c r="B54" s="1" t="s">
        <v>374</v>
      </c>
      <c r="C54" s="1" t="s">
        <v>375</v>
      </c>
      <c r="D54" s="1" t="s">
        <v>376</v>
      </c>
      <c r="E54" s="1" t="s">
        <v>377</v>
      </c>
      <c r="F54" s="1" t="s">
        <v>71</v>
      </c>
      <c r="G54" s="1" t="s">
        <v>72</v>
      </c>
      <c r="H54" s="1" t="s">
        <v>73</v>
      </c>
      <c r="I54" s="1" t="s">
        <v>74</v>
      </c>
      <c r="J54" s="1" t="s">
        <v>75</v>
      </c>
      <c r="K54" s="1" t="s">
        <v>76</v>
      </c>
      <c r="L54" s="1" t="s">
        <v>77</v>
      </c>
      <c r="M54" s="1" t="s">
        <v>78</v>
      </c>
      <c r="N54" s="1" t="s">
        <v>79</v>
      </c>
      <c r="O54" s="1" t="s">
        <v>80</v>
      </c>
      <c r="P54" s="1" t="s">
        <v>312</v>
      </c>
      <c r="Q54" s="1" t="s">
        <v>82</v>
      </c>
      <c r="R54" t="s">
        <v>83</v>
      </c>
      <c r="S54" t="s">
        <v>84</v>
      </c>
      <c r="V54" s="1" t="s">
        <v>374</v>
      </c>
      <c r="W54" s="1" t="s">
        <v>375</v>
      </c>
      <c r="X54" s="1" t="s">
        <v>376</v>
      </c>
      <c r="Y54" s="1" t="s">
        <v>377</v>
      </c>
      <c r="Z54" s="1" t="s">
        <v>71</v>
      </c>
      <c r="AA54" s="1" t="s">
        <v>72</v>
      </c>
      <c r="AB54" s="1" t="s">
        <v>73</v>
      </c>
      <c r="AC54" s="1" t="s">
        <v>74</v>
      </c>
      <c r="AD54" s="1" t="s">
        <v>75</v>
      </c>
      <c r="AE54" s="1" t="s">
        <v>76</v>
      </c>
      <c r="AF54" s="1" t="s">
        <v>77</v>
      </c>
      <c r="AG54" s="1" t="s">
        <v>78</v>
      </c>
      <c r="AH54" s="1" t="s">
        <v>79</v>
      </c>
      <c r="AI54" s="1" t="s">
        <v>80</v>
      </c>
      <c r="AJ54" s="1" t="s">
        <v>81</v>
      </c>
      <c r="AK54" s="1" t="s">
        <v>82</v>
      </c>
      <c r="AL54" s="1" t="s">
        <v>83</v>
      </c>
      <c r="AM54" s="1" t="s">
        <v>84</v>
      </c>
    </row>
    <row r="55" spans="1:39" x14ac:dyDescent="0.2">
      <c r="A55" s="1" t="s">
        <v>73</v>
      </c>
      <c r="B55" s="3">
        <f>IF(V55=0,,V55/SUM($V$55:$AM$75))</f>
        <v>0</v>
      </c>
      <c r="C55" s="3">
        <f t="shared" ref="C55:R55" si="38">IF(W55=0,,W55/SUM($V$55:$AM$75))</f>
        <v>0</v>
      </c>
      <c r="D55" s="3">
        <f t="shared" si="38"/>
        <v>0</v>
      </c>
      <c r="E55" s="3">
        <f t="shared" si="38"/>
        <v>0</v>
      </c>
      <c r="F55" s="3">
        <f t="shared" si="38"/>
        <v>0</v>
      </c>
      <c r="G55" s="3">
        <f t="shared" si="38"/>
        <v>0</v>
      </c>
      <c r="H55" s="3">
        <f t="shared" si="38"/>
        <v>1.0389602833535602E-7</v>
      </c>
      <c r="I55" s="3">
        <f t="shared" si="38"/>
        <v>6.3376577284567171E-6</v>
      </c>
      <c r="J55" s="3">
        <f t="shared" si="38"/>
        <v>5.6311647357762959E-5</v>
      </c>
      <c r="K55" s="3">
        <f t="shared" si="38"/>
        <v>7.3163583153757709E-4</v>
      </c>
      <c r="L55" s="3">
        <f t="shared" si="38"/>
        <v>1.0081343317464601E-2</v>
      </c>
      <c r="M55" s="3">
        <f t="shared" si="38"/>
        <v>7.6834749314987516E-2</v>
      </c>
      <c r="N55" s="3">
        <f t="shared" si="38"/>
        <v>0.25262859549089162</v>
      </c>
      <c r="O55" s="3">
        <f t="shared" si="38"/>
        <v>2.0283413819854886E-2</v>
      </c>
      <c r="P55" s="3">
        <f t="shared" si="38"/>
        <v>1.9283102859042077E-4</v>
      </c>
      <c r="Q55" s="3">
        <f t="shared" si="38"/>
        <v>4.4571396155867731E-5</v>
      </c>
      <c r="R55" s="3">
        <f t="shared" si="38"/>
        <v>7.2727219834749215E-7</v>
      </c>
      <c r="S55" s="3">
        <f>IF(AM55=0,,AM55/SUM($V$55:$AM$75))</f>
        <v>0</v>
      </c>
      <c r="U55" t="s">
        <v>73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61</v>
      </c>
      <c r="AD55">
        <v>542</v>
      </c>
      <c r="AE55">
        <v>7042</v>
      </c>
      <c r="AF55">
        <v>97033</v>
      </c>
      <c r="AG55">
        <v>739535</v>
      </c>
      <c r="AH55">
        <v>2431552</v>
      </c>
      <c r="AI55">
        <v>195228</v>
      </c>
      <c r="AJ55">
        <v>1856</v>
      </c>
      <c r="AK55">
        <v>429</v>
      </c>
      <c r="AL55">
        <v>7</v>
      </c>
      <c r="AM55">
        <v>0</v>
      </c>
    </row>
    <row r="56" spans="1:39" x14ac:dyDescent="0.2">
      <c r="A56" s="1" t="s">
        <v>74</v>
      </c>
      <c r="B56" s="3">
        <f t="shared" ref="B56:B75" si="39">IF(V56=0,,V56/SUM($V$55:$AM$75))</f>
        <v>0</v>
      </c>
      <c r="C56" s="3">
        <f t="shared" ref="C56:C75" si="40">IF(W56=0,,W56/SUM($V$55:$AM$75))</f>
        <v>0</v>
      </c>
      <c r="D56" s="3">
        <f t="shared" ref="D56:D75" si="41">IF(X56=0,,X56/SUM($V$55:$AM$75))</f>
        <v>0</v>
      </c>
      <c r="E56" s="3">
        <f t="shared" ref="E56:E75" si="42">IF(Y56=0,,Y56/SUM($V$55:$AM$75))</f>
        <v>0</v>
      </c>
      <c r="F56" s="3">
        <f t="shared" ref="F56:F75" si="43">IF(Z56=0,,Z56/SUM($V$55:$AM$75))</f>
        <v>0</v>
      </c>
      <c r="G56" s="3">
        <f t="shared" ref="G56:G75" si="44">IF(AA56=0,,AA56/SUM($V$55:$AM$75))</f>
        <v>0</v>
      </c>
      <c r="H56" s="3">
        <f t="shared" ref="H56:H75" si="45">IF(AB56=0,,AB56/SUM($V$55:$AM$75))</f>
        <v>0</v>
      </c>
      <c r="I56" s="3">
        <f t="shared" ref="I56:I75" si="46">IF(AC56=0,,AC56/SUM($V$55:$AM$75))</f>
        <v>3.1168808500606803E-7</v>
      </c>
      <c r="J56" s="3">
        <f t="shared" ref="J56:J75" si="47">IF(AD56=0,,AD56/SUM($V$55:$AM$75))</f>
        <v>9.0389544651759733E-6</v>
      </c>
      <c r="K56" s="3">
        <f t="shared" ref="K56:K75" si="48">IF(AE56=0,,AE56/SUM($V$55:$AM$75))</f>
        <v>7.3038907919755275E-5</v>
      </c>
      <c r="L56" s="3">
        <f t="shared" ref="L56:L75" si="49">IF(AF56=0,,AF56/SUM($V$55:$AM$75))</f>
        <v>8.3563575590126838E-4</v>
      </c>
      <c r="M56" s="3">
        <f t="shared" ref="M56:M75" si="50">IF(AG56=0,,AG56/SUM($V$55:$AM$75))</f>
        <v>5.9374502273089255E-3</v>
      </c>
      <c r="N56" s="3">
        <f t="shared" ref="N56:N75" si="51">IF(AH56=0,,AH56/SUM($V$55:$AM$75))</f>
        <v>1.7994584315626991E-2</v>
      </c>
      <c r="O56" s="3">
        <f t="shared" ref="O56:O75" si="52">IF(AI56=0,,AI56/SUM($V$55:$AM$75))</f>
        <v>1.4969339762558095E-3</v>
      </c>
      <c r="P56" s="3">
        <f t="shared" ref="P56:P75" si="53">IF(AJ56=0,,AJ56/SUM($V$55:$AM$75))</f>
        <v>2.0779205667071202E-5</v>
      </c>
      <c r="Q56" s="3">
        <f t="shared" ref="Q56:Q75" si="54">IF(AK56=0,,AK56/SUM($V$55:$AM$75))</f>
        <v>1.8701285100364082E-6</v>
      </c>
      <c r="R56" s="3">
        <f t="shared" ref="R56:R75" si="55">IF(AL56=0,,AL56/SUM($V$55:$AM$75))</f>
        <v>1.2467523400242721E-6</v>
      </c>
      <c r="S56" s="3">
        <f t="shared" ref="S56:S75" si="56">IF(AM56=0,,AM56/SUM($V$55:$AM$75))</f>
        <v>0</v>
      </c>
      <c r="U56" t="s">
        <v>74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v>87</v>
      </c>
      <c r="AE56">
        <v>703</v>
      </c>
      <c r="AF56">
        <v>8043</v>
      </c>
      <c r="AG56">
        <v>57148</v>
      </c>
      <c r="AH56">
        <v>173198</v>
      </c>
      <c r="AI56">
        <v>14408</v>
      </c>
      <c r="AJ56">
        <v>200</v>
      </c>
      <c r="AK56">
        <v>18</v>
      </c>
      <c r="AL56">
        <v>12</v>
      </c>
      <c r="AM56">
        <v>0</v>
      </c>
    </row>
    <row r="57" spans="1:39" x14ac:dyDescent="0.2">
      <c r="A57" s="1" t="s">
        <v>75</v>
      </c>
      <c r="B57" s="3">
        <f t="shared" si="39"/>
        <v>0</v>
      </c>
      <c r="C57" s="3">
        <f t="shared" si="40"/>
        <v>0</v>
      </c>
      <c r="D57" s="3">
        <f t="shared" si="41"/>
        <v>0</v>
      </c>
      <c r="E57" s="3">
        <f t="shared" si="42"/>
        <v>0</v>
      </c>
      <c r="F57" s="3">
        <f t="shared" si="43"/>
        <v>0</v>
      </c>
      <c r="G57" s="3">
        <f t="shared" si="44"/>
        <v>0</v>
      </c>
      <c r="H57" s="3">
        <f t="shared" si="45"/>
        <v>0</v>
      </c>
      <c r="I57" s="3">
        <f t="shared" si="46"/>
        <v>1.0389602833535602E-7</v>
      </c>
      <c r="J57" s="3">
        <f t="shared" si="47"/>
        <v>8.3116822668284815E-6</v>
      </c>
      <c r="K57" s="3">
        <f t="shared" si="48"/>
        <v>8.6025911461674775E-5</v>
      </c>
      <c r="L57" s="3">
        <f t="shared" si="49"/>
        <v>1.0491420941304251E-3</v>
      </c>
      <c r="M57" s="3">
        <f t="shared" si="50"/>
        <v>7.706903485888374E-3</v>
      </c>
      <c r="N57" s="3">
        <f t="shared" si="51"/>
        <v>1.8814427875221286E-2</v>
      </c>
      <c r="O57" s="3">
        <f t="shared" si="52"/>
        <v>1.3688301733183156E-3</v>
      </c>
      <c r="P57" s="3">
        <f t="shared" si="53"/>
        <v>1.6831156590327675E-5</v>
      </c>
      <c r="Q57" s="3">
        <f t="shared" si="54"/>
        <v>5.1948014167678009E-7</v>
      </c>
      <c r="R57" s="3">
        <f t="shared" si="55"/>
        <v>1.5584404250303403E-6</v>
      </c>
      <c r="S57" s="3">
        <f t="shared" si="56"/>
        <v>0</v>
      </c>
      <c r="U57" t="s">
        <v>75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80</v>
      </c>
      <c r="AE57">
        <v>828</v>
      </c>
      <c r="AF57">
        <v>10098</v>
      </c>
      <c r="AG57">
        <v>74179</v>
      </c>
      <c r="AH57">
        <v>181089</v>
      </c>
      <c r="AI57">
        <v>13175</v>
      </c>
      <c r="AJ57">
        <v>162</v>
      </c>
      <c r="AK57">
        <v>5</v>
      </c>
      <c r="AL57">
        <v>15</v>
      </c>
      <c r="AM57">
        <v>0</v>
      </c>
    </row>
    <row r="58" spans="1:39" x14ac:dyDescent="0.2">
      <c r="A58" s="1" t="s">
        <v>76</v>
      </c>
      <c r="B58" s="3">
        <f t="shared" si="39"/>
        <v>0</v>
      </c>
      <c r="C58" s="3">
        <f t="shared" si="40"/>
        <v>0</v>
      </c>
      <c r="D58" s="3">
        <f t="shared" si="41"/>
        <v>0</v>
      </c>
      <c r="E58" s="3">
        <f t="shared" si="42"/>
        <v>0</v>
      </c>
      <c r="F58" s="3">
        <f t="shared" si="43"/>
        <v>0</v>
      </c>
      <c r="G58" s="3">
        <f t="shared" si="44"/>
        <v>0</v>
      </c>
      <c r="H58" s="3">
        <f t="shared" si="45"/>
        <v>0</v>
      </c>
      <c r="I58" s="3">
        <f t="shared" si="46"/>
        <v>0</v>
      </c>
      <c r="J58" s="3">
        <f t="shared" si="47"/>
        <v>4.2597371617495967E-6</v>
      </c>
      <c r="K58" s="3">
        <f t="shared" si="48"/>
        <v>8.2805134583278743E-5</v>
      </c>
      <c r="L58" s="3">
        <f t="shared" si="49"/>
        <v>1.1480511131056841E-3</v>
      </c>
      <c r="M58" s="3">
        <f t="shared" si="50"/>
        <v>8.4367730849442494E-3</v>
      </c>
      <c r="N58" s="3">
        <f t="shared" si="51"/>
        <v>1.9188245785171896E-2</v>
      </c>
      <c r="O58" s="3">
        <f t="shared" si="52"/>
        <v>1.3528301849546707E-3</v>
      </c>
      <c r="P58" s="3">
        <f t="shared" si="53"/>
        <v>1.8389597015358015E-5</v>
      </c>
      <c r="Q58" s="3">
        <f t="shared" si="54"/>
        <v>8.3116822668284813E-7</v>
      </c>
      <c r="R58" s="3">
        <f t="shared" si="55"/>
        <v>0</v>
      </c>
      <c r="S58" s="3">
        <f t="shared" si="56"/>
        <v>0</v>
      </c>
      <c r="U58" t="s">
        <v>76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41</v>
      </c>
      <c r="AE58">
        <v>797</v>
      </c>
      <c r="AF58">
        <v>11050</v>
      </c>
      <c r="AG58">
        <v>81204</v>
      </c>
      <c r="AH58">
        <v>184687</v>
      </c>
      <c r="AI58">
        <v>13021</v>
      </c>
      <c r="AJ58">
        <v>177</v>
      </c>
      <c r="AK58">
        <v>8</v>
      </c>
      <c r="AL58">
        <v>0</v>
      </c>
      <c r="AM58">
        <v>0</v>
      </c>
    </row>
    <row r="59" spans="1:39" x14ac:dyDescent="0.2">
      <c r="A59" s="1" t="s">
        <v>77</v>
      </c>
      <c r="B59" s="3">
        <f t="shared" si="39"/>
        <v>0</v>
      </c>
      <c r="C59" s="3">
        <f t="shared" si="40"/>
        <v>0</v>
      </c>
      <c r="D59" s="3">
        <f t="shared" si="41"/>
        <v>0</v>
      </c>
      <c r="E59" s="3">
        <f t="shared" si="42"/>
        <v>0</v>
      </c>
      <c r="F59" s="3">
        <f t="shared" si="43"/>
        <v>0</v>
      </c>
      <c r="G59" s="3">
        <f t="shared" si="44"/>
        <v>0</v>
      </c>
      <c r="H59" s="3">
        <f t="shared" si="45"/>
        <v>0</v>
      </c>
      <c r="I59" s="3">
        <f t="shared" si="46"/>
        <v>4.1558411334142406E-7</v>
      </c>
      <c r="J59" s="3">
        <f t="shared" si="47"/>
        <v>6.9610338984688529E-6</v>
      </c>
      <c r="K59" s="3">
        <f t="shared" si="48"/>
        <v>9.7142786493557875E-5</v>
      </c>
      <c r="L59" s="3">
        <f t="shared" si="49"/>
        <v>1.1894017323831557E-3</v>
      </c>
      <c r="M59" s="3">
        <f t="shared" si="50"/>
        <v>8.6323054102713896E-3</v>
      </c>
      <c r="N59" s="3">
        <f t="shared" si="51"/>
        <v>1.9383985902555707E-2</v>
      </c>
      <c r="O59" s="3">
        <f t="shared" si="52"/>
        <v>1.4319989585462119E-3</v>
      </c>
      <c r="P59" s="3">
        <f t="shared" si="53"/>
        <v>1.6207780420315539E-5</v>
      </c>
      <c r="Q59" s="3">
        <f t="shared" si="54"/>
        <v>1.1428563116889162E-6</v>
      </c>
      <c r="R59" s="3">
        <f t="shared" si="55"/>
        <v>6.2337617001213607E-7</v>
      </c>
      <c r="S59" s="3">
        <f t="shared" si="56"/>
        <v>0</v>
      </c>
      <c r="U59" t="s">
        <v>77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4</v>
      </c>
      <c r="AD59">
        <v>67</v>
      </c>
      <c r="AE59">
        <v>935</v>
      </c>
      <c r="AF59">
        <v>11448</v>
      </c>
      <c r="AG59">
        <v>83086</v>
      </c>
      <c r="AH59">
        <v>186571</v>
      </c>
      <c r="AI59">
        <v>13783</v>
      </c>
      <c r="AJ59">
        <v>156</v>
      </c>
      <c r="AK59">
        <v>11</v>
      </c>
      <c r="AL59">
        <v>6</v>
      </c>
      <c r="AM59">
        <v>0</v>
      </c>
    </row>
    <row r="60" spans="1:39" x14ac:dyDescent="0.2">
      <c r="A60" s="1" t="s">
        <v>78</v>
      </c>
      <c r="B60" s="3">
        <f t="shared" si="39"/>
        <v>0</v>
      </c>
      <c r="C60" s="3">
        <f t="shared" si="40"/>
        <v>0</v>
      </c>
      <c r="D60" s="3">
        <f t="shared" si="41"/>
        <v>0</v>
      </c>
      <c r="E60" s="3">
        <f t="shared" si="42"/>
        <v>0</v>
      </c>
      <c r="F60" s="3">
        <f t="shared" si="43"/>
        <v>0</v>
      </c>
      <c r="G60" s="3">
        <f t="shared" si="44"/>
        <v>0</v>
      </c>
      <c r="H60" s="3">
        <f t="shared" si="45"/>
        <v>1.0389602833535602E-7</v>
      </c>
      <c r="I60" s="3">
        <f t="shared" si="46"/>
        <v>4.1558411334142406E-7</v>
      </c>
      <c r="J60" s="3">
        <f t="shared" si="47"/>
        <v>6.2337617001213611E-6</v>
      </c>
      <c r="K60" s="3">
        <f t="shared" si="48"/>
        <v>8.935058436840618E-5</v>
      </c>
      <c r="L60" s="3">
        <f t="shared" si="49"/>
        <v>1.1504407217573971E-3</v>
      </c>
      <c r="M60" s="3">
        <f t="shared" si="50"/>
        <v>8.5371366483162035E-3</v>
      </c>
      <c r="N60" s="3">
        <f t="shared" si="51"/>
        <v>1.896715503687426E-2</v>
      </c>
      <c r="O60" s="3">
        <f t="shared" si="52"/>
        <v>1.5349599226265498E-3</v>
      </c>
      <c r="P60" s="3">
        <f t="shared" si="53"/>
        <v>1.8285700987022659E-5</v>
      </c>
      <c r="Q60" s="3">
        <f t="shared" si="54"/>
        <v>1.2467523400242721E-6</v>
      </c>
      <c r="R60" s="3">
        <f t="shared" si="55"/>
        <v>0</v>
      </c>
      <c r="S60" s="3">
        <f t="shared" si="56"/>
        <v>0</v>
      </c>
      <c r="U60" t="s">
        <v>78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4</v>
      </c>
      <c r="AD60">
        <v>60</v>
      </c>
      <c r="AE60">
        <v>860</v>
      </c>
      <c r="AF60">
        <v>11073</v>
      </c>
      <c r="AG60">
        <v>82170</v>
      </c>
      <c r="AH60">
        <v>182559</v>
      </c>
      <c r="AI60">
        <v>14774</v>
      </c>
      <c r="AJ60">
        <v>176</v>
      </c>
      <c r="AK60">
        <v>12</v>
      </c>
      <c r="AL60">
        <v>0</v>
      </c>
      <c r="AM60">
        <v>0</v>
      </c>
    </row>
    <row r="61" spans="1:39" x14ac:dyDescent="0.2">
      <c r="A61" s="1" t="s">
        <v>79</v>
      </c>
      <c r="B61" s="3">
        <f t="shared" si="39"/>
        <v>0</v>
      </c>
      <c r="C61" s="3">
        <f t="shared" si="40"/>
        <v>0</v>
      </c>
      <c r="D61" s="3">
        <f t="shared" si="41"/>
        <v>0</v>
      </c>
      <c r="E61" s="3">
        <f t="shared" si="42"/>
        <v>0</v>
      </c>
      <c r="F61" s="3">
        <f t="shared" si="43"/>
        <v>0</v>
      </c>
      <c r="G61" s="3">
        <f t="shared" si="44"/>
        <v>0</v>
      </c>
      <c r="H61" s="3">
        <f t="shared" si="45"/>
        <v>0</v>
      </c>
      <c r="I61" s="3">
        <f t="shared" si="46"/>
        <v>0</v>
      </c>
      <c r="J61" s="3">
        <f t="shared" si="47"/>
        <v>7.3766180118102768E-6</v>
      </c>
      <c r="K61" s="3">
        <f t="shared" si="48"/>
        <v>8.6857079688357623E-5</v>
      </c>
      <c r="L61" s="3">
        <f t="shared" si="49"/>
        <v>1.2327263761989992E-3</v>
      </c>
      <c r="M61" s="3">
        <f t="shared" si="50"/>
        <v>9.0802011884251101E-3</v>
      </c>
      <c r="N61" s="3">
        <f t="shared" si="51"/>
        <v>1.9681751919764838E-2</v>
      </c>
      <c r="O61" s="3">
        <f t="shared" si="52"/>
        <v>1.6544403552122091E-3</v>
      </c>
      <c r="P61" s="3">
        <f t="shared" si="53"/>
        <v>1.6727260561992319E-5</v>
      </c>
      <c r="Q61" s="3">
        <f t="shared" si="54"/>
        <v>1.0389602833535602E-6</v>
      </c>
      <c r="R61" s="3">
        <f t="shared" si="55"/>
        <v>0</v>
      </c>
      <c r="S61" s="3">
        <f t="shared" si="56"/>
        <v>0</v>
      </c>
      <c r="U61" t="s">
        <v>79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71</v>
      </c>
      <c r="AE61">
        <v>836</v>
      </c>
      <c r="AF61">
        <v>11865</v>
      </c>
      <c r="AG61">
        <v>87397</v>
      </c>
      <c r="AH61">
        <v>189437</v>
      </c>
      <c r="AI61">
        <v>15924</v>
      </c>
      <c r="AJ61">
        <v>161</v>
      </c>
      <c r="AK61">
        <v>10</v>
      </c>
      <c r="AL61">
        <v>0</v>
      </c>
      <c r="AM61">
        <v>0</v>
      </c>
    </row>
    <row r="62" spans="1:39" x14ac:dyDescent="0.2">
      <c r="A62" s="1" t="s">
        <v>80</v>
      </c>
      <c r="B62" s="3">
        <f t="shared" si="39"/>
        <v>0</v>
      </c>
      <c r="C62" s="3">
        <f t="shared" si="40"/>
        <v>0</v>
      </c>
      <c r="D62" s="3">
        <f t="shared" si="41"/>
        <v>0</v>
      </c>
      <c r="E62" s="3">
        <f t="shared" si="42"/>
        <v>0</v>
      </c>
      <c r="F62" s="3">
        <f t="shared" si="43"/>
        <v>0</v>
      </c>
      <c r="G62" s="3">
        <f t="shared" si="44"/>
        <v>0</v>
      </c>
      <c r="H62" s="3">
        <f t="shared" si="45"/>
        <v>0</v>
      </c>
      <c r="I62" s="3">
        <f t="shared" si="46"/>
        <v>1.4545443966949843E-6</v>
      </c>
      <c r="J62" s="3">
        <f t="shared" si="47"/>
        <v>6.3376577284567171E-6</v>
      </c>
      <c r="K62" s="3">
        <f t="shared" si="48"/>
        <v>8.8519416141723332E-5</v>
      </c>
      <c r="L62" s="3">
        <f t="shared" si="49"/>
        <v>1.1979212067066548E-3</v>
      </c>
      <c r="M62" s="3">
        <f t="shared" si="50"/>
        <v>8.8599416083541549E-3</v>
      </c>
      <c r="N62" s="3">
        <f t="shared" si="51"/>
        <v>1.977120640016158E-2</v>
      </c>
      <c r="O62" s="3">
        <f t="shared" si="52"/>
        <v>1.7427519792972618E-3</v>
      </c>
      <c r="P62" s="3">
        <f t="shared" si="53"/>
        <v>1.5792196306974115E-5</v>
      </c>
      <c r="Q62" s="3">
        <f t="shared" si="54"/>
        <v>1.4545443966949843E-6</v>
      </c>
      <c r="R62" s="3">
        <f t="shared" si="55"/>
        <v>0</v>
      </c>
      <c r="S62" s="3">
        <f t="shared" si="56"/>
        <v>0</v>
      </c>
      <c r="U62" t="s">
        <v>80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14</v>
      </c>
      <c r="AD62">
        <v>61</v>
      </c>
      <c r="AE62">
        <v>852</v>
      </c>
      <c r="AF62">
        <v>11530</v>
      </c>
      <c r="AG62">
        <v>85277</v>
      </c>
      <c r="AH62">
        <v>190298</v>
      </c>
      <c r="AI62">
        <v>16774</v>
      </c>
      <c r="AJ62">
        <v>152</v>
      </c>
      <c r="AK62">
        <v>14</v>
      </c>
      <c r="AL62">
        <v>0</v>
      </c>
      <c r="AM62">
        <v>0</v>
      </c>
    </row>
    <row r="63" spans="1:39" x14ac:dyDescent="0.2">
      <c r="A63" s="1" t="s">
        <v>81</v>
      </c>
      <c r="B63" s="3">
        <f t="shared" si="39"/>
        <v>0</v>
      </c>
      <c r="C63" s="3">
        <f t="shared" si="40"/>
        <v>0</v>
      </c>
      <c r="D63" s="3">
        <f t="shared" si="41"/>
        <v>0</v>
      </c>
      <c r="E63" s="3">
        <f t="shared" si="42"/>
        <v>0</v>
      </c>
      <c r="F63" s="3">
        <f t="shared" si="43"/>
        <v>0</v>
      </c>
      <c r="G63" s="3">
        <f t="shared" si="44"/>
        <v>0</v>
      </c>
      <c r="H63" s="3">
        <f t="shared" si="45"/>
        <v>2.0779205667071203E-7</v>
      </c>
      <c r="I63" s="3">
        <f t="shared" si="46"/>
        <v>2.0779205667071203E-7</v>
      </c>
      <c r="J63" s="3">
        <f t="shared" si="47"/>
        <v>4.2597371617495967E-6</v>
      </c>
      <c r="K63" s="3">
        <f t="shared" si="48"/>
        <v>6.524670579460358E-5</v>
      </c>
      <c r="L63" s="3">
        <f t="shared" si="49"/>
        <v>9.9916810450111884E-4</v>
      </c>
      <c r="M63" s="3">
        <f t="shared" si="50"/>
        <v>8.242695304013805E-3</v>
      </c>
      <c r="N63" s="3">
        <f t="shared" si="51"/>
        <v>1.9572661090012714E-2</v>
      </c>
      <c r="O63" s="3">
        <f t="shared" si="52"/>
        <v>1.8761544796798589E-3</v>
      </c>
      <c r="P63" s="3">
        <f t="shared" si="53"/>
        <v>1.6103884391980183E-5</v>
      </c>
      <c r="Q63" s="3">
        <f t="shared" si="54"/>
        <v>1.2467523400242721E-6</v>
      </c>
      <c r="R63" s="3">
        <f t="shared" si="55"/>
        <v>0</v>
      </c>
      <c r="S63" s="3">
        <f t="shared" si="56"/>
        <v>0</v>
      </c>
      <c r="U63" t="s">
        <v>81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</v>
      </c>
      <c r="AC63">
        <v>2</v>
      </c>
      <c r="AD63">
        <v>41</v>
      </c>
      <c r="AE63">
        <v>628</v>
      </c>
      <c r="AF63">
        <v>9617</v>
      </c>
      <c r="AG63">
        <v>79336</v>
      </c>
      <c r="AH63">
        <v>188387</v>
      </c>
      <c r="AI63">
        <v>18058</v>
      </c>
      <c r="AJ63">
        <v>155</v>
      </c>
      <c r="AK63">
        <v>12</v>
      </c>
      <c r="AL63">
        <v>0</v>
      </c>
      <c r="AM63">
        <v>0</v>
      </c>
    </row>
    <row r="64" spans="1:39" x14ac:dyDescent="0.2">
      <c r="A64" s="1" t="s">
        <v>82</v>
      </c>
      <c r="B64" s="3">
        <f t="shared" si="39"/>
        <v>0</v>
      </c>
      <c r="C64" s="3">
        <f t="shared" si="40"/>
        <v>0</v>
      </c>
      <c r="D64" s="3">
        <f t="shared" si="41"/>
        <v>0</v>
      </c>
      <c r="E64" s="3">
        <f t="shared" si="42"/>
        <v>0</v>
      </c>
      <c r="F64" s="3">
        <f t="shared" si="43"/>
        <v>0</v>
      </c>
      <c r="G64" s="3">
        <f t="shared" si="44"/>
        <v>0</v>
      </c>
      <c r="H64" s="3">
        <f t="shared" si="45"/>
        <v>0</v>
      </c>
      <c r="I64" s="3">
        <f t="shared" si="46"/>
        <v>1.7662324817010522E-6</v>
      </c>
      <c r="J64" s="3">
        <f t="shared" si="47"/>
        <v>1.6623364533656963E-6</v>
      </c>
      <c r="K64" s="3">
        <f t="shared" si="48"/>
        <v>7.4181764231444201E-5</v>
      </c>
      <c r="L64" s="3">
        <f t="shared" si="49"/>
        <v>9.5407722820357432E-4</v>
      </c>
      <c r="M64" s="3">
        <f t="shared" si="50"/>
        <v>8.6496560470033946E-3</v>
      </c>
      <c r="N64" s="3">
        <f t="shared" si="51"/>
        <v>2.0762166718424204E-2</v>
      </c>
      <c r="O64" s="3">
        <f t="shared" si="52"/>
        <v>2.0614010982017987E-3</v>
      </c>
      <c r="P64" s="3">
        <f t="shared" si="53"/>
        <v>2.2857126233778325E-5</v>
      </c>
      <c r="Q64" s="3">
        <f t="shared" si="54"/>
        <v>1.0389602833535602E-6</v>
      </c>
      <c r="R64" s="3">
        <f t="shared" si="55"/>
        <v>1.1428563116889162E-6</v>
      </c>
      <c r="S64" s="3">
        <f t="shared" si="56"/>
        <v>0</v>
      </c>
      <c r="U64" t="s">
        <v>82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17</v>
      </c>
      <c r="AD64">
        <v>16</v>
      </c>
      <c r="AE64">
        <v>714</v>
      </c>
      <c r="AF64">
        <v>9183</v>
      </c>
      <c r="AG64">
        <v>83253</v>
      </c>
      <c r="AH64">
        <v>199836</v>
      </c>
      <c r="AI64">
        <v>19841</v>
      </c>
      <c r="AJ64">
        <v>220</v>
      </c>
      <c r="AK64">
        <v>10</v>
      </c>
      <c r="AL64">
        <v>11</v>
      </c>
      <c r="AM64">
        <v>0</v>
      </c>
    </row>
    <row r="65" spans="1:39" x14ac:dyDescent="0.2">
      <c r="A65" s="1" t="s">
        <v>83</v>
      </c>
      <c r="B65" s="3">
        <f t="shared" si="39"/>
        <v>0</v>
      </c>
      <c r="C65" s="3">
        <f t="shared" si="40"/>
        <v>0</v>
      </c>
      <c r="D65" s="3">
        <f t="shared" si="41"/>
        <v>0</v>
      </c>
      <c r="E65" s="3">
        <f t="shared" si="42"/>
        <v>0</v>
      </c>
      <c r="F65" s="3">
        <f t="shared" si="43"/>
        <v>0</v>
      </c>
      <c r="G65" s="3">
        <f t="shared" si="44"/>
        <v>0</v>
      </c>
      <c r="H65" s="3">
        <f t="shared" si="45"/>
        <v>0</v>
      </c>
      <c r="I65" s="3">
        <f t="shared" si="46"/>
        <v>5.1948014167678009E-7</v>
      </c>
      <c r="J65" s="3">
        <f t="shared" si="47"/>
        <v>3.5324649634021045E-6</v>
      </c>
      <c r="K65" s="3">
        <f t="shared" si="48"/>
        <v>8.8103832028381895E-5</v>
      </c>
      <c r="L65" s="3">
        <f t="shared" si="49"/>
        <v>1.1788043374929493E-3</v>
      </c>
      <c r="M65" s="3">
        <f t="shared" si="50"/>
        <v>9.7430578492046817E-3</v>
      </c>
      <c r="N65" s="3">
        <f t="shared" si="51"/>
        <v>2.0611933061451281E-2</v>
      </c>
      <c r="O65" s="3">
        <f t="shared" si="52"/>
        <v>1.8652453967046465E-3</v>
      </c>
      <c r="P65" s="3">
        <f t="shared" si="53"/>
        <v>1.4649339995285198E-5</v>
      </c>
      <c r="Q65" s="3">
        <f t="shared" si="54"/>
        <v>2.5974007083839002E-6</v>
      </c>
      <c r="R65" s="3">
        <f t="shared" si="55"/>
        <v>2.0779205667071203E-7</v>
      </c>
      <c r="S65" s="3">
        <f t="shared" si="56"/>
        <v>0</v>
      </c>
      <c r="U65" t="s">
        <v>83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5</v>
      </c>
      <c r="AD65">
        <v>34</v>
      </c>
      <c r="AE65">
        <v>848</v>
      </c>
      <c r="AF65">
        <v>11346</v>
      </c>
      <c r="AG65">
        <v>93777</v>
      </c>
      <c r="AH65">
        <v>198390</v>
      </c>
      <c r="AI65">
        <v>17953</v>
      </c>
      <c r="AJ65">
        <v>141</v>
      </c>
      <c r="AK65">
        <v>25</v>
      </c>
      <c r="AL65">
        <v>2</v>
      </c>
      <c r="AM65">
        <v>0</v>
      </c>
    </row>
    <row r="66" spans="1:39" x14ac:dyDescent="0.2">
      <c r="A66" s="1" t="s">
        <v>84</v>
      </c>
      <c r="B66" s="3">
        <f t="shared" si="39"/>
        <v>0</v>
      </c>
      <c r="C66" s="3">
        <f t="shared" si="40"/>
        <v>0</v>
      </c>
      <c r="D66" s="3">
        <f t="shared" si="41"/>
        <v>0</v>
      </c>
      <c r="E66" s="3">
        <f t="shared" si="42"/>
        <v>0</v>
      </c>
      <c r="F66" s="3">
        <f t="shared" si="43"/>
        <v>0</v>
      </c>
      <c r="G66" s="3">
        <f t="shared" si="44"/>
        <v>0</v>
      </c>
      <c r="H66" s="3">
        <f t="shared" si="45"/>
        <v>0</v>
      </c>
      <c r="I66" s="3">
        <f t="shared" si="46"/>
        <v>1.2467523400242721E-6</v>
      </c>
      <c r="J66" s="3">
        <f t="shared" si="47"/>
        <v>3.4285689350667485E-6</v>
      </c>
      <c r="K66" s="3">
        <f t="shared" si="48"/>
        <v>9.7870058691905363E-5</v>
      </c>
      <c r="L66" s="3">
        <f t="shared" si="49"/>
        <v>1.3928301558637827E-3</v>
      </c>
      <c r="M66" s="3">
        <f t="shared" si="50"/>
        <v>1.1113342566919692E-2</v>
      </c>
      <c r="N66" s="3">
        <f t="shared" si="51"/>
        <v>2.0680712232209287E-2</v>
      </c>
      <c r="O66" s="3">
        <f t="shared" si="52"/>
        <v>1.6712715118025368E-3</v>
      </c>
      <c r="P66" s="3">
        <f t="shared" si="53"/>
        <v>1.8597389072028726E-5</v>
      </c>
      <c r="Q66" s="3">
        <f t="shared" si="54"/>
        <v>1.7662324817010522E-6</v>
      </c>
      <c r="R66" s="3">
        <f t="shared" si="55"/>
        <v>2.4935046800485443E-6</v>
      </c>
      <c r="S66" s="3">
        <f t="shared" si="56"/>
        <v>0</v>
      </c>
      <c r="U66" t="s">
        <v>84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12</v>
      </c>
      <c r="AD66">
        <v>33</v>
      </c>
      <c r="AE66">
        <v>942</v>
      </c>
      <c r="AF66">
        <v>13406</v>
      </c>
      <c r="AG66">
        <v>106966</v>
      </c>
      <c r="AH66">
        <v>199052</v>
      </c>
      <c r="AI66">
        <v>16086</v>
      </c>
      <c r="AJ66">
        <v>179</v>
      </c>
      <c r="AK66">
        <v>17</v>
      </c>
      <c r="AL66">
        <v>24</v>
      </c>
      <c r="AM66">
        <v>0</v>
      </c>
    </row>
    <row r="67" spans="1:39" x14ac:dyDescent="0.2">
      <c r="A67" s="1" t="s">
        <v>85</v>
      </c>
      <c r="B67" s="3">
        <f t="shared" si="39"/>
        <v>0</v>
      </c>
      <c r="C67" s="3">
        <f t="shared" si="40"/>
        <v>0</v>
      </c>
      <c r="D67" s="3">
        <f t="shared" si="41"/>
        <v>0</v>
      </c>
      <c r="E67" s="3">
        <f t="shared" si="42"/>
        <v>0</v>
      </c>
      <c r="F67" s="3">
        <f t="shared" si="43"/>
        <v>0</v>
      </c>
      <c r="G67" s="3">
        <f t="shared" si="44"/>
        <v>0</v>
      </c>
      <c r="H67" s="3">
        <f t="shared" si="45"/>
        <v>0</v>
      </c>
      <c r="I67" s="3">
        <f t="shared" si="46"/>
        <v>1.0389602833535602E-6</v>
      </c>
      <c r="J67" s="3">
        <f t="shared" si="47"/>
        <v>4.0519451050788848E-6</v>
      </c>
      <c r="K67" s="3">
        <f t="shared" si="48"/>
        <v>1.0857134961044704E-4</v>
      </c>
      <c r="L67" s="3">
        <f t="shared" si="49"/>
        <v>1.5217651270279596E-3</v>
      </c>
      <c r="M67" s="3">
        <f t="shared" si="50"/>
        <v>1.2114276903902512E-2</v>
      </c>
      <c r="N67" s="3">
        <f t="shared" si="51"/>
        <v>2.1082789861867113E-2</v>
      </c>
      <c r="O67" s="3">
        <f t="shared" si="52"/>
        <v>1.6548559393255507E-3</v>
      </c>
      <c r="P67" s="3">
        <f t="shared" si="53"/>
        <v>1.7558428788675167E-5</v>
      </c>
      <c r="Q67" s="3">
        <f t="shared" si="54"/>
        <v>1.5584404250303403E-6</v>
      </c>
      <c r="R67" s="3">
        <f t="shared" si="55"/>
        <v>1.0389602833535602E-7</v>
      </c>
      <c r="S67" s="3">
        <f t="shared" si="56"/>
        <v>0</v>
      </c>
      <c r="U67" t="s">
        <v>85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10</v>
      </c>
      <c r="AD67">
        <v>39</v>
      </c>
      <c r="AE67">
        <v>1045</v>
      </c>
      <c r="AF67">
        <v>14647</v>
      </c>
      <c r="AG67">
        <v>116600</v>
      </c>
      <c r="AH67">
        <v>202922</v>
      </c>
      <c r="AI67">
        <v>15928</v>
      </c>
      <c r="AJ67">
        <v>169</v>
      </c>
      <c r="AK67">
        <v>15</v>
      </c>
      <c r="AL67">
        <v>1</v>
      </c>
      <c r="AM67">
        <v>0</v>
      </c>
    </row>
    <row r="68" spans="1:39" x14ac:dyDescent="0.2">
      <c r="A68" s="1" t="s">
        <v>86</v>
      </c>
      <c r="B68" s="3">
        <f t="shared" si="39"/>
        <v>0</v>
      </c>
      <c r="C68" s="3">
        <f t="shared" si="40"/>
        <v>0</v>
      </c>
      <c r="D68" s="3">
        <f t="shared" si="41"/>
        <v>0</v>
      </c>
      <c r="E68" s="3">
        <f t="shared" si="42"/>
        <v>0</v>
      </c>
      <c r="F68" s="3">
        <f t="shared" si="43"/>
        <v>0</v>
      </c>
      <c r="G68" s="3">
        <f t="shared" si="44"/>
        <v>0</v>
      </c>
      <c r="H68" s="3">
        <f t="shared" si="45"/>
        <v>0</v>
      </c>
      <c r="I68" s="3">
        <f t="shared" si="46"/>
        <v>7.2727219834749215E-7</v>
      </c>
      <c r="J68" s="3">
        <f t="shared" si="47"/>
        <v>5.7142815584445812E-6</v>
      </c>
      <c r="K68" s="3">
        <f t="shared" si="48"/>
        <v>1.1781809613229372E-4</v>
      </c>
      <c r="L68" s="3">
        <f t="shared" si="49"/>
        <v>1.6965182466880285E-3</v>
      </c>
      <c r="M68" s="3">
        <f t="shared" si="50"/>
        <v>1.2976510043057631E-2</v>
      </c>
      <c r="N68" s="3">
        <f t="shared" si="51"/>
        <v>2.1170270317725483E-2</v>
      </c>
      <c r="O68" s="3">
        <f t="shared" si="52"/>
        <v>1.6224403784849196E-3</v>
      </c>
      <c r="P68" s="3">
        <f t="shared" si="53"/>
        <v>1.6727260561992319E-5</v>
      </c>
      <c r="Q68" s="3">
        <f t="shared" si="54"/>
        <v>8.3116822668284813E-7</v>
      </c>
      <c r="R68" s="3">
        <f t="shared" si="55"/>
        <v>0</v>
      </c>
      <c r="S68" s="3">
        <f t="shared" si="56"/>
        <v>0</v>
      </c>
      <c r="U68" t="s">
        <v>86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7</v>
      </c>
      <c r="AD68">
        <v>55</v>
      </c>
      <c r="AE68">
        <v>1134</v>
      </c>
      <c r="AF68">
        <v>16329</v>
      </c>
      <c r="AG68">
        <v>124899</v>
      </c>
      <c r="AH68">
        <v>203764</v>
      </c>
      <c r="AI68">
        <v>15616</v>
      </c>
      <c r="AJ68">
        <v>161</v>
      </c>
      <c r="AK68">
        <v>8</v>
      </c>
      <c r="AL68">
        <v>0</v>
      </c>
      <c r="AM68">
        <v>0</v>
      </c>
    </row>
    <row r="69" spans="1:39" x14ac:dyDescent="0.2">
      <c r="A69" s="1" t="s">
        <v>87</v>
      </c>
      <c r="B69" s="3">
        <f t="shared" si="39"/>
        <v>0</v>
      </c>
      <c r="C69" s="3">
        <f t="shared" si="40"/>
        <v>0</v>
      </c>
      <c r="D69" s="3">
        <f t="shared" si="41"/>
        <v>0</v>
      </c>
      <c r="E69" s="3">
        <f t="shared" si="42"/>
        <v>0</v>
      </c>
      <c r="F69" s="3">
        <f t="shared" si="43"/>
        <v>0</v>
      </c>
      <c r="G69" s="3">
        <f t="shared" si="44"/>
        <v>0</v>
      </c>
      <c r="H69" s="3">
        <f t="shared" si="45"/>
        <v>0</v>
      </c>
      <c r="I69" s="3">
        <f t="shared" si="46"/>
        <v>4.1558411334142406E-7</v>
      </c>
      <c r="J69" s="3">
        <f t="shared" si="47"/>
        <v>7.5844100684809888E-6</v>
      </c>
      <c r="K69" s="3">
        <f t="shared" si="48"/>
        <v>1.3371418846760321E-4</v>
      </c>
      <c r="L69" s="3">
        <f t="shared" si="49"/>
        <v>1.7337130248320858E-3</v>
      </c>
      <c r="M69" s="3">
        <f t="shared" si="50"/>
        <v>1.3261392952753177E-2</v>
      </c>
      <c r="N69" s="3">
        <f t="shared" si="51"/>
        <v>2.0097024345021256E-2</v>
      </c>
      <c r="O69" s="3">
        <f t="shared" si="52"/>
        <v>1.6023884450161959E-3</v>
      </c>
      <c r="P69" s="3">
        <f t="shared" si="53"/>
        <v>1.4025963825273062E-5</v>
      </c>
      <c r="Q69" s="3">
        <f t="shared" si="54"/>
        <v>5.1948014167678009E-7</v>
      </c>
      <c r="R69" s="3">
        <f t="shared" si="55"/>
        <v>3.1168808500606803E-7</v>
      </c>
      <c r="S69" s="3">
        <f t="shared" si="56"/>
        <v>0</v>
      </c>
      <c r="U69" t="s">
        <v>87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4</v>
      </c>
      <c r="AD69">
        <v>73</v>
      </c>
      <c r="AE69">
        <v>1287</v>
      </c>
      <c r="AF69">
        <v>16687</v>
      </c>
      <c r="AG69">
        <v>127641</v>
      </c>
      <c r="AH69">
        <v>193434</v>
      </c>
      <c r="AI69">
        <v>15423</v>
      </c>
      <c r="AJ69">
        <v>135</v>
      </c>
      <c r="AK69">
        <v>5</v>
      </c>
      <c r="AL69">
        <v>3</v>
      </c>
      <c r="AM69">
        <v>0</v>
      </c>
    </row>
    <row r="70" spans="1:39" x14ac:dyDescent="0.2">
      <c r="A70" s="1" t="s">
        <v>88</v>
      </c>
      <c r="B70" s="3">
        <f t="shared" si="39"/>
        <v>0</v>
      </c>
      <c r="C70" s="3">
        <f t="shared" si="40"/>
        <v>0</v>
      </c>
      <c r="D70" s="3">
        <f t="shared" si="41"/>
        <v>0</v>
      </c>
      <c r="E70" s="3">
        <f t="shared" si="42"/>
        <v>0</v>
      </c>
      <c r="F70" s="3">
        <f t="shared" si="43"/>
        <v>0</v>
      </c>
      <c r="G70" s="3">
        <f t="shared" si="44"/>
        <v>0</v>
      </c>
      <c r="H70" s="3">
        <f t="shared" si="45"/>
        <v>0</v>
      </c>
      <c r="I70" s="3">
        <f t="shared" si="46"/>
        <v>2.0779205667071203E-7</v>
      </c>
      <c r="J70" s="3">
        <f t="shared" si="47"/>
        <v>8.1038902101577695E-6</v>
      </c>
      <c r="K70" s="3">
        <f t="shared" si="48"/>
        <v>1.3277912421258498E-4</v>
      </c>
      <c r="L70" s="3">
        <f t="shared" si="49"/>
        <v>1.9201024996657145E-3</v>
      </c>
      <c r="M70" s="3">
        <f t="shared" si="50"/>
        <v>1.3928093766581157E-2</v>
      </c>
      <c r="N70" s="3">
        <f t="shared" si="51"/>
        <v>1.9437492357148416E-2</v>
      </c>
      <c r="O70" s="3">
        <f t="shared" si="52"/>
        <v>1.685920851797822E-3</v>
      </c>
      <c r="P70" s="3">
        <f t="shared" si="53"/>
        <v>1.3506483683596282E-5</v>
      </c>
      <c r="Q70" s="3">
        <f t="shared" si="54"/>
        <v>5.1948014167678009E-7</v>
      </c>
      <c r="R70" s="3">
        <f t="shared" si="55"/>
        <v>3.1168808500606803E-7</v>
      </c>
      <c r="S70" s="3">
        <f t="shared" si="56"/>
        <v>0</v>
      </c>
      <c r="U70" t="s">
        <v>88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2</v>
      </c>
      <c r="AD70">
        <v>78</v>
      </c>
      <c r="AE70">
        <v>1278</v>
      </c>
      <c r="AF70">
        <v>18481</v>
      </c>
      <c r="AG70">
        <v>134058</v>
      </c>
      <c r="AH70">
        <v>187086</v>
      </c>
      <c r="AI70">
        <v>16227</v>
      </c>
      <c r="AJ70">
        <v>130</v>
      </c>
      <c r="AK70">
        <v>5</v>
      </c>
      <c r="AL70">
        <v>3</v>
      </c>
      <c r="AM70">
        <v>0</v>
      </c>
    </row>
    <row r="71" spans="1:39" x14ac:dyDescent="0.2">
      <c r="A71" s="1" t="s">
        <v>89</v>
      </c>
      <c r="B71" s="3">
        <f t="shared" si="39"/>
        <v>0</v>
      </c>
      <c r="C71" s="3">
        <f t="shared" si="40"/>
        <v>0</v>
      </c>
      <c r="D71" s="3">
        <f t="shared" si="41"/>
        <v>0</v>
      </c>
      <c r="E71" s="3">
        <f t="shared" si="42"/>
        <v>0</v>
      </c>
      <c r="F71" s="3">
        <f t="shared" si="43"/>
        <v>0</v>
      </c>
      <c r="G71" s="3">
        <f t="shared" si="44"/>
        <v>0</v>
      </c>
      <c r="H71" s="3">
        <f t="shared" si="45"/>
        <v>0</v>
      </c>
      <c r="I71" s="3">
        <f t="shared" si="46"/>
        <v>2.3896086517131883E-6</v>
      </c>
      <c r="J71" s="3">
        <f t="shared" si="47"/>
        <v>1.2987003541919502E-5</v>
      </c>
      <c r="K71" s="3">
        <f t="shared" si="48"/>
        <v>1.5012976094458944E-4</v>
      </c>
      <c r="L71" s="3">
        <f t="shared" si="49"/>
        <v>2.0597387617484332E-3</v>
      </c>
      <c r="M71" s="3">
        <f t="shared" si="50"/>
        <v>1.4446950532087924E-2</v>
      </c>
      <c r="N71" s="3">
        <f t="shared" si="51"/>
        <v>1.8714272103906002E-2</v>
      </c>
      <c r="O71" s="3">
        <f t="shared" si="52"/>
        <v>1.9014012145653503E-3</v>
      </c>
      <c r="P71" s="3">
        <f t="shared" si="53"/>
        <v>2.3064918290449037E-5</v>
      </c>
      <c r="Q71" s="3">
        <f t="shared" si="54"/>
        <v>2.0779205667071203E-7</v>
      </c>
      <c r="R71" s="3">
        <f t="shared" si="55"/>
        <v>2.0779205667071203E-7</v>
      </c>
      <c r="S71" s="3">
        <f t="shared" si="56"/>
        <v>0</v>
      </c>
      <c r="U71" t="s">
        <v>89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23</v>
      </c>
      <c r="AD71">
        <v>125</v>
      </c>
      <c r="AE71">
        <v>1445</v>
      </c>
      <c r="AF71">
        <v>19825</v>
      </c>
      <c r="AG71">
        <v>139052</v>
      </c>
      <c r="AH71">
        <v>180125</v>
      </c>
      <c r="AI71">
        <v>18301</v>
      </c>
      <c r="AJ71">
        <v>222</v>
      </c>
      <c r="AK71">
        <v>2</v>
      </c>
      <c r="AL71">
        <v>2</v>
      </c>
      <c r="AM71">
        <v>0</v>
      </c>
    </row>
    <row r="72" spans="1:39" x14ac:dyDescent="0.2">
      <c r="A72" s="1" t="s">
        <v>90</v>
      </c>
      <c r="B72" s="3">
        <f t="shared" si="39"/>
        <v>0</v>
      </c>
      <c r="C72" s="3">
        <f t="shared" si="40"/>
        <v>0</v>
      </c>
      <c r="D72" s="3">
        <f t="shared" si="41"/>
        <v>0</v>
      </c>
      <c r="E72" s="3">
        <f t="shared" si="42"/>
        <v>0</v>
      </c>
      <c r="F72" s="3">
        <f t="shared" si="43"/>
        <v>0</v>
      </c>
      <c r="G72" s="3">
        <f t="shared" si="44"/>
        <v>0</v>
      </c>
      <c r="H72" s="3">
        <f t="shared" si="45"/>
        <v>0</v>
      </c>
      <c r="I72" s="3">
        <f t="shared" si="46"/>
        <v>9.350642550182041E-7</v>
      </c>
      <c r="J72" s="3">
        <f t="shared" si="47"/>
        <v>1.3194795598590214E-5</v>
      </c>
      <c r="K72" s="3">
        <f t="shared" si="48"/>
        <v>1.6571416519489283E-4</v>
      </c>
      <c r="L72" s="3">
        <f t="shared" si="49"/>
        <v>2.1974009992927796E-3</v>
      </c>
      <c r="M72" s="3">
        <f t="shared" si="50"/>
        <v>1.4352301250274415E-2</v>
      </c>
      <c r="N72" s="3">
        <f t="shared" si="51"/>
        <v>1.748674052912377E-2</v>
      </c>
      <c r="O72" s="3">
        <f t="shared" si="52"/>
        <v>2.3234268816635668E-3</v>
      </c>
      <c r="P72" s="3">
        <f t="shared" si="53"/>
        <v>2.5246734885491512E-5</v>
      </c>
      <c r="Q72" s="3">
        <f t="shared" si="54"/>
        <v>1.4545443966949843E-6</v>
      </c>
      <c r="R72" s="3">
        <f t="shared" si="55"/>
        <v>0</v>
      </c>
      <c r="S72" s="3">
        <f t="shared" si="56"/>
        <v>0</v>
      </c>
      <c r="U72" t="s">
        <v>90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9</v>
      </c>
      <c r="AD72">
        <v>127</v>
      </c>
      <c r="AE72">
        <v>1595</v>
      </c>
      <c r="AF72">
        <v>21150</v>
      </c>
      <c r="AG72">
        <v>138141</v>
      </c>
      <c r="AH72">
        <v>168310</v>
      </c>
      <c r="AI72">
        <v>22363</v>
      </c>
      <c r="AJ72">
        <v>243</v>
      </c>
      <c r="AK72">
        <v>14</v>
      </c>
      <c r="AL72">
        <v>0</v>
      </c>
      <c r="AM72">
        <v>0</v>
      </c>
    </row>
    <row r="73" spans="1:39" x14ac:dyDescent="0.2">
      <c r="A73" s="1" t="s">
        <v>91</v>
      </c>
      <c r="B73" s="3">
        <f t="shared" si="39"/>
        <v>0</v>
      </c>
      <c r="C73" s="3">
        <f t="shared" si="40"/>
        <v>0</v>
      </c>
      <c r="D73" s="3">
        <f t="shared" si="41"/>
        <v>0</v>
      </c>
      <c r="E73" s="3">
        <f t="shared" si="42"/>
        <v>0</v>
      </c>
      <c r="F73" s="3">
        <f t="shared" si="43"/>
        <v>0</v>
      </c>
      <c r="G73" s="3">
        <f t="shared" si="44"/>
        <v>0</v>
      </c>
      <c r="H73" s="3">
        <f t="shared" si="45"/>
        <v>0</v>
      </c>
      <c r="I73" s="3">
        <f t="shared" si="46"/>
        <v>8.3116822668284813E-7</v>
      </c>
      <c r="J73" s="3">
        <f t="shared" si="47"/>
        <v>1.6207780420315539E-5</v>
      </c>
      <c r="K73" s="3">
        <f t="shared" si="48"/>
        <v>2.0986997723741914E-4</v>
      </c>
      <c r="L73" s="3">
        <f t="shared" si="49"/>
        <v>2.3030632601098366E-3</v>
      </c>
      <c r="M73" s="3">
        <f t="shared" si="50"/>
        <v>1.4158327365372305E-2</v>
      </c>
      <c r="N73" s="3">
        <f t="shared" si="51"/>
        <v>1.7074065504575738E-2</v>
      </c>
      <c r="O73" s="3">
        <f t="shared" si="52"/>
        <v>3.0492445356143636E-3</v>
      </c>
      <c r="P73" s="3">
        <f t="shared" si="53"/>
        <v>4.0311658994118132E-5</v>
      </c>
      <c r="Q73" s="3">
        <f t="shared" si="54"/>
        <v>9.350642550182041E-7</v>
      </c>
      <c r="R73" s="3">
        <f t="shared" si="55"/>
        <v>0</v>
      </c>
      <c r="S73" s="3">
        <f t="shared" si="56"/>
        <v>0</v>
      </c>
      <c r="U73" t="s">
        <v>91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8</v>
      </c>
      <c r="AD73">
        <v>156</v>
      </c>
      <c r="AE73">
        <v>2020</v>
      </c>
      <c r="AF73">
        <v>22167</v>
      </c>
      <c r="AG73">
        <v>136274</v>
      </c>
      <c r="AH73">
        <v>164338</v>
      </c>
      <c r="AI73">
        <v>29349</v>
      </c>
      <c r="AJ73">
        <v>388</v>
      </c>
      <c r="AK73">
        <v>9</v>
      </c>
      <c r="AL73">
        <v>0</v>
      </c>
      <c r="AM73">
        <v>0</v>
      </c>
    </row>
    <row r="74" spans="1:39" x14ac:dyDescent="0.2">
      <c r="A74" s="1" t="s">
        <v>92</v>
      </c>
      <c r="B74" s="3">
        <f t="shared" si="39"/>
        <v>0</v>
      </c>
      <c r="C74" s="3">
        <f t="shared" si="40"/>
        <v>0</v>
      </c>
      <c r="D74" s="3">
        <f t="shared" si="41"/>
        <v>0</v>
      </c>
      <c r="E74" s="3">
        <f t="shared" si="42"/>
        <v>0</v>
      </c>
      <c r="F74" s="3">
        <f t="shared" si="43"/>
        <v>0</v>
      </c>
      <c r="G74" s="3">
        <f t="shared" si="44"/>
        <v>0</v>
      </c>
      <c r="H74" s="3">
        <f t="shared" si="45"/>
        <v>2.0779205667071203E-7</v>
      </c>
      <c r="I74" s="3">
        <f t="shared" si="46"/>
        <v>2.2857126233778323E-6</v>
      </c>
      <c r="J74" s="3">
        <f t="shared" si="47"/>
        <v>2.1818165950424762E-5</v>
      </c>
      <c r="K74" s="3">
        <f t="shared" si="48"/>
        <v>2.4374008247474521E-4</v>
      </c>
      <c r="L74" s="3">
        <f t="shared" si="49"/>
        <v>2.4666995047380224E-3</v>
      </c>
      <c r="M74" s="3">
        <f t="shared" si="50"/>
        <v>1.393224960771457E-2</v>
      </c>
      <c r="N74" s="3">
        <f t="shared" si="51"/>
        <v>1.453921020524972E-2</v>
      </c>
      <c r="O74" s="3">
        <f t="shared" si="52"/>
        <v>3.87262056017206E-3</v>
      </c>
      <c r="P74" s="3">
        <f t="shared" si="53"/>
        <v>6.3896057426243949E-5</v>
      </c>
      <c r="Q74" s="3">
        <f t="shared" si="54"/>
        <v>6.2337617001213607E-7</v>
      </c>
      <c r="R74" s="3">
        <f t="shared" si="55"/>
        <v>0</v>
      </c>
      <c r="S74" s="3">
        <f t="shared" si="56"/>
        <v>0</v>
      </c>
      <c r="U74" t="s">
        <v>92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</v>
      </c>
      <c r="AC74">
        <v>22</v>
      </c>
      <c r="AD74">
        <v>210</v>
      </c>
      <c r="AE74">
        <v>2346</v>
      </c>
      <c r="AF74">
        <v>23742</v>
      </c>
      <c r="AG74">
        <v>134098</v>
      </c>
      <c r="AH74">
        <v>139940</v>
      </c>
      <c r="AI74">
        <v>37274</v>
      </c>
      <c r="AJ74">
        <v>615</v>
      </c>
      <c r="AK74">
        <v>6</v>
      </c>
      <c r="AL74">
        <v>0</v>
      </c>
      <c r="AM74">
        <v>0</v>
      </c>
    </row>
    <row r="75" spans="1:39" x14ac:dyDescent="0.2">
      <c r="A75" s="1">
        <v>100</v>
      </c>
      <c r="B75" s="3">
        <f t="shared" si="39"/>
        <v>0</v>
      </c>
      <c r="C75" s="3">
        <f t="shared" si="40"/>
        <v>0</v>
      </c>
      <c r="D75" s="3">
        <f t="shared" si="41"/>
        <v>0</v>
      </c>
      <c r="E75" s="3">
        <f t="shared" si="42"/>
        <v>0</v>
      </c>
      <c r="F75" s="3">
        <f t="shared" si="43"/>
        <v>0</v>
      </c>
      <c r="G75" s="3">
        <f t="shared" si="44"/>
        <v>0</v>
      </c>
      <c r="H75" s="3">
        <f t="shared" si="45"/>
        <v>0</v>
      </c>
      <c r="I75" s="3">
        <f t="shared" si="46"/>
        <v>0</v>
      </c>
      <c r="J75" s="3">
        <f t="shared" si="47"/>
        <v>4.1558411334142406E-7</v>
      </c>
      <c r="K75" s="3">
        <f t="shared" si="48"/>
        <v>6.9610338984688529E-6</v>
      </c>
      <c r="L75" s="3">
        <f t="shared" si="49"/>
        <v>1.3579210903431031E-4</v>
      </c>
      <c r="M75" s="3">
        <f t="shared" si="50"/>
        <v>1.1732978479911756E-3</v>
      </c>
      <c r="N75" s="3">
        <f t="shared" si="51"/>
        <v>1.3474275914812323E-3</v>
      </c>
      <c r="O75" s="3">
        <f t="shared" si="52"/>
        <v>5.3475285784207742E-4</v>
      </c>
      <c r="P75" s="3">
        <f t="shared" si="53"/>
        <v>6.545449785127429E-6</v>
      </c>
      <c r="Q75" s="3">
        <f t="shared" si="54"/>
        <v>1.0389602833535602E-7</v>
      </c>
      <c r="R75" s="3">
        <f t="shared" si="55"/>
        <v>0</v>
      </c>
      <c r="S75" s="3">
        <f t="shared" si="56"/>
        <v>0</v>
      </c>
      <c r="U75" t="s">
        <v>272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</v>
      </c>
      <c r="AE75">
        <v>67</v>
      </c>
      <c r="AF75">
        <v>1307</v>
      </c>
      <c r="AG75">
        <v>11293</v>
      </c>
      <c r="AH75">
        <v>12969</v>
      </c>
      <c r="AI75">
        <v>5147</v>
      </c>
      <c r="AJ75">
        <v>63</v>
      </c>
      <c r="AK75">
        <v>1</v>
      </c>
      <c r="AL75">
        <v>0</v>
      </c>
      <c r="AM75">
        <v>0</v>
      </c>
    </row>
    <row r="76" spans="1:39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X76"/>
      <c r="Y76"/>
      <c r="Z76"/>
      <c r="AA76"/>
      <c r="AB76"/>
    </row>
    <row r="77" spans="1:39" x14ac:dyDescent="0.2">
      <c r="A77" s="1"/>
      <c r="X77"/>
      <c r="Y77"/>
      <c r="Z77"/>
      <c r="AA77"/>
      <c r="AB77"/>
    </row>
    <row r="78" spans="1:39" ht="33.75" customHeight="1" x14ac:dyDescent="0.2">
      <c r="A78" s="34" t="s">
        <v>275</v>
      </c>
      <c r="B78" s="20"/>
      <c r="C78" s="20"/>
      <c r="D78" s="20"/>
      <c r="E78" s="20"/>
      <c r="F78" s="20"/>
      <c r="X78"/>
      <c r="Y78"/>
      <c r="Z78"/>
      <c r="AA78"/>
      <c r="AB78"/>
    </row>
    <row r="79" spans="1:39" s="1" customFormat="1" ht="42.75" x14ac:dyDescent="0.2">
      <c r="A79" s="10" t="s">
        <v>290</v>
      </c>
      <c r="B79" s="1" t="s">
        <v>374</v>
      </c>
      <c r="C79" s="1" t="s">
        <v>375</v>
      </c>
      <c r="D79" s="1" t="s">
        <v>376</v>
      </c>
      <c r="E79" s="1" t="s">
        <v>377</v>
      </c>
      <c r="F79" s="1" t="s">
        <v>71</v>
      </c>
      <c r="G79" s="1" t="s">
        <v>72</v>
      </c>
      <c r="H79" s="1" t="s">
        <v>73</v>
      </c>
      <c r="I79" s="1" t="s">
        <v>74</v>
      </c>
      <c r="J79" s="1" t="s">
        <v>75</v>
      </c>
      <c r="K79" s="1" t="s">
        <v>76</v>
      </c>
      <c r="L79" s="1" t="s">
        <v>77</v>
      </c>
      <c r="M79" s="1" t="s">
        <v>78</v>
      </c>
      <c r="N79" s="1" t="s">
        <v>79</v>
      </c>
      <c r="O79" s="1" t="s">
        <v>80</v>
      </c>
      <c r="P79" s="1" t="s">
        <v>312</v>
      </c>
      <c r="Q79" s="1" t="s">
        <v>82</v>
      </c>
      <c r="R79" t="s">
        <v>83</v>
      </c>
      <c r="S79" t="s">
        <v>84</v>
      </c>
      <c r="T79"/>
      <c r="U79"/>
      <c r="V79" t="s">
        <v>374</v>
      </c>
      <c r="W79" t="s">
        <v>375</v>
      </c>
      <c r="X79" t="s">
        <v>376</v>
      </c>
      <c r="Y79" t="s">
        <v>377</v>
      </c>
      <c r="Z79" t="s">
        <v>71</v>
      </c>
      <c r="AA79" t="s">
        <v>72</v>
      </c>
      <c r="AB79" t="s">
        <v>73</v>
      </c>
      <c r="AC79" t="s">
        <v>74</v>
      </c>
      <c r="AD79" t="s">
        <v>75</v>
      </c>
      <c r="AE79" t="s">
        <v>76</v>
      </c>
      <c r="AF79" t="s">
        <v>77</v>
      </c>
      <c r="AG79" t="s">
        <v>78</v>
      </c>
      <c r="AH79" t="s">
        <v>79</v>
      </c>
      <c r="AI79" t="s">
        <v>80</v>
      </c>
      <c r="AJ79" t="s">
        <v>81</v>
      </c>
      <c r="AK79" t="s">
        <v>82</v>
      </c>
      <c r="AL79" t="s">
        <v>83</v>
      </c>
      <c r="AM79" t="s">
        <v>84</v>
      </c>
    </row>
    <row r="80" spans="1:39" x14ac:dyDescent="0.2">
      <c r="A80" s="1" t="s">
        <v>73</v>
      </c>
      <c r="B80" s="3">
        <f>IF(V80=0,,V80/SUM($V$80:$AM$100))</f>
        <v>0</v>
      </c>
      <c r="C80" s="3">
        <f t="shared" ref="C80:S80" si="57">IF(W80=0,,W80/SUM($V$80:$AM$100))</f>
        <v>0</v>
      </c>
      <c r="D80" s="3">
        <f t="shared" si="57"/>
        <v>0</v>
      </c>
      <c r="E80" s="3">
        <f t="shared" si="57"/>
        <v>0</v>
      </c>
      <c r="F80" s="3">
        <f t="shared" si="57"/>
        <v>0</v>
      </c>
      <c r="G80" s="3">
        <f t="shared" si="57"/>
        <v>0</v>
      </c>
      <c r="H80" s="3">
        <f t="shared" si="57"/>
        <v>0</v>
      </c>
      <c r="I80" s="3">
        <f t="shared" si="57"/>
        <v>0</v>
      </c>
      <c r="J80" s="3">
        <f t="shared" si="57"/>
        <v>2.85044431300729E-6</v>
      </c>
      <c r="K80" s="3">
        <f t="shared" si="57"/>
        <v>3.7412081608220683E-5</v>
      </c>
      <c r="L80" s="3">
        <f t="shared" si="57"/>
        <v>8.5976526591082382E-4</v>
      </c>
      <c r="M80" s="3">
        <f t="shared" si="57"/>
        <v>7.8820129837738461E-3</v>
      </c>
      <c r="N80" s="3">
        <f t="shared" si="57"/>
        <v>3.2609082940803398E-2</v>
      </c>
      <c r="O80" s="3">
        <f t="shared" si="57"/>
        <v>2.7619023865345011E-3</v>
      </c>
      <c r="P80" s="3">
        <f t="shared" si="57"/>
        <v>1.9418651882362163E-5</v>
      </c>
      <c r="Q80" s="3">
        <f t="shared" si="57"/>
        <v>2.1378332347554676E-6</v>
      </c>
      <c r="R80" s="3">
        <f t="shared" si="57"/>
        <v>0</v>
      </c>
      <c r="S80" s="3">
        <f t="shared" si="57"/>
        <v>0</v>
      </c>
      <c r="U80" t="s">
        <v>73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16</v>
      </c>
      <c r="AE80">
        <v>210</v>
      </c>
      <c r="AF80">
        <v>4826</v>
      </c>
      <c r="AG80">
        <v>44243</v>
      </c>
      <c r="AH80">
        <v>183040</v>
      </c>
      <c r="AI80">
        <v>15503</v>
      </c>
      <c r="AJ80">
        <v>109</v>
      </c>
      <c r="AK80">
        <v>12</v>
      </c>
      <c r="AL80">
        <v>0</v>
      </c>
      <c r="AM80">
        <v>0</v>
      </c>
    </row>
    <row r="81" spans="1:39" x14ac:dyDescent="0.2">
      <c r="A81" s="1" t="s">
        <v>74</v>
      </c>
      <c r="B81" s="3">
        <f t="shared" ref="B81:B100" si="58">IF(V81=0,,V81/SUM($V$80:$AM$100))</f>
        <v>0</v>
      </c>
      <c r="C81" s="3">
        <f t="shared" ref="C81:C100" si="59">IF(W81=0,,W81/SUM($V$80:$AM$100))</f>
        <v>0</v>
      </c>
      <c r="D81" s="3">
        <f t="shared" ref="D81:D100" si="60">IF(X81=0,,X81/SUM($V$80:$AM$100))</f>
        <v>0</v>
      </c>
      <c r="E81" s="3">
        <f t="shared" ref="E81:E100" si="61">IF(Y81=0,,Y81/SUM($V$80:$AM$100))</f>
        <v>0</v>
      </c>
      <c r="F81" s="3">
        <f t="shared" ref="F81:F100" si="62">IF(Z81=0,,Z81/SUM($V$80:$AM$100))</f>
        <v>0</v>
      </c>
      <c r="G81" s="3">
        <f t="shared" ref="G81:G100" si="63">IF(AA81=0,,AA81/SUM($V$80:$AM$100))</f>
        <v>0</v>
      </c>
      <c r="H81" s="3">
        <f t="shared" ref="H81:H100" si="64">IF(AB81=0,,AB81/SUM($V$80:$AM$100))</f>
        <v>0</v>
      </c>
      <c r="I81" s="3">
        <f t="shared" ref="I81:I100" si="65">IF(AC81=0,,AC81/SUM($V$80:$AM$100))</f>
        <v>0</v>
      </c>
      <c r="J81" s="3">
        <f t="shared" ref="J81:J100" si="66">IF(AD81=0,,AD81/SUM($V$80:$AM$100))</f>
        <v>8.9076384781477809E-7</v>
      </c>
      <c r="K81" s="3">
        <f t="shared" ref="K81:K100" si="67">IF(AE81=0,,AE81/SUM($V$80:$AM$100))</f>
        <v>1.6924513108480786E-5</v>
      </c>
      <c r="L81" s="3">
        <f t="shared" ref="L81:L100" si="68">IF(AF81=0,,AF81/SUM($V$80:$AM$100))</f>
        <v>3.9282685688631715E-4</v>
      </c>
      <c r="M81" s="3">
        <f t="shared" ref="M81:M100" si="69">IF(AG81=0,,AG81/SUM($V$80:$AM$100))</f>
        <v>3.8685873910595816E-3</v>
      </c>
      <c r="N81" s="3">
        <f t="shared" ref="N81:N100" si="70">IF(AH81=0,,AH81/SUM($V$80:$AM$100))</f>
        <v>1.5247739241354245E-2</v>
      </c>
      <c r="O81" s="3">
        <f t="shared" ref="O81:O100" si="71">IF(AI81=0,,AI81/SUM($V$80:$AM$100))</f>
        <v>1.9386584383840832E-3</v>
      </c>
      <c r="P81" s="3">
        <f t="shared" ref="P81:P100" si="72">IF(AJ81=0,,AJ81/SUM($V$80:$AM$100))</f>
        <v>7.4824163216441363E-6</v>
      </c>
      <c r="Q81" s="3">
        <f t="shared" ref="Q81:Q100" si="73">IF(AK81=0,,AK81/SUM($V$80:$AM$100))</f>
        <v>1.2470693869406894E-6</v>
      </c>
      <c r="R81" s="3">
        <f t="shared" ref="R81:R100" si="74">IF(AL81=0,,AL81/SUM($V$80:$AM$100))</f>
        <v>0</v>
      </c>
      <c r="S81" s="3">
        <f t="shared" ref="S81:S100" si="75">IF(AM81=0,,AM81/SUM($V$80:$AM$100))</f>
        <v>0</v>
      </c>
      <c r="U81" t="s">
        <v>74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95</v>
      </c>
      <c r="AF81">
        <v>2205</v>
      </c>
      <c r="AG81">
        <v>21715</v>
      </c>
      <c r="AH81">
        <v>85588</v>
      </c>
      <c r="AI81">
        <v>10882</v>
      </c>
      <c r="AJ81">
        <v>42</v>
      </c>
      <c r="AK81">
        <v>7</v>
      </c>
      <c r="AL81">
        <v>0</v>
      </c>
      <c r="AM81">
        <v>0</v>
      </c>
    </row>
    <row r="82" spans="1:39" x14ac:dyDescent="0.2">
      <c r="A82" s="1" t="s">
        <v>75</v>
      </c>
      <c r="B82" s="3">
        <f t="shared" si="58"/>
        <v>0</v>
      </c>
      <c r="C82" s="3">
        <f t="shared" si="59"/>
        <v>0</v>
      </c>
      <c r="D82" s="3">
        <f t="shared" si="60"/>
        <v>0</v>
      </c>
      <c r="E82" s="3">
        <f t="shared" si="61"/>
        <v>0</v>
      </c>
      <c r="F82" s="3">
        <f t="shared" si="62"/>
        <v>0</v>
      </c>
      <c r="G82" s="3">
        <f t="shared" si="63"/>
        <v>0</v>
      </c>
      <c r="H82" s="3">
        <f t="shared" si="64"/>
        <v>0</v>
      </c>
      <c r="I82" s="3">
        <f t="shared" si="65"/>
        <v>0</v>
      </c>
      <c r="J82" s="3">
        <f t="shared" si="66"/>
        <v>1.425222156503645E-6</v>
      </c>
      <c r="K82" s="3">
        <f t="shared" si="67"/>
        <v>3.3136415138709747E-5</v>
      </c>
      <c r="L82" s="3">
        <f t="shared" si="68"/>
        <v>6.1516151330088577E-4</v>
      </c>
      <c r="M82" s="3">
        <f t="shared" si="69"/>
        <v>6.1826137149128121E-3</v>
      </c>
      <c r="N82" s="3">
        <f t="shared" si="70"/>
        <v>2.3756671821220134E-2</v>
      </c>
      <c r="O82" s="3">
        <f t="shared" si="71"/>
        <v>4.250190623463432E-3</v>
      </c>
      <c r="P82" s="3">
        <f t="shared" si="72"/>
        <v>1.264884663896985E-5</v>
      </c>
      <c r="Q82" s="3">
        <f t="shared" si="73"/>
        <v>2.6722915434443346E-6</v>
      </c>
      <c r="R82" s="3">
        <f t="shared" si="74"/>
        <v>1.7815276956295562E-7</v>
      </c>
      <c r="S82" s="3">
        <f t="shared" si="75"/>
        <v>0</v>
      </c>
      <c r="U82" t="s">
        <v>75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8</v>
      </c>
      <c r="AE82">
        <v>186</v>
      </c>
      <c r="AF82">
        <v>3453</v>
      </c>
      <c r="AG82">
        <v>34704</v>
      </c>
      <c r="AH82">
        <v>133350</v>
      </c>
      <c r="AI82">
        <v>23857</v>
      </c>
      <c r="AJ82">
        <v>71</v>
      </c>
      <c r="AK82">
        <v>15</v>
      </c>
      <c r="AL82">
        <v>1</v>
      </c>
      <c r="AM82">
        <v>0</v>
      </c>
    </row>
    <row r="83" spans="1:39" x14ac:dyDescent="0.2">
      <c r="A83" s="1" t="s">
        <v>76</v>
      </c>
      <c r="B83" s="3">
        <f t="shared" si="58"/>
        <v>0</v>
      </c>
      <c r="C83" s="3">
        <f t="shared" si="59"/>
        <v>0</v>
      </c>
      <c r="D83" s="3">
        <f t="shared" si="60"/>
        <v>0</v>
      </c>
      <c r="E83" s="3">
        <f t="shared" si="61"/>
        <v>0</v>
      </c>
      <c r="F83" s="3">
        <f t="shared" si="62"/>
        <v>0</v>
      </c>
      <c r="G83" s="3">
        <f t="shared" si="63"/>
        <v>0</v>
      </c>
      <c r="H83" s="3">
        <f t="shared" si="64"/>
        <v>0</v>
      </c>
      <c r="I83" s="3">
        <f t="shared" si="65"/>
        <v>0</v>
      </c>
      <c r="J83" s="3">
        <f t="shared" si="66"/>
        <v>5.3445830868886689E-7</v>
      </c>
      <c r="K83" s="3">
        <f t="shared" si="67"/>
        <v>3.5096095603902261E-5</v>
      </c>
      <c r="L83" s="3">
        <f t="shared" si="68"/>
        <v>5.9378318095333106E-4</v>
      </c>
      <c r="M83" s="3">
        <f t="shared" si="69"/>
        <v>6.344732735215102E-3</v>
      </c>
      <c r="N83" s="3">
        <f t="shared" si="70"/>
        <v>2.3265326482765501E-2</v>
      </c>
      <c r="O83" s="3">
        <f t="shared" si="71"/>
        <v>6.04988990158841E-3</v>
      </c>
      <c r="P83" s="3">
        <f t="shared" si="72"/>
        <v>1.6033749260666007E-5</v>
      </c>
      <c r="Q83" s="3">
        <f t="shared" si="73"/>
        <v>2.85044431300729E-6</v>
      </c>
      <c r="R83" s="3">
        <f t="shared" si="74"/>
        <v>5.3445830868886689E-7</v>
      </c>
      <c r="S83" s="3">
        <f t="shared" si="75"/>
        <v>0</v>
      </c>
      <c r="U83" t="s">
        <v>76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197</v>
      </c>
      <c r="AF83">
        <v>3333</v>
      </c>
      <c r="AG83">
        <v>35614</v>
      </c>
      <c r="AH83">
        <v>130592</v>
      </c>
      <c r="AI83">
        <v>33959</v>
      </c>
      <c r="AJ83">
        <v>90</v>
      </c>
      <c r="AK83">
        <v>16</v>
      </c>
      <c r="AL83">
        <v>3</v>
      </c>
      <c r="AM83">
        <v>0</v>
      </c>
    </row>
    <row r="84" spans="1:39" x14ac:dyDescent="0.2">
      <c r="A84" s="1" t="s">
        <v>77</v>
      </c>
      <c r="B84" s="3">
        <f t="shared" si="58"/>
        <v>0</v>
      </c>
      <c r="C84" s="3">
        <f t="shared" si="59"/>
        <v>0</v>
      </c>
      <c r="D84" s="3">
        <f t="shared" si="60"/>
        <v>0</v>
      </c>
      <c r="E84" s="3">
        <f t="shared" si="61"/>
        <v>0</v>
      </c>
      <c r="F84" s="3">
        <f t="shared" si="62"/>
        <v>0</v>
      </c>
      <c r="G84" s="3">
        <f t="shared" si="63"/>
        <v>0</v>
      </c>
      <c r="H84" s="3">
        <f t="shared" si="64"/>
        <v>0</v>
      </c>
      <c r="I84" s="3">
        <f t="shared" si="65"/>
        <v>0</v>
      </c>
      <c r="J84" s="3">
        <f t="shared" si="66"/>
        <v>5.3445830868886689E-7</v>
      </c>
      <c r="K84" s="3">
        <f t="shared" si="67"/>
        <v>2.9929665286576545E-5</v>
      </c>
      <c r="L84" s="3">
        <f t="shared" si="68"/>
        <v>5.7008886260145799E-4</v>
      </c>
      <c r="M84" s="3">
        <f t="shared" si="69"/>
        <v>6.7104803711278494E-3</v>
      </c>
      <c r="N84" s="3">
        <f t="shared" si="70"/>
        <v>2.3632677493604315E-2</v>
      </c>
      <c r="O84" s="3">
        <f t="shared" si="71"/>
        <v>8.3359462406202567E-3</v>
      </c>
      <c r="P84" s="3">
        <f t="shared" si="72"/>
        <v>1.8527888034547384E-5</v>
      </c>
      <c r="Q84" s="3">
        <f t="shared" si="73"/>
        <v>3.384902621696157E-6</v>
      </c>
      <c r="R84" s="3">
        <f t="shared" si="74"/>
        <v>3.5630553912591125E-7</v>
      </c>
      <c r="S84" s="3">
        <f t="shared" si="75"/>
        <v>0</v>
      </c>
      <c r="U84" t="s">
        <v>77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</v>
      </c>
      <c r="AE84">
        <v>168</v>
      </c>
      <c r="AF84">
        <v>3200</v>
      </c>
      <c r="AG84">
        <v>37667</v>
      </c>
      <c r="AH84">
        <v>132654</v>
      </c>
      <c r="AI84">
        <v>46791</v>
      </c>
      <c r="AJ84">
        <v>104</v>
      </c>
      <c r="AK84">
        <v>19</v>
      </c>
      <c r="AL84">
        <v>2</v>
      </c>
      <c r="AM84">
        <v>0</v>
      </c>
    </row>
    <row r="85" spans="1:39" x14ac:dyDescent="0.2">
      <c r="A85" s="1" t="s">
        <v>78</v>
      </c>
      <c r="B85" s="3">
        <f t="shared" si="58"/>
        <v>0</v>
      </c>
      <c r="C85" s="3">
        <f t="shared" si="59"/>
        <v>0</v>
      </c>
      <c r="D85" s="3">
        <f t="shared" si="60"/>
        <v>0</v>
      </c>
      <c r="E85" s="3">
        <f t="shared" si="61"/>
        <v>0</v>
      </c>
      <c r="F85" s="3">
        <f t="shared" si="62"/>
        <v>0</v>
      </c>
      <c r="G85" s="3">
        <f t="shared" si="63"/>
        <v>0</v>
      </c>
      <c r="H85" s="3">
        <f t="shared" si="64"/>
        <v>0</v>
      </c>
      <c r="I85" s="3">
        <f t="shared" si="65"/>
        <v>0</v>
      </c>
      <c r="J85" s="3">
        <f t="shared" si="66"/>
        <v>1.425222156503645E-6</v>
      </c>
      <c r="K85" s="3">
        <f t="shared" si="67"/>
        <v>3.1354887443080188E-5</v>
      </c>
      <c r="L85" s="3">
        <f t="shared" si="68"/>
        <v>5.4194072501051102E-4</v>
      </c>
      <c r="M85" s="3">
        <f t="shared" si="69"/>
        <v>6.8934432654690053E-3</v>
      </c>
      <c r="N85" s="3">
        <f t="shared" si="70"/>
        <v>2.3729058141937875E-2</v>
      </c>
      <c r="O85" s="3">
        <f t="shared" si="71"/>
        <v>1.0738870796485403E-2</v>
      </c>
      <c r="P85" s="3">
        <f t="shared" si="72"/>
        <v>2.1200179577991719E-5</v>
      </c>
      <c r="Q85" s="3">
        <f t="shared" si="73"/>
        <v>2.85044431300729E-6</v>
      </c>
      <c r="R85" s="3">
        <f t="shared" si="74"/>
        <v>3.5630553912591125E-7</v>
      </c>
      <c r="S85" s="3">
        <f t="shared" si="75"/>
        <v>0</v>
      </c>
      <c r="U85" t="s">
        <v>78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8</v>
      </c>
      <c r="AE85">
        <v>176</v>
      </c>
      <c r="AF85">
        <v>3042</v>
      </c>
      <c r="AG85">
        <v>38694</v>
      </c>
      <c r="AH85">
        <v>133195</v>
      </c>
      <c r="AI85">
        <v>60279</v>
      </c>
      <c r="AJ85">
        <v>119</v>
      </c>
      <c r="AK85">
        <v>16</v>
      </c>
      <c r="AL85">
        <v>2</v>
      </c>
      <c r="AM85">
        <v>0</v>
      </c>
    </row>
    <row r="86" spans="1:39" x14ac:dyDescent="0.2">
      <c r="A86" s="1" t="s">
        <v>79</v>
      </c>
      <c r="B86" s="3">
        <f t="shared" si="58"/>
        <v>0</v>
      </c>
      <c r="C86" s="3">
        <f t="shared" si="59"/>
        <v>0</v>
      </c>
      <c r="D86" s="3">
        <f t="shared" si="60"/>
        <v>0</v>
      </c>
      <c r="E86" s="3">
        <f t="shared" si="61"/>
        <v>0</v>
      </c>
      <c r="F86" s="3">
        <f t="shared" si="62"/>
        <v>0</v>
      </c>
      <c r="G86" s="3">
        <f t="shared" si="63"/>
        <v>0</v>
      </c>
      <c r="H86" s="3">
        <f t="shared" si="64"/>
        <v>0</v>
      </c>
      <c r="I86" s="3">
        <f t="shared" si="65"/>
        <v>0</v>
      </c>
      <c r="J86" s="3">
        <f t="shared" si="66"/>
        <v>1.425222156503645E-6</v>
      </c>
      <c r="K86" s="3">
        <f t="shared" si="67"/>
        <v>3.0285970825702458E-5</v>
      </c>
      <c r="L86" s="3">
        <f t="shared" si="68"/>
        <v>5.2270022589771185E-4</v>
      </c>
      <c r="M86" s="3">
        <f t="shared" si="69"/>
        <v>7.0728431044189011E-3</v>
      </c>
      <c r="N86" s="3">
        <f t="shared" si="70"/>
        <v>2.332482950779953E-2</v>
      </c>
      <c r="O86" s="3">
        <f t="shared" si="71"/>
        <v>1.304915591217781E-2</v>
      </c>
      <c r="P86" s="3">
        <f t="shared" si="72"/>
        <v>3.6877623299531813E-5</v>
      </c>
      <c r="Q86" s="3">
        <f t="shared" si="73"/>
        <v>4.4538192390738905E-6</v>
      </c>
      <c r="R86" s="3">
        <f t="shared" si="74"/>
        <v>7.1261107825182249E-7</v>
      </c>
      <c r="S86" s="3">
        <f t="shared" si="75"/>
        <v>0</v>
      </c>
      <c r="U86" t="s">
        <v>79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8</v>
      </c>
      <c r="AE86">
        <v>170</v>
      </c>
      <c r="AF86">
        <v>2934</v>
      </c>
      <c r="AG86">
        <v>39701</v>
      </c>
      <c r="AH86">
        <v>130926</v>
      </c>
      <c r="AI86">
        <v>73247</v>
      </c>
      <c r="AJ86">
        <v>207</v>
      </c>
      <c r="AK86">
        <v>25</v>
      </c>
      <c r="AL86">
        <v>4</v>
      </c>
      <c r="AM86">
        <v>0</v>
      </c>
    </row>
    <row r="87" spans="1:39" x14ac:dyDescent="0.2">
      <c r="A87" s="1" t="s">
        <v>80</v>
      </c>
      <c r="B87" s="3">
        <f t="shared" si="58"/>
        <v>0</v>
      </c>
      <c r="C87" s="3">
        <f t="shared" si="59"/>
        <v>0</v>
      </c>
      <c r="D87" s="3">
        <f t="shared" si="60"/>
        <v>0</v>
      </c>
      <c r="E87" s="3">
        <f t="shared" si="61"/>
        <v>0</v>
      </c>
      <c r="F87" s="3">
        <f t="shared" si="62"/>
        <v>0</v>
      </c>
      <c r="G87" s="3">
        <f t="shared" si="63"/>
        <v>0</v>
      </c>
      <c r="H87" s="3">
        <f t="shared" si="64"/>
        <v>0</v>
      </c>
      <c r="I87" s="3">
        <f t="shared" si="65"/>
        <v>0</v>
      </c>
      <c r="J87" s="3">
        <f t="shared" si="66"/>
        <v>1.7815276956295562E-6</v>
      </c>
      <c r="K87" s="3">
        <f t="shared" si="67"/>
        <v>3.3492720677835656E-5</v>
      </c>
      <c r="L87" s="3">
        <f t="shared" si="68"/>
        <v>5.169993372716972E-4</v>
      </c>
      <c r="M87" s="3">
        <f t="shared" si="69"/>
        <v>7.1793784606175486E-3</v>
      </c>
      <c r="N87" s="3">
        <f t="shared" si="70"/>
        <v>2.3404107490255042E-2</v>
      </c>
      <c r="O87" s="3">
        <f t="shared" si="71"/>
        <v>1.5722872677778648E-2</v>
      </c>
      <c r="P87" s="3">
        <f t="shared" si="72"/>
        <v>5.6118122412331025E-5</v>
      </c>
      <c r="Q87" s="3">
        <f t="shared" si="73"/>
        <v>5.8790413955775353E-6</v>
      </c>
      <c r="R87" s="3">
        <f t="shared" si="74"/>
        <v>2.1378332347554676E-6</v>
      </c>
      <c r="S87" s="3">
        <f t="shared" si="75"/>
        <v>0</v>
      </c>
      <c r="U87" t="s">
        <v>80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10</v>
      </c>
      <c r="AE87">
        <v>188</v>
      </c>
      <c r="AF87">
        <v>2902</v>
      </c>
      <c r="AG87">
        <v>40299</v>
      </c>
      <c r="AH87">
        <v>131371</v>
      </c>
      <c r="AI87">
        <v>88255</v>
      </c>
      <c r="AJ87">
        <v>315</v>
      </c>
      <c r="AK87">
        <v>33</v>
      </c>
      <c r="AL87">
        <v>12</v>
      </c>
      <c r="AM87">
        <v>0</v>
      </c>
    </row>
    <row r="88" spans="1:39" x14ac:dyDescent="0.2">
      <c r="A88" s="1" t="s">
        <v>81</v>
      </c>
      <c r="B88" s="3">
        <f t="shared" si="58"/>
        <v>0</v>
      </c>
      <c r="C88" s="3">
        <f t="shared" si="59"/>
        <v>0</v>
      </c>
      <c r="D88" s="3">
        <f t="shared" si="60"/>
        <v>0</v>
      </c>
      <c r="E88" s="3">
        <f t="shared" si="61"/>
        <v>0</v>
      </c>
      <c r="F88" s="3">
        <f t="shared" si="62"/>
        <v>0</v>
      </c>
      <c r="G88" s="3">
        <f t="shared" si="63"/>
        <v>0</v>
      </c>
      <c r="H88" s="3">
        <f t="shared" si="64"/>
        <v>0</v>
      </c>
      <c r="I88" s="3">
        <f t="shared" si="65"/>
        <v>0</v>
      </c>
      <c r="J88" s="3">
        <f t="shared" si="66"/>
        <v>2.4941387738813788E-6</v>
      </c>
      <c r="K88" s="3">
        <f t="shared" si="67"/>
        <v>2.9929665286576545E-5</v>
      </c>
      <c r="L88" s="3">
        <f t="shared" si="68"/>
        <v>4.8243769997648384E-4</v>
      </c>
      <c r="M88" s="3">
        <f t="shared" si="69"/>
        <v>6.9166031255121895E-3</v>
      </c>
      <c r="N88" s="3">
        <f t="shared" si="70"/>
        <v>2.2680807245829444E-2</v>
      </c>
      <c r="O88" s="3">
        <f t="shared" si="71"/>
        <v>1.7847878913125583E-2</v>
      </c>
      <c r="P88" s="3">
        <f t="shared" si="72"/>
        <v>9.2995745711862838E-5</v>
      </c>
      <c r="Q88" s="3">
        <f t="shared" si="73"/>
        <v>4.9882775477627575E-6</v>
      </c>
      <c r="R88" s="3">
        <f t="shared" si="74"/>
        <v>1.425222156503645E-6</v>
      </c>
      <c r="S88" s="3">
        <f t="shared" si="75"/>
        <v>0</v>
      </c>
      <c r="U88" t="s">
        <v>81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14</v>
      </c>
      <c r="AE88">
        <v>168</v>
      </c>
      <c r="AF88">
        <v>2708</v>
      </c>
      <c r="AG88">
        <v>38824</v>
      </c>
      <c r="AH88">
        <v>127311</v>
      </c>
      <c r="AI88">
        <v>100183</v>
      </c>
      <c r="AJ88">
        <v>522</v>
      </c>
      <c r="AK88">
        <v>28</v>
      </c>
      <c r="AL88">
        <v>8</v>
      </c>
      <c r="AM88">
        <v>0</v>
      </c>
    </row>
    <row r="89" spans="1:39" x14ac:dyDescent="0.2">
      <c r="A89" s="1" t="s">
        <v>82</v>
      </c>
      <c r="B89" s="3">
        <f t="shared" si="58"/>
        <v>0</v>
      </c>
      <c r="C89" s="3">
        <f t="shared" si="59"/>
        <v>0</v>
      </c>
      <c r="D89" s="3">
        <f t="shared" si="60"/>
        <v>0</v>
      </c>
      <c r="E89" s="3">
        <f t="shared" si="61"/>
        <v>0</v>
      </c>
      <c r="F89" s="3">
        <f t="shared" si="62"/>
        <v>0</v>
      </c>
      <c r="G89" s="3">
        <f t="shared" si="63"/>
        <v>0</v>
      </c>
      <c r="H89" s="3">
        <f t="shared" si="64"/>
        <v>0</v>
      </c>
      <c r="I89" s="3">
        <f t="shared" si="65"/>
        <v>0</v>
      </c>
      <c r="J89" s="3">
        <f t="shared" si="66"/>
        <v>1.0689166173777338E-6</v>
      </c>
      <c r="K89" s="3">
        <f t="shared" si="67"/>
        <v>2.6188457125754476E-5</v>
      </c>
      <c r="L89" s="3">
        <f t="shared" si="68"/>
        <v>4.3112970234235261E-4</v>
      </c>
      <c r="M89" s="3">
        <f t="shared" si="69"/>
        <v>6.7763968958661431E-3</v>
      </c>
      <c r="N89" s="3">
        <f t="shared" si="70"/>
        <v>2.2254309515495729E-2</v>
      </c>
      <c r="O89" s="3">
        <f t="shared" si="71"/>
        <v>1.9900911429569085E-2</v>
      </c>
      <c r="P89" s="3">
        <f t="shared" si="72"/>
        <v>1.3040782732008351E-4</v>
      </c>
      <c r="Q89" s="3">
        <f t="shared" si="73"/>
        <v>6.0571941651404915E-6</v>
      </c>
      <c r="R89" s="3">
        <f t="shared" si="74"/>
        <v>2.315986004318423E-6</v>
      </c>
      <c r="S89" s="3">
        <f t="shared" si="75"/>
        <v>0</v>
      </c>
      <c r="U89" t="s">
        <v>82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</v>
      </c>
      <c r="AE89">
        <v>147</v>
      </c>
      <c r="AF89">
        <v>2420</v>
      </c>
      <c r="AG89">
        <v>38037</v>
      </c>
      <c r="AH89">
        <v>124917</v>
      </c>
      <c r="AI89">
        <v>111707</v>
      </c>
      <c r="AJ89">
        <v>732</v>
      </c>
      <c r="AK89">
        <v>34</v>
      </c>
      <c r="AL89">
        <v>13</v>
      </c>
      <c r="AM89">
        <v>0</v>
      </c>
    </row>
    <row r="90" spans="1:39" x14ac:dyDescent="0.2">
      <c r="A90" s="1" t="s">
        <v>83</v>
      </c>
      <c r="B90" s="3">
        <f t="shared" si="58"/>
        <v>0</v>
      </c>
      <c r="C90" s="3">
        <f t="shared" si="59"/>
        <v>0</v>
      </c>
      <c r="D90" s="3">
        <f t="shared" si="60"/>
        <v>0</v>
      </c>
      <c r="E90" s="3">
        <f t="shared" si="61"/>
        <v>0</v>
      </c>
      <c r="F90" s="3">
        <f t="shared" si="62"/>
        <v>0</v>
      </c>
      <c r="G90" s="3">
        <f t="shared" si="63"/>
        <v>0</v>
      </c>
      <c r="H90" s="3">
        <f t="shared" si="64"/>
        <v>0</v>
      </c>
      <c r="I90" s="3">
        <f t="shared" si="65"/>
        <v>0</v>
      </c>
      <c r="J90" s="3">
        <f t="shared" si="66"/>
        <v>1.7815276956295562E-7</v>
      </c>
      <c r="K90" s="3">
        <f t="shared" si="67"/>
        <v>2.7079220973569256E-5</v>
      </c>
      <c r="L90" s="3">
        <f t="shared" si="68"/>
        <v>4.1384888369474593E-4</v>
      </c>
      <c r="M90" s="3">
        <f t="shared" si="69"/>
        <v>6.4489521054094303E-3</v>
      </c>
      <c r="N90" s="3">
        <f t="shared" si="70"/>
        <v>2.2259475945813054E-2</v>
      </c>
      <c r="O90" s="3">
        <f t="shared" si="71"/>
        <v>2.1540273215087401E-2</v>
      </c>
      <c r="P90" s="3">
        <f t="shared" si="72"/>
        <v>1.642568535370451E-4</v>
      </c>
      <c r="Q90" s="3">
        <f t="shared" si="73"/>
        <v>9.7984023259625589E-6</v>
      </c>
      <c r="R90" s="3">
        <f t="shared" si="74"/>
        <v>2.315986004318423E-6</v>
      </c>
      <c r="S90" s="3">
        <f t="shared" si="75"/>
        <v>0</v>
      </c>
      <c r="U90" t="s">
        <v>83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152</v>
      </c>
      <c r="AF90">
        <v>2323</v>
      </c>
      <c r="AG90">
        <v>36199</v>
      </c>
      <c r="AH90">
        <v>124946</v>
      </c>
      <c r="AI90">
        <v>120909</v>
      </c>
      <c r="AJ90">
        <v>922</v>
      </c>
      <c r="AK90">
        <v>55</v>
      </c>
      <c r="AL90">
        <v>13</v>
      </c>
      <c r="AM90">
        <v>0</v>
      </c>
    </row>
    <row r="91" spans="1:39" x14ac:dyDescent="0.2">
      <c r="A91" s="1" t="s">
        <v>84</v>
      </c>
      <c r="B91" s="3">
        <f t="shared" si="58"/>
        <v>0</v>
      </c>
      <c r="C91" s="3">
        <f t="shared" si="59"/>
        <v>0</v>
      </c>
      <c r="D91" s="3">
        <f t="shared" si="60"/>
        <v>0</v>
      </c>
      <c r="E91" s="3">
        <f t="shared" si="61"/>
        <v>0</v>
      </c>
      <c r="F91" s="3">
        <f t="shared" si="62"/>
        <v>0</v>
      </c>
      <c r="G91" s="3">
        <f t="shared" si="63"/>
        <v>0</v>
      </c>
      <c r="H91" s="3">
        <f t="shared" si="64"/>
        <v>0</v>
      </c>
      <c r="I91" s="3">
        <f t="shared" si="65"/>
        <v>0</v>
      </c>
      <c r="J91" s="3">
        <f t="shared" si="66"/>
        <v>2.6722915434443346E-6</v>
      </c>
      <c r="K91" s="3">
        <f t="shared" si="67"/>
        <v>2.6544762664880389E-5</v>
      </c>
      <c r="L91" s="3">
        <f t="shared" si="68"/>
        <v>4.3807766035530786E-4</v>
      </c>
      <c r="M91" s="3">
        <f t="shared" si="69"/>
        <v>6.6192661531116167E-3</v>
      </c>
      <c r="N91" s="3">
        <f t="shared" si="70"/>
        <v>2.188731481019604E-2</v>
      </c>
      <c r="O91" s="3">
        <f t="shared" si="71"/>
        <v>2.2609902443543387E-2</v>
      </c>
      <c r="P91" s="3">
        <f t="shared" si="72"/>
        <v>1.674636033891783E-4</v>
      </c>
      <c r="Q91" s="3">
        <f t="shared" si="73"/>
        <v>6.4134997042664023E-6</v>
      </c>
      <c r="R91" s="3">
        <f t="shared" si="74"/>
        <v>2.1378332347554676E-6</v>
      </c>
      <c r="S91" s="3">
        <f t="shared" si="75"/>
        <v>0</v>
      </c>
      <c r="U91" t="s">
        <v>84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15</v>
      </c>
      <c r="AE91">
        <v>149</v>
      </c>
      <c r="AF91">
        <v>2459</v>
      </c>
      <c r="AG91">
        <v>37155</v>
      </c>
      <c r="AH91">
        <v>122857</v>
      </c>
      <c r="AI91">
        <v>126913</v>
      </c>
      <c r="AJ91">
        <v>940</v>
      </c>
      <c r="AK91">
        <v>36</v>
      </c>
      <c r="AL91">
        <v>12</v>
      </c>
      <c r="AM91">
        <v>0</v>
      </c>
    </row>
    <row r="92" spans="1:39" x14ac:dyDescent="0.2">
      <c r="A92" s="1" t="s">
        <v>85</v>
      </c>
      <c r="B92" s="3">
        <f t="shared" si="58"/>
        <v>0</v>
      </c>
      <c r="C92" s="3">
        <f t="shared" si="59"/>
        <v>0</v>
      </c>
      <c r="D92" s="3">
        <f t="shared" si="60"/>
        <v>0</v>
      </c>
      <c r="E92" s="3">
        <f t="shared" si="61"/>
        <v>0</v>
      </c>
      <c r="F92" s="3">
        <f t="shared" si="62"/>
        <v>0</v>
      </c>
      <c r="G92" s="3">
        <f t="shared" si="63"/>
        <v>0</v>
      </c>
      <c r="H92" s="3">
        <f t="shared" si="64"/>
        <v>0</v>
      </c>
      <c r="I92" s="3">
        <f t="shared" si="65"/>
        <v>0</v>
      </c>
      <c r="J92" s="3">
        <f t="shared" si="66"/>
        <v>1.6033749260666006E-6</v>
      </c>
      <c r="K92" s="3">
        <f t="shared" si="67"/>
        <v>3.3670873447398611E-5</v>
      </c>
      <c r="L92" s="3">
        <f t="shared" si="68"/>
        <v>5.2875742006285227E-4</v>
      </c>
      <c r="M92" s="3">
        <f t="shared" si="69"/>
        <v>7.4222006855318573E-3</v>
      </c>
      <c r="N92" s="3">
        <f t="shared" si="70"/>
        <v>2.3723179100542297E-2</v>
      </c>
      <c r="O92" s="3">
        <f t="shared" si="71"/>
        <v>2.3928589243848386E-2</v>
      </c>
      <c r="P92" s="3">
        <f t="shared" si="72"/>
        <v>1.9293944943668095E-4</v>
      </c>
      <c r="Q92" s="3">
        <f t="shared" si="73"/>
        <v>4.0975136999479798E-6</v>
      </c>
      <c r="R92" s="3">
        <f t="shared" si="74"/>
        <v>1.2470693869406894E-6</v>
      </c>
      <c r="S92" s="3">
        <f t="shared" si="75"/>
        <v>0</v>
      </c>
      <c r="U92" t="s">
        <v>85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9</v>
      </c>
      <c r="AE92">
        <v>189</v>
      </c>
      <c r="AF92">
        <v>2968</v>
      </c>
      <c r="AG92">
        <v>41662</v>
      </c>
      <c r="AH92">
        <v>133162</v>
      </c>
      <c r="AI92">
        <v>134315</v>
      </c>
      <c r="AJ92">
        <v>1083</v>
      </c>
      <c r="AK92">
        <v>23</v>
      </c>
      <c r="AL92">
        <v>7</v>
      </c>
      <c r="AM92">
        <v>0</v>
      </c>
    </row>
    <row r="93" spans="1:39" x14ac:dyDescent="0.2">
      <c r="A93" s="1" t="s">
        <v>86</v>
      </c>
      <c r="B93" s="3">
        <f t="shared" si="58"/>
        <v>0</v>
      </c>
      <c r="C93" s="3">
        <f t="shared" si="59"/>
        <v>0</v>
      </c>
      <c r="D93" s="3">
        <f t="shared" si="60"/>
        <v>0</v>
      </c>
      <c r="E93" s="3">
        <f t="shared" si="61"/>
        <v>0</v>
      </c>
      <c r="F93" s="3">
        <f t="shared" si="62"/>
        <v>0</v>
      </c>
      <c r="G93" s="3">
        <f t="shared" si="63"/>
        <v>0</v>
      </c>
      <c r="H93" s="3">
        <f t="shared" si="64"/>
        <v>0</v>
      </c>
      <c r="I93" s="3">
        <f t="shared" si="65"/>
        <v>0</v>
      </c>
      <c r="J93" s="3">
        <f t="shared" si="66"/>
        <v>1.2470693869406894E-6</v>
      </c>
      <c r="K93" s="3">
        <f t="shared" si="67"/>
        <v>3.5630553912591124E-5</v>
      </c>
      <c r="L93" s="3">
        <f t="shared" si="68"/>
        <v>6.0981693021399709E-4</v>
      </c>
      <c r="M93" s="3">
        <f t="shared" si="69"/>
        <v>8.1271511946924731E-3</v>
      </c>
      <c r="N93" s="3">
        <f t="shared" si="70"/>
        <v>2.508978899585973E-2</v>
      </c>
      <c r="O93" s="3">
        <f t="shared" si="71"/>
        <v>2.5096558801103123E-2</v>
      </c>
      <c r="P93" s="3">
        <f t="shared" si="72"/>
        <v>2.1217994854948015E-4</v>
      </c>
      <c r="Q93" s="3">
        <f t="shared" si="73"/>
        <v>4.6319720086368459E-6</v>
      </c>
      <c r="R93" s="3">
        <f t="shared" si="74"/>
        <v>0</v>
      </c>
      <c r="S93" s="3">
        <f t="shared" si="75"/>
        <v>0</v>
      </c>
      <c r="U93" t="s">
        <v>86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7</v>
      </c>
      <c r="AE93">
        <v>200</v>
      </c>
      <c r="AF93">
        <v>3423</v>
      </c>
      <c r="AG93">
        <v>45619</v>
      </c>
      <c r="AH93">
        <v>140833</v>
      </c>
      <c r="AI93">
        <v>140871</v>
      </c>
      <c r="AJ93">
        <v>1191</v>
      </c>
      <c r="AK93">
        <v>26</v>
      </c>
      <c r="AL93">
        <v>0</v>
      </c>
      <c r="AM93">
        <v>0</v>
      </c>
    </row>
    <row r="94" spans="1:39" x14ac:dyDescent="0.2">
      <c r="A94" s="1" t="s">
        <v>87</v>
      </c>
      <c r="B94" s="3">
        <f t="shared" si="58"/>
        <v>0</v>
      </c>
      <c r="C94" s="3">
        <f t="shared" si="59"/>
        <v>0</v>
      </c>
      <c r="D94" s="3">
        <f t="shared" si="60"/>
        <v>0</v>
      </c>
      <c r="E94" s="3">
        <f t="shared" si="61"/>
        <v>0</v>
      </c>
      <c r="F94" s="3">
        <f t="shared" si="62"/>
        <v>0</v>
      </c>
      <c r="G94" s="3">
        <f t="shared" si="63"/>
        <v>0</v>
      </c>
      <c r="H94" s="3">
        <f t="shared" si="64"/>
        <v>0</v>
      </c>
      <c r="I94" s="3">
        <f t="shared" si="65"/>
        <v>0</v>
      </c>
      <c r="J94" s="3">
        <f t="shared" si="66"/>
        <v>1.425222156503645E-6</v>
      </c>
      <c r="K94" s="3">
        <f t="shared" si="67"/>
        <v>3.7946539916909547E-5</v>
      </c>
      <c r="L94" s="3">
        <f t="shared" si="68"/>
        <v>6.4847608120915847E-4</v>
      </c>
      <c r="M94" s="3">
        <f t="shared" si="69"/>
        <v>8.2730583129645326E-3</v>
      </c>
      <c r="N94" s="3">
        <f t="shared" si="70"/>
        <v>2.4774102288194173E-2</v>
      </c>
      <c r="O94" s="3">
        <f t="shared" si="71"/>
        <v>2.4404435291351039E-2</v>
      </c>
      <c r="P94" s="3">
        <f t="shared" si="72"/>
        <v>2.2518510072757592E-4</v>
      </c>
      <c r="Q94" s="3">
        <f t="shared" si="73"/>
        <v>4.2756664695109352E-6</v>
      </c>
      <c r="R94" s="3">
        <f t="shared" si="74"/>
        <v>0</v>
      </c>
      <c r="S94" s="3">
        <f t="shared" si="75"/>
        <v>0</v>
      </c>
      <c r="U94" t="s">
        <v>87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8</v>
      </c>
      <c r="AE94">
        <v>213</v>
      </c>
      <c r="AF94">
        <v>3640</v>
      </c>
      <c r="AG94">
        <v>46438</v>
      </c>
      <c r="AH94">
        <v>139061</v>
      </c>
      <c r="AI94">
        <v>136986</v>
      </c>
      <c r="AJ94">
        <v>1264</v>
      </c>
      <c r="AK94">
        <v>24</v>
      </c>
      <c r="AL94">
        <v>0</v>
      </c>
      <c r="AM94">
        <v>0</v>
      </c>
    </row>
    <row r="95" spans="1:39" x14ac:dyDescent="0.2">
      <c r="A95" s="1" t="s">
        <v>88</v>
      </c>
      <c r="B95" s="3">
        <f t="shared" si="58"/>
        <v>0</v>
      </c>
      <c r="C95" s="3">
        <f t="shared" si="59"/>
        <v>0</v>
      </c>
      <c r="D95" s="3">
        <f t="shared" si="60"/>
        <v>0</v>
      </c>
      <c r="E95" s="3">
        <f t="shared" si="61"/>
        <v>0</v>
      </c>
      <c r="F95" s="3">
        <f t="shared" si="62"/>
        <v>0</v>
      </c>
      <c r="G95" s="3">
        <f t="shared" si="63"/>
        <v>0</v>
      </c>
      <c r="H95" s="3">
        <f t="shared" si="64"/>
        <v>0</v>
      </c>
      <c r="I95" s="3">
        <f t="shared" si="65"/>
        <v>0</v>
      </c>
      <c r="J95" s="3">
        <f t="shared" si="66"/>
        <v>2.315986004318423E-6</v>
      </c>
      <c r="K95" s="3">
        <f t="shared" si="67"/>
        <v>4.2222206386420483E-5</v>
      </c>
      <c r="L95" s="3">
        <f t="shared" si="68"/>
        <v>6.9087644036514191E-4</v>
      </c>
      <c r="M95" s="3">
        <f t="shared" si="69"/>
        <v>8.5755617156824324E-3</v>
      </c>
      <c r="N95" s="3">
        <f t="shared" si="70"/>
        <v>2.5000178152769562E-2</v>
      </c>
      <c r="O95" s="3">
        <f t="shared" si="71"/>
        <v>2.462195982298741E-2</v>
      </c>
      <c r="P95" s="3">
        <f t="shared" si="72"/>
        <v>2.7007959865744073E-4</v>
      </c>
      <c r="Q95" s="3">
        <f t="shared" si="73"/>
        <v>5.3445830868886692E-6</v>
      </c>
      <c r="R95" s="3">
        <f t="shared" si="74"/>
        <v>0</v>
      </c>
      <c r="S95" s="3">
        <f t="shared" si="75"/>
        <v>0</v>
      </c>
      <c r="U95" t="s">
        <v>88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13</v>
      </c>
      <c r="AE95">
        <v>237</v>
      </c>
      <c r="AF95">
        <v>3878</v>
      </c>
      <c r="AG95">
        <v>48136</v>
      </c>
      <c r="AH95">
        <v>140330</v>
      </c>
      <c r="AI95">
        <v>138207</v>
      </c>
      <c r="AJ95">
        <v>1516</v>
      </c>
      <c r="AK95">
        <v>30</v>
      </c>
      <c r="AL95">
        <v>0</v>
      </c>
      <c r="AM95">
        <v>0</v>
      </c>
    </row>
    <row r="96" spans="1:39" x14ac:dyDescent="0.2">
      <c r="A96" s="1" t="s">
        <v>89</v>
      </c>
      <c r="B96" s="3">
        <f t="shared" si="58"/>
        <v>0</v>
      </c>
      <c r="C96" s="3">
        <f t="shared" si="59"/>
        <v>0</v>
      </c>
      <c r="D96" s="3">
        <f t="shared" si="60"/>
        <v>0</v>
      </c>
      <c r="E96" s="3">
        <f t="shared" si="61"/>
        <v>0</v>
      </c>
      <c r="F96" s="3">
        <f t="shared" si="62"/>
        <v>0</v>
      </c>
      <c r="G96" s="3">
        <f t="shared" si="63"/>
        <v>0</v>
      </c>
      <c r="H96" s="3">
        <f t="shared" si="64"/>
        <v>0</v>
      </c>
      <c r="I96" s="3">
        <f t="shared" si="65"/>
        <v>0</v>
      </c>
      <c r="J96" s="3">
        <f t="shared" si="66"/>
        <v>8.9076384781477809E-7</v>
      </c>
      <c r="K96" s="3">
        <f t="shared" si="67"/>
        <v>4.5428956238553685E-5</v>
      </c>
      <c r="L96" s="3">
        <f t="shared" si="68"/>
        <v>6.9657732899115646E-4</v>
      </c>
      <c r="M96" s="3">
        <f t="shared" si="69"/>
        <v>8.6651725587725981E-3</v>
      </c>
      <c r="N96" s="3">
        <f t="shared" si="70"/>
        <v>2.4814186661345838E-2</v>
      </c>
      <c r="O96" s="3">
        <f t="shared" si="71"/>
        <v>2.4880815797162382E-2</v>
      </c>
      <c r="P96" s="3">
        <f t="shared" si="72"/>
        <v>3.523861781955262E-4</v>
      </c>
      <c r="Q96" s="3">
        <f t="shared" si="73"/>
        <v>5.3445830868886692E-6</v>
      </c>
      <c r="R96" s="3">
        <f t="shared" si="74"/>
        <v>0</v>
      </c>
      <c r="S96" s="3">
        <f t="shared" si="75"/>
        <v>0</v>
      </c>
      <c r="U96" t="s">
        <v>89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</v>
      </c>
      <c r="AE96">
        <v>255</v>
      </c>
      <c r="AF96">
        <v>3910</v>
      </c>
      <c r="AG96">
        <v>48639</v>
      </c>
      <c r="AH96">
        <v>139286</v>
      </c>
      <c r="AI96">
        <v>139660</v>
      </c>
      <c r="AJ96">
        <v>1978</v>
      </c>
      <c r="AK96">
        <v>30</v>
      </c>
      <c r="AL96">
        <v>0</v>
      </c>
      <c r="AM96">
        <v>0</v>
      </c>
    </row>
    <row r="97" spans="1:39" x14ac:dyDescent="0.2">
      <c r="A97" s="1" t="s">
        <v>90</v>
      </c>
      <c r="B97" s="3">
        <f t="shared" si="58"/>
        <v>0</v>
      </c>
      <c r="C97" s="3">
        <f t="shared" si="59"/>
        <v>0</v>
      </c>
      <c r="D97" s="3">
        <f t="shared" si="60"/>
        <v>0</v>
      </c>
      <c r="E97" s="3">
        <f t="shared" si="61"/>
        <v>0</v>
      </c>
      <c r="F97" s="3">
        <f t="shared" si="62"/>
        <v>0</v>
      </c>
      <c r="G97" s="3">
        <f t="shared" si="63"/>
        <v>0</v>
      </c>
      <c r="H97" s="3">
        <f t="shared" si="64"/>
        <v>0</v>
      </c>
      <c r="I97" s="3">
        <f t="shared" si="65"/>
        <v>8.9076384781477809E-7</v>
      </c>
      <c r="J97" s="3">
        <f t="shared" si="66"/>
        <v>8.9076384781477809E-7</v>
      </c>
      <c r="K97" s="3">
        <f t="shared" si="67"/>
        <v>4.8813858860249841E-5</v>
      </c>
      <c r="L97" s="3">
        <f t="shared" si="68"/>
        <v>7.1047324501706706E-4</v>
      </c>
      <c r="M97" s="3">
        <f t="shared" si="69"/>
        <v>8.5016283163138057E-3</v>
      </c>
      <c r="N97" s="3">
        <f t="shared" si="70"/>
        <v>2.4505091606154109E-2</v>
      </c>
      <c r="O97" s="3">
        <f t="shared" si="71"/>
        <v>2.5625138068396412E-2</v>
      </c>
      <c r="P97" s="3">
        <f t="shared" si="72"/>
        <v>4.5357695130728503E-4</v>
      </c>
      <c r="Q97" s="3">
        <f t="shared" si="73"/>
        <v>6.0571941651404915E-6</v>
      </c>
      <c r="R97" s="3">
        <f t="shared" si="74"/>
        <v>0</v>
      </c>
      <c r="S97" s="3">
        <f t="shared" si="75"/>
        <v>0</v>
      </c>
      <c r="U97" t="s">
        <v>90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5</v>
      </c>
      <c r="AD97">
        <v>5</v>
      </c>
      <c r="AE97">
        <v>274</v>
      </c>
      <c r="AF97">
        <v>3988</v>
      </c>
      <c r="AG97">
        <v>47721</v>
      </c>
      <c r="AH97">
        <v>137551</v>
      </c>
      <c r="AI97">
        <v>143838</v>
      </c>
      <c r="AJ97">
        <v>2546</v>
      </c>
      <c r="AK97">
        <v>34</v>
      </c>
      <c r="AL97">
        <v>0</v>
      </c>
      <c r="AM97">
        <v>0</v>
      </c>
    </row>
    <row r="98" spans="1:39" x14ac:dyDescent="0.2">
      <c r="A98" s="1" t="s">
        <v>91</v>
      </c>
      <c r="B98" s="3">
        <f t="shared" si="58"/>
        <v>0</v>
      </c>
      <c r="C98" s="3">
        <f t="shared" si="59"/>
        <v>0</v>
      </c>
      <c r="D98" s="3">
        <f t="shared" si="60"/>
        <v>0</v>
      </c>
      <c r="E98" s="3">
        <f t="shared" si="61"/>
        <v>0</v>
      </c>
      <c r="F98" s="3">
        <f t="shared" si="62"/>
        <v>0</v>
      </c>
      <c r="G98" s="3">
        <f t="shared" si="63"/>
        <v>0</v>
      </c>
      <c r="H98" s="3">
        <f t="shared" si="64"/>
        <v>0</v>
      </c>
      <c r="I98" s="3">
        <f t="shared" si="65"/>
        <v>8.9076384781477809E-7</v>
      </c>
      <c r="J98" s="3">
        <f t="shared" si="66"/>
        <v>1.7815276956295562E-7</v>
      </c>
      <c r="K98" s="3">
        <f t="shared" si="67"/>
        <v>4.2222206386420483E-5</v>
      </c>
      <c r="L98" s="3">
        <f t="shared" si="68"/>
        <v>6.6112492784812832E-4</v>
      </c>
      <c r="M98" s="3">
        <f t="shared" si="69"/>
        <v>8.0200813801851369E-3</v>
      </c>
      <c r="N98" s="3">
        <f t="shared" si="70"/>
        <v>2.3708392420668571E-2</v>
      </c>
      <c r="O98" s="3">
        <f t="shared" si="71"/>
        <v>2.6719886837360773E-2</v>
      </c>
      <c r="P98" s="3">
        <f t="shared" si="72"/>
        <v>5.478197664060885E-4</v>
      </c>
      <c r="Q98" s="3">
        <f t="shared" si="73"/>
        <v>1.2114388330280983E-5</v>
      </c>
      <c r="R98" s="3">
        <f t="shared" si="74"/>
        <v>0</v>
      </c>
      <c r="S98" s="3">
        <f t="shared" si="75"/>
        <v>0</v>
      </c>
      <c r="U98" t="s">
        <v>91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5</v>
      </c>
      <c r="AD98">
        <v>1</v>
      </c>
      <c r="AE98">
        <v>237</v>
      </c>
      <c r="AF98">
        <v>3711</v>
      </c>
      <c r="AG98">
        <v>45018</v>
      </c>
      <c r="AH98">
        <v>133079</v>
      </c>
      <c r="AI98">
        <v>149983</v>
      </c>
      <c r="AJ98">
        <v>3075</v>
      </c>
      <c r="AK98">
        <v>68</v>
      </c>
      <c r="AL98">
        <v>0</v>
      </c>
      <c r="AM98">
        <v>0</v>
      </c>
    </row>
    <row r="99" spans="1:39" x14ac:dyDescent="0.2">
      <c r="A99" s="1" t="s">
        <v>92</v>
      </c>
      <c r="B99" s="3">
        <f t="shared" si="58"/>
        <v>0</v>
      </c>
      <c r="C99" s="3">
        <f t="shared" si="59"/>
        <v>0</v>
      </c>
      <c r="D99" s="3">
        <f t="shared" si="60"/>
        <v>0</v>
      </c>
      <c r="E99" s="3">
        <f t="shared" si="61"/>
        <v>0</v>
      </c>
      <c r="F99" s="3">
        <f t="shared" si="62"/>
        <v>0</v>
      </c>
      <c r="G99" s="3">
        <f t="shared" si="63"/>
        <v>0</v>
      </c>
      <c r="H99" s="3">
        <f t="shared" si="64"/>
        <v>0</v>
      </c>
      <c r="I99" s="3">
        <f t="shared" si="65"/>
        <v>2.1378332347554676E-6</v>
      </c>
      <c r="J99" s="3">
        <f t="shared" si="66"/>
        <v>2.6722915434443346E-6</v>
      </c>
      <c r="K99" s="3">
        <f t="shared" si="67"/>
        <v>5.4692900255827375E-5</v>
      </c>
      <c r="L99" s="3">
        <f t="shared" si="68"/>
        <v>9.1160772185364396E-4</v>
      </c>
      <c r="M99" s="3">
        <f t="shared" si="69"/>
        <v>1.0217417639974632E-2</v>
      </c>
      <c r="N99" s="3">
        <f t="shared" si="70"/>
        <v>2.9767546266274255E-2</v>
      </c>
      <c r="O99" s="3">
        <f t="shared" si="71"/>
        <v>3.7173535049775885E-2</v>
      </c>
      <c r="P99" s="3">
        <f t="shared" si="72"/>
        <v>8.5246100235874265E-4</v>
      </c>
      <c r="Q99" s="3">
        <f t="shared" si="73"/>
        <v>3.1354887443080188E-5</v>
      </c>
      <c r="R99" s="3">
        <f t="shared" si="74"/>
        <v>0</v>
      </c>
      <c r="S99" s="3">
        <f t="shared" si="75"/>
        <v>0</v>
      </c>
      <c r="U99" t="s">
        <v>92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12</v>
      </c>
      <c r="AD99">
        <v>15</v>
      </c>
      <c r="AE99">
        <v>307</v>
      </c>
      <c r="AF99">
        <v>5117</v>
      </c>
      <c r="AG99">
        <v>57352</v>
      </c>
      <c r="AH99">
        <v>167090</v>
      </c>
      <c r="AI99">
        <v>208661</v>
      </c>
      <c r="AJ99">
        <v>4785</v>
      </c>
      <c r="AK99">
        <v>176</v>
      </c>
      <c r="AL99">
        <v>0</v>
      </c>
      <c r="AM99">
        <v>0</v>
      </c>
    </row>
    <row r="100" spans="1:39" x14ac:dyDescent="0.2">
      <c r="A100" s="1">
        <v>100</v>
      </c>
      <c r="B100" s="3">
        <f t="shared" si="58"/>
        <v>0</v>
      </c>
      <c r="C100" s="3">
        <f t="shared" si="59"/>
        <v>0</v>
      </c>
      <c r="D100" s="3">
        <f t="shared" si="60"/>
        <v>0</v>
      </c>
      <c r="E100" s="3">
        <f t="shared" si="61"/>
        <v>0</v>
      </c>
      <c r="F100" s="3">
        <f t="shared" si="62"/>
        <v>0</v>
      </c>
      <c r="G100" s="3">
        <f t="shared" si="63"/>
        <v>0</v>
      </c>
      <c r="H100" s="3">
        <f t="shared" si="64"/>
        <v>0</v>
      </c>
      <c r="I100" s="3">
        <f t="shared" si="65"/>
        <v>0</v>
      </c>
      <c r="J100" s="3">
        <f t="shared" si="66"/>
        <v>0</v>
      </c>
      <c r="K100" s="3">
        <f t="shared" si="67"/>
        <v>0</v>
      </c>
      <c r="L100" s="3">
        <f t="shared" si="68"/>
        <v>2.315986004318423E-6</v>
      </c>
      <c r="M100" s="3">
        <f t="shared" si="69"/>
        <v>3.1354887443080188E-5</v>
      </c>
      <c r="N100" s="3">
        <f t="shared" si="70"/>
        <v>4.8279400551560978E-5</v>
      </c>
      <c r="O100" s="3">
        <f t="shared" si="71"/>
        <v>3.2601956830020877E-5</v>
      </c>
      <c r="P100" s="3">
        <f t="shared" si="72"/>
        <v>0</v>
      </c>
      <c r="Q100" s="3">
        <f t="shared" si="73"/>
        <v>0</v>
      </c>
      <c r="R100" s="3">
        <f t="shared" si="74"/>
        <v>0</v>
      </c>
      <c r="S100" s="3">
        <f t="shared" si="75"/>
        <v>0</v>
      </c>
      <c r="U100" t="s">
        <v>272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13</v>
      </c>
      <c r="AG100">
        <v>176</v>
      </c>
      <c r="AH100">
        <v>271</v>
      </c>
      <c r="AI100">
        <v>183</v>
      </c>
      <c r="AJ100">
        <v>0</v>
      </c>
      <c r="AK100">
        <v>0</v>
      </c>
      <c r="AL100">
        <v>0</v>
      </c>
      <c r="AM100">
        <v>0</v>
      </c>
    </row>
    <row r="101" spans="1:39" x14ac:dyDescent="0.2">
      <c r="A101" s="1"/>
      <c r="X101"/>
      <c r="Y101"/>
      <c r="Z101"/>
      <c r="AA101"/>
      <c r="AB101"/>
    </row>
    <row r="102" spans="1:39" x14ac:dyDescent="0.2">
      <c r="A102" s="1"/>
      <c r="X102"/>
      <c r="Y102"/>
      <c r="Z102"/>
      <c r="AA102"/>
      <c r="AB102"/>
    </row>
    <row r="103" spans="1:39" x14ac:dyDescent="0.2">
      <c r="A103" s="1"/>
      <c r="X103"/>
      <c r="Y103"/>
      <c r="Z103"/>
      <c r="AA103"/>
      <c r="AB103"/>
    </row>
    <row r="104" spans="1:39" ht="33.75" customHeight="1" x14ac:dyDescent="0.2">
      <c r="A104" s="34" t="s">
        <v>276</v>
      </c>
      <c r="B104" s="20"/>
      <c r="C104" s="20"/>
      <c r="D104" s="20"/>
      <c r="E104" s="20"/>
      <c r="F104" s="20"/>
      <c r="X104"/>
      <c r="Y104"/>
      <c r="Z104"/>
      <c r="AA104"/>
      <c r="AB104"/>
    </row>
    <row r="105" spans="1:39" s="1" customFormat="1" ht="42.75" x14ac:dyDescent="0.2">
      <c r="A105" s="10" t="s">
        <v>290</v>
      </c>
      <c r="B105" s="1" t="s">
        <v>374</v>
      </c>
      <c r="C105" s="1" t="s">
        <v>375</v>
      </c>
      <c r="D105" s="1" t="s">
        <v>376</v>
      </c>
      <c r="E105" s="1" t="s">
        <v>377</v>
      </c>
      <c r="F105" s="1" t="s">
        <v>71</v>
      </c>
      <c r="G105" s="1" t="s">
        <v>72</v>
      </c>
      <c r="H105" s="1" t="s">
        <v>73</v>
      </c>
      <c r="I105" s="1" t="s">
        <v>74</v>
      </c>
      <c r="J105" s="1" t="s">
        <v>75</v>
      </c>
      <c r="K105" s="1" t="s">
        <v>76</v>
      </c>
      <c r="L105" s="1" t="s">
        <v>77</v>
      </c>
      <c r="M105" s="1" t="s">
        <v>78</v>
      </c>
      <c r="N105" s="1" t="s">
        <v>79</v>
      </c>
      <c r="O105" s="1" t="s">
        <v>80</v>
      </c>
      <c r="P105" s="1" t="s">
        <v>312</v>
      </c>
      <c r="Q105" s="1" t="s">
        <v>82</v>
      </c>
      <c r="R105" t="s">
        <v>83</v>
      </c>
      <c r="S105" t="s">
        <v>84</v>
      </c>
      <c r="T105"/>
      <c r="U105"/>
      <c r="V105" t="s">
        <v>374</v>
      </c>
      <c r="W105" t="s">
        <v>375</v>
      </c>
      <c r="X105" t="s">
        <v>376</v>
      </c>
      <c r="Y105" t="s">
        <v>377</v>
      </c>
      <c r="Z105" t="s">
        <v>71</v>
      </c>
      <c r="AA105" t="s">
        <v>72</v>
      </c>
      <c r="AB105" t="s">
        <v>73</v>
      </c>
      <c r="AC105" t="s">
        <v>74</v>
      </c>
      <c r="AD105" t="s">
        <v>75</v>
      </c>
      <c r="AE105" t="s">
        <v>76</v>
      </c>
      <c r="AF105" t="s">
        <v>77</v>
      </c>
      <c r="AG105" t="s">
        <v>78</v>
      </c>
      <c r="AH105" t="s">
        <v>79</v>
      </c>
      <c r="AI105" t="s">
        <v>80</v>
      </c>
      <c r="AJ105" t="s">
        <v>81</v>
      </c>
      <c r="AK105" t="s">
        <v>82</v>
      </c>
      <c r="AL105" t="s">
        <v>83</v>
      </c>
      <c r="AM105" t="s">
        <v>84</v>
      </c>
    </row>
    <row r="106" spans="1:39" x14ac:dyDescent="0.2">
      <c r="A106" s="1" t="s">
        <v>73</v>
      </c>
      <c r="B106" s="3">
        <f>IF(V106=0,,V106/SUM($V$106:$AM$126))</f>
        <v>0</v>
      </c>
      <c r="C106" s="3">
        <f t="shared" ref="C106:S106" si="76">IF(W106=0,,W106/SUM($V$106:$AM$126))</f>
        <v>0</v>
      </c>
      <c r="D106" s="3">
        <f t="shared" si="76"/>
        <v>0</v>
      </c>
      <c r="E106" s="3">
        <f t="shared" si="76"/>
        <v>0</v>
      </c>
      <c r="F106" s="3">
        <f t="shared" si="76"/>
        <v>0</v>
      </c>
      <c r="G106" s="3">
        <f t="shared" si="76"/>
        <v>0</v>
      </c>
      <c r="H106" s="3">
        <f t="shared" si="76"/>
        <v>6.7145981541301085E-8</v>
      </c>
      <c r="I106" s="3">
        <f t="shared" si="76"/>
        <v>1.0743357046608174E-6</v>
      </c>
      <c r="J106" s="3">
        <f t="shared" si="76"/>
        <v>2.4844013170281402E-5</v>
      </c>
      <c r="K106" s="3">
        <f t="shared" si="76"/>
        <v>6.7132552344992833E-4</v>
      </c>
      <c r="L106" s="3">
        <f t="shared" si="76"/>
        <v>9.9603677558550621E-3</v>
      </c>
      <c r="M106" s="3">
        <f t="shared" si="76"/>
        <v>6.6171894787081437E-2</v>
      </c>
      <c r="N106" s="3">
        <f t="shared" si="76"/>
        <v>0.26924873852844478</v>
      </c>
      <c r="O106" s="3">
        <f t="shared" si="76"/>
        <v>1.755430968425005E-2</v>
      </c>
      <c r="P106" s="3">
        <f t="shared" si="76"/>
        <v>3.1122162444393057E-4</v>
      </c>
      <c r="Q106" s="3">
        <f t="shared" si="76"/>
        <v>8.3932476926626361E-5</v>
      </c>
      <c r="R106" s="3">
        <f t="shared" si="76"/>
        <v>6.6474521725888082E-6</v>
      </c>
      <c r="S106" s="3">
        <f t="shared" si="76"/>
        <v>0</v>
      </c>
      <c r="U106" t="s">
        <v>73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16</v>
      </c>
      <c r="AD106">
        <v>370</v>
      </c>
      <c r="AE106">
        <v>9998</v>
      </c>
      <c r="AF106">
        <v>148339</v>
      </c>
      <c r="AG106">
        <v>985493</v>
      </c>
      <c r="AH106">
        <v>4009901</v>
      </c>
      <c r="AI106">
        <v>261435</v>
      </c>
      <c r="AJ106">
        <v>4635</v>
      </c>
      <c r="AK106">
        <v>1250</v>
      </c>
      <c r="AL106">
        <v>99</v>
      </c>
      <c r="AM106">
        <v>0</v>
      </c>
    </row>
    <row r="107" spans="1:39" x14ac:dyDescent="0.2">
      <c r="A107" s="1" t="s">
        <v>74</v>
      </c>
      <c r="B107" s="3">
        <f t="shared" ref="B107:B126" si="77">IF(V107=0,,V107/SUM($V$106:$AM$126))</f>
        <v>0</v>
      </c>
      <c r="C107" s="3">
        <f t="shared" ref="C107:C126" si="78">IF(W107=0,,W107/SUM($V$106:$AM$126))</f>
        <v>0</v>
      </c>
      <c r="D107" s="3">
        <f t="shared" ref="D107:D126" si="79">IF(X107=0,,X107/SUM($V$106:$AM$126))</f>
        <v>0</v>
      </c>
      <c r="E107" s="3">
        <f t="shared" ref="E107:E126" si="80">IF(Y107=0,,Y107/SUM($V$106:$AM$126))</f>
        <v>0</v>
      </c>
      <c r="F107" s="3">
        <f t="shared" ref="F107:F126" si="81">IF(Z107=0,,Z107/SUM($V$106:$AM$126))</f>
        <v>0</v>
      </c>
      <c r="G107" s="3">
        <f t="shared" ref="G107:G126" si="82">IF(AA107=0,,AA107/SUM($V$106:$AM$126))</f>
        <v>0</v>
      </c>
      <c r="H107" s="3">
        <f t="shared" ref="H107:H126" si="83">IF(AB107=0,,AB107/SUM($V$106:$AM$126))</f>
        <v>0</v>
      </c>
      <c r="I107" s="3">
        <f t="shared" ref="I107:I126" si="84">IF(AC107=0,,AC107/SUM($V$106:$AM$126))</f>
        <v>1.3429196308260217E-7</v>
      </c>
      <c r="J107" s="3">
        <f t="shared" ref="J107:J126" si="85">IF(AD107=0,,AD107/SUM($V$106:$AM$126))</f>
        <v>5.4388245048453883E-6</v>
      </c>
      <c r="K107" s="3">
        <f t="shared" ref="K107:K126" si="86">IF(AE107=0,,AE107/SUM($V$106:$AM$126))</f>
        <v>1.1394673067558796E-4</v>
      </c>
      <c r="L107" s="3">
        <f t="shared" ref="L107:L126" si="87">IF(AF107=0,,AF107/SUM($V$106:$AM$126))</f>
        <v>1.4549862740184532E-3</v>
      </c>
      <c r="M107" s="3">
        <f t="shared" ref="M107:M126" si="88">IF(AG107=0,,AG107/SUM($V$106:$AM$126))</f>
        <v>9.6484075256141784E-3</v>
      </c>
      <c r="N107" s="3">
        <f t="shared" ref="N107:N126" si="89">IF(AH107=0,,AH107/SUM($V$106:$AM$126))</f>
        <v>3.1490592445110176E-2</v>
      </c>
      <c r="O107" s="3">
        <f t="shared" ref="O107:O126" si="90">IF(AI107=0,,AI107/SUM($V$106:$AM$126))</f>
        <v>2.1426282709829177E-3</v>
      </c>
      <c r="P107" s="3">
        <f t="shared" ref="P107:P126" si="91">IF(AJ107=0,,AJ107/SUM($V$106:$AM$126))</f>
        <v>3.9347545183202437E-5</v>
      </c>
      <c r="Q107" s="3">
        <f t="shared" ref="Q107:Q126" si="92">IF(AK107=0,,AK107/SUM($V$106:$AM$126))</f>
        <v>1.6316473514536166E-5</v>
      </c>
      <c r="R107" s="3">
        <f t="shared" ref="R107:R126" si="93">IF(AL107=0,,AL107/SUM($V$106:$AM$126))</f>
        <v>4.9016566525149798E-6</v>
      </c>
      <c r="S107" s="3">
        <f t="shared" ref="S107:S126" si="94">IF(AM107=0,,AM107/SUM($V$106:$AM$126))</f>
        <v>0</v>
      </c>
      <c r="U107" t="s">
        <v>74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2</v>
      </c>
      <c r="AD107">
        <v>81</v>
      </c>
      <c r="AE107">
        <v>1697</v>
      </c>
      <c r="AF107">
        <v>21669</v>
      </c>
      <c r="AG107">
        <v>143693</v>
      </c>
      <c r="AH107">
        <v>468987</v>
      </c>
      <c r="AI107">
        <v>31910</v>
      </c>
      <c r="AJ107">
        <v>586</v>
      </c>
      <c r="AK107">
        <v>243</v>
      </c>
      <c r="AL107">
        <v>73</v>
      </c>
      <c r="AM107">
        <v>0</v>
      </c>
    </row>
    <row r="108" spans="1:39" x14ac:dyDescent="0.2">
      <c r="A108" s="1" t="s">
        <v>75</v>
      </c>
      <c r="B108" s="3">
        <f t="shared" si="77"/>
        <v>0</v>
      </c>
      <c r="C108" s="3">
        <f t="shared" si="78"/>
        <v>0</v>
      </c>
      <c r="D108" s="3">
        <f t="shared" si="79"/>
        <v>0</v>
      </c>
      <c r="E108" s="3">
        <f t="shared" si="80"/>
        <v>0</v>
      </c>
      <c r="F108" s="3">
        <f t="shared" si="81"/>
        <v>0</v>
      </c>
      <c r="G108" s="3">
        <f t="shared" si="82"/>
        <v>0</v>
      </c>
      <c r="H108" s="3">
        <f t="shared" si="83"/>
        <v>0</v>
      </c>
      <c r="I108" s="3">
        <f t="shared" si="84"/>
        <v>3.3572990770650545E-7</v>
      </c>
      <c r="J108" s="3">
        <f t="shared" si="85"/>
        <v>4.8345106709736788E-6</v>
      </c>
      <c r="K108" s="3">
        <f t="shared" si="86"/>
        <v>1.1267095702630323E-4</v>
      </c>
      <c r="L108" s="3">
        <f t="shared" si="87"/>
        <v>1.4081855248841665E-3</v>
      </c>
      <c r="M108" s="3">
        <f t="shared" si="88"/>
        <v>9.3050901219935058E-3</v>
      </c>
      <c r="N108" s="3">
        <f t="shared" si="89"/>
        <v>2.8189091678705942E-2</v>
      </c>
      <c r="O108" s="3">
        <f t="shared" si="90"/>
        <v>1.825564946144894E-3</v>
      </c>
      <c r="P108" s="3">
        <f t="shared" si="91"/>
        <v>3.5385932272265673E-5</v>
      </c>
      <c r="Q108" s="3">
        <f t="shared" si="92"/>
        <v>9.4004374157821533E-6</v>
      </c>
      <c r="R108" s="3">
        <f t="shared" si="93"/>
        <v>1.3429196308260218E-6</v>
      </c>
      <c r="S108" s="3">
        <f t="shared" si="94"/>
        <v>0</v>
      </c>
      <c r="U108" t="s">
        <v>75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5</v>
      </c>
      <c r="AD108">
        <v>72</v>
      </c>
      <c r="AE108">
        <v>1678</v>
      </c>
      <c r="AF108">
        <v>20972</v>
      </c>
      <c r="AG108">
        <v>138580</v>
      </c>
      <c r="AH108">
        <v>419818</v>
      </c>
      <c r="AI108">
        <v>27188</v>
      </c>
      <c r="AJ108">
        <v>527</v>
      </c>
      <c r="AK108">
        <v>140</v>
      </c>
      <c r="AL108">
        <v>20</v>
      </c>
      <c r="AM108">
        <v>0</v>
      </c>
    </row>
    <row r="109" spans="1:39" x14ac:dyDescent="0.2">
      <c r="A109" s="1" t="s">
        <v>76</v>
      </c>
      <c r="B109" s="3">
        <f t="shared" si="77"/>
        <v>0</v>
      </c>
      <c r="C109" s="3">
        <f t="shared" si="78"/>
        <v>0</v>
      </c>
      <c r="D109" s="3">
        <f t="shared" si="79"/>
        <v>0</v>
      </c>
      <c r="E109" s="3">
        <f t="shared" si="80"/>
        <v>0</v>
      </c>
      <c r="F109" s="3">
        <f t="shared" si="81"/>
        <v>0</v>
      </c>
      <c r="G109" s="3">
        <f t="shared" si="82"/>
        <v>0</v>
      </c>
      <c r="H109" s="3">
        <f t="shared" si="83"/>
        <v>0</v>
      </c>
      <c r="I109" s="3">
        <f t="shared" si="84"/>
        <v>6.0431383387170985E-7</v>
      </c>
      <c r="J109" s="3">
        <f t="shared" si="85"/>
        <v>6.5803061910475071E-6</v>
      </c>
      <c r="K109" s="3">
        <f t="shared" si="86"/>
        <v>9.5011563880941047E-5</v>
      </c>
      <c r="L109" s="3">
        <f t="shared" si="87"/>
        <v>1.2233997836825058E-3</v>
      </c>
      <c r="M109" s="3">
        <f t="shared" si="88"/>
        <v>7.8689718687881566E-3</v>
      </c>
      <c r="N109" s="3">
        <f t="shared" si="89"/>
        <v>2.1782559287887322E-2</v>
      </c>
      <c r="O109" s="3">
        <f t="shared" si="90"/>
        <v>1.3516486084263909E-3</v>
      </c>
      <c r="P109" s="3">
        <f t="shared" si="91"/>
        <v>2.0680962314720736E-5</v>
      </c>
      <c r="Q109" s="3">
        <f t="shared" si="92"/>
        <v>3.2230071139824525E-6</v>
      </c>
      <c r="R109" s="3">
        <f t="shared" si="93"/>
        <v>2.0143794462390328E-7</v>
      </c>
      <c r="S109" s="3">
        <f t="shared" si="94"/>
        <v>6.7145981541301085E-8</v>
      </c>
      <c r="U109" t="s">
        <v>76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9</v>
      </c>
      <c r="AD109">
        <v>98</v>
      </c>
      <c r="AE109">
        <v>1415</v>
      </c>
      <c r="AF109">
        <v>18220</v>
      </c>
      <c r="AG109">
        <v>117192</v>
      </c>
      <c r="AH109">
        <v>324406</v>
      </c>
      <c r="AI109">
        <v>20130</v>
      </c>
      <c r="AJ109">
        <v>308</v>
      </c>
      <c r="AK109">
        <v>48</v>
      </c>
      <c r="AL109">
        <v>3</v>
      </c>
      <c r="AM109">
        <v>1</v>
      </c>
    </row>
    <row r="110" spans="1:39" x14ac:dyDescent="0.2">
      <c r="A110" s="1" t="s">
        <v>77</v>
      </c>
      <c r="B110" s="3">
        <f t="shared" si="77"/>
        <v>0</v>
      </c>
      <c r="C110" s="3">
        <f t="shared" si="78"/>
        <v>0</v>
      </c>
      <c r="D110" s="3">
        <f t="shared" si="79"/>
        <v>0</v>
      </c>
      <c r="E110" s="3">
        <f t="shared" si="80"/>
        <v>0</v>
      </c>
      <c r="F110" s="3">
        <f t="shared" si="81"/>
        <v>0</v>
      </c>
      <c r="G110" s="3">
        <f t="shared" si="82"/>
        <v>0</v>
      </c>
      <c r="H110" s="3">
        <f t="shared" si="83"/>
        <v>0</v>
      </c>
      <c r="I110" s="3">
        <f t="shared" si="84"/>
        <v>2.6858392616520434E-7</v>
      </c>
      <c r="J110" s="3">
        <f t="shared" si="85"/>
        <v>6.6474521725888082E-6</v>
      </c>
      <c r="K110" s="3">
        <f t="shared" si="86"/>
        <v>9.6018753604060558E-5</v>
      </c>
      <c r="L110" s="3">
        <f t="shared" si="87"/>
        <v>1.2264884988334058E-3</v>
      </c>
      <c r="M110" s="3">
        <f t="shared" si="88"/>
        <v>7.8068618358624539E-3</v>
      </c>
      <c r="N110" s="3">
        <f t="shared" si="89"/>
        <v>2.1287961987854098E-2</v>
      </c>
      <c r="O110" s="3">
        <f t="shared" si="90"/>
        <v>1.3695765854979183E-3</v>
      </c>
      <c r="P110" s="3">
        <f t="shared" si="91"/>
        <v>1.7927977071527391E-5</v>
      </c>
      <c r="Q110" s="3">
        <f t="shared" si="92"/>
        <v>3.827320947854162E-6</v>
      </c>
      <c r="R110" s="3">
        <f t="shared" si="93"/>
        <v>0</v>
      </c>
      <c r="S110" s="3">
        <f t="shared" si="94"/>
        <v>0</v>
      </c>
      <c r="U110" t="s">
        <v>77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4</v>
      </c>
      <c r="AD110">
        <v>99</v>
      </c>
      <c r="AE110">
        <v>1430</v>
      </c>
      <c r="AF110">
        <v>18266</v>
      </c>
      <c r="AG110">
        <v>116267</v>
      </c>
      <c r="AH110">
        <v>317040</v>
      </c>
      <c r="AI110">
        <v>20397</v>
      </c>
      <c r="AJ110">
        <v>267</v>
      </c>
      <c r="AK110">
        <v>57</v>
      </c>
      <c r="AL110">
        <v>0</v>
      </c>
      <c r="AM110">
        <v>0</v>
      </c>
    </row>
    <row r="111" spans="1:39" x14ac:dyDescent="0.2">
      <c r="A111" s="1" t="s">
        <v>78</v>
      </c>
      <c r="B111" s="3">
        <f t="shared" si="77"/>
        <v>0</v>
      </c>
      <c r="C111" s="3">
        <f t="shared" si="78"/>
        <v>0</v>
      </c>
      <c r="D111" s="3">
        <f t="shared" si="79"/>
        <v>0</v>
      </c>
      <c r="E111" s="3">
        <f t="shared" si="80"/>
        <v>0</v>
      </c>
      <c r="F111" s="3">
        <f t="shared" si="81"/>
        <v>0</v>
      </c>
      <c r="G111" s="3">
        <f t="shared" si="82"/>
        <v>0</v>
      </c>
      <c r="H111" s="3">
        <f t="shared" si="83"/>
        <v>0</v>
      </c>
      <c r="I111" s="3">
        <f t="shared" si="84"/>
        <v>2.6858392616520434E-7</v>
      </c>
      <c r="J111" s="3">
        <f t="shared" si="85"/>
        <v>4.0287588924780652E-6</v>
      </c>
      <c r="K111" s="3">
        <f t="shared" si="86"/>
        <v>1.0038324240424513E-4</v>
      </c>
      <c r="L111" s="3">
        <f t="shared" si="87"/>
        <v>1.2090305436326674E-3</v>
      </c>
      <c r="M111" s="3">
        <f t="shared" si="88"/>
        <v>7.7232650888435341E-3</v>
      </c>
      <c r="N111" s="3">
        <f t="shared" si="89"/>
        <v>2.097177156077611E-2</v>
      </c>
      <c r="O111" s="3">
        <f t="shared" si="90"/>
        <v>1.3997922771915039E-3</v>
      </c>
      <c r="P111" s="3">
        <f t="shared" si="91"/>
        <v>2.0076648480849025E-5</v>
      </c>
      <c r="Q111" s="3">
        <f t="shared" si="92"/>
        <v>3.827320947854162E-6</v>
      </c>
      <c r="R111" s="3">
        <f t="shared" si="93"/>
        <v>5.3716785233040868E-7</v>
      </c>
      <c r="S111" s="3">
        <f t="shared" si="94"/>
        <v>0</v>
      </c>
      <c r="U111" t="s">
        <v>78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4</v>
      </c>
      <c r="AD111">
        <v>60</v>
      </c>
      <c r="AE111">
        <v>1495</v>
      </c>
      <c r="AF111">
        <v>18006</v>
      </c>
      <c r="AG111">
        <v>115022</v>
      </c>
      <c r="AH111">
        <v>312331</v>
      </c>
      <c r="AI111">
        <v>20847</v>
      </c>
      <c r="AJ111">
        <v>299</v>
      </c>
      <c r="AK111">
        <v>57</v>
      </c>
      <c r="AL111">
        <v>8</v>
      </c>
      <c r="AM111">
        <v>0</v>
      </c>
    </row>
    <row r="112" spans="1:39" x14ac:dyDescent="0.2">
      <c r="A112" s="1" t="s">
        <v>79</v>
      </c>
      <c r="B112" s="3">
        <f t="shared" si="77"/>
        <v>0</v>
      </c>
      <c r="C112" s="3">
        <f t="shared" si="78"/>
        <v>0</v>
      </c>
      <c r="D112" s="3">
        <f t="shared" si="79"/>
        <v>0</v>
      </c>
      <c r="E112" s="3">
        <f t="shared" si="80"/>
        <v>0</v>
      </c>
      <c r="F112" s="3">
        <f t="shared" si="81"/>
        <v>0</v>
      </c>
      <c r="G112" s="3">
        <f t="shared" si="82"/>
        <v>0</v>
      </c>
      <c r="H112" s="3">
        <f t="shared" si="83"/>
        <v>0</v>
      </c>
      <c r="I112" s="3">
        <f t="shared" si="84"/>
        <v>3.3572990770650545E-7</v>
      </c>
      <c r="J112" s="3">
        <f t="shared" si="85"/>
        <v>3.827320947854162E-6</v>
      </c>
      <c r="K112" s="3">
        <f t="shared" si="86"/>
        <v>1.0461343924134709E-4</v>
      </c>
      <c r="L112" s="3">
        <f t="shared" si="87"/>
        <v>1.2330688050244533E-3</v>
      </c>
      <c r="M112" s="3">
        <f t="shared" si="88"/>
        <v>8.1276853356667903E-3</v>
      </c>
      <c r="N112" s="3">
        <f t="shared" si="89"/>
        <v>2.164323137618912E-2</v>
      </c>
      <c r="O112" s="3">
        <f t="shared" si="90"/>
        <v>1.5027270668943184E-3</v>
      </c>
      <c r="P112" s="3">
        <f t="shared" si="91"/>
        <v>1.9942356517766423E-5</v>
      </c>
      <c r="Q112" s="3">
        <f t="shared" si="92"/>
        <v>3.0215691693585489E-6</v>
      </c>
      <c r="R112" s="3">
        <f t="shared" si="93"/>
        <v>6.7145981541301091E-7</v>
      </c>
      <c r="S112" s="3">
        <f t="shared" si="94"/>
        <v>0</v>
      </c>
      <c r="U112" t="s">
        <v>79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5</v>
      </c>
      <c r="AD112">
        <v>57</v>
      </c>
      <c r="AE112">
        <v>1558</v>
      </c>
      <c r="AF112">
        <v>18364</v>
      </c>
      <c r="AG112">
        <v>121045</v>
      </c>
      <c r="AH112">
        <v>322331</v>
      </c>
      <c r="AI112">
        <v>22380</v>
      </c>
      <c r="AJ112">
        <v>297</v>
      </c>
      <c r="AK112">
        <v>45</v>
      </c>
      <c r="AL112">
        <v>10</v>
      </c>
      <c r="AM112">
        <v>0</v>
      </c>
    </row>
    <row r="113" spans="1:39" x14ac:dyDescent="0.2">
      <c r="A113" s="1" t="s">
        <v>80</v>
      </c>
      <c r="B113" s="3">
        <f t="shared" si="77"/>
        <v>0</v>
      </c>
      <c r="C113" s="3">
        <f t="shared" si="78"/>
        <v>0</v>
      </c>
      <c r="D113" s="3">
        <f t="shared" si="79"/>
        <v>0</v>
      </c>
      <c r="E113" s="3">
        <f t="shared" si="80"/>
        <v>0</v>
      </c>
      <c r="F113" s="3">
        <f t="shared" si="81"/>
        <v>0</v>
      </c>
      <c r="G113" s="3">
        <f t="shared" si="82"/>
        <v>0</v>
      </c>
      <c r="H113" s="3">
        <f t="shared" si="83"/>
        <v>0</v>
      </c>
      <c r="I113" s="3">
        <f t="shared" si="84"/>
        <v>0</v>
      </c>
      <c r="J113" s="3">
        <f t="shared" si="85"/>
        <v>5.0359486155975819E-6</v>
      </c>
      <c r="K113" s="3">
        <f t="shared" si="86"/>
        <v>9.7227381271803974E-5</v>
      </c>
      <c r="L113" s="3">
        <f t="shared" si="87"/>
        <v>1.124426606890628E-3</v>
      </c>
      <c r="M113" s="3">
        <f t="shared" si="88"/>
        <v>7.7367614311333356E-3</v>
      </c>
      <c r="N113" s="3">
        <f t="shared" si="89"/>
        <v>2.1425141228142975E-2</v>
      </c>
      <c r="O113" s="3">
        <f t="shared" si="90"/>
        <v>1.6066690463202526E-3</v>
      </c>
      <c r="P113" s="3">
        <f t="shared" si="91"/>
        <v>2.1486714093216349E-5</v>
      </c>
      <c r="Q113" s="3">
        <f t="shared" si="92"/>
        <v>4.2301968371019684E-6</v>
      </c>
      <c r="R113" s="3">
        <f t="shared" si="93"/>
        <v>4.0287588924780656E-7</v>
      </c>
      <c r="S113" s="3">
        <f t="shared" si="94"/>
        <v>0</v>
      </c>
      <c r="U113" t="s">
        <v>80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75</v>
      </c>
      <c r="AE113">
        <v>1448</v>
      </c>
      <c r="AF113">
        <v>16746</v>
      </c>
      <c r="AG113">
        <v>115223</v>
      </c>
      <c r="AH113">
        <v>319083</v>
      </c>
      <c r="AI113">
        <v>23928</v>
      </c>
      <c r="AJ113">
        <v>320</v>
      </c>
      <c r="AK113">
        <v>63</v>
      </c>
      <c r="AL113">
        <v>6</v>
      </c>
      <c r="AM113">
        <v>0</v>
      </c>
    </row>
    <row r="114" spans="1:39" x14ac:dyDescent="0.2">
      <c r="A114" s="1" t="s">
        <v>81</v>
      </c>
      <c r="B114" s="3">
        <f t="shared" si="77"/>
        <v>0</v>
      </c>
      <c r="C114" s="3">
        <f t="shared" si="78"/>
        <v>0</v>
      </c>
      <c r="D114" s="3">
        <f t="shared" si="79"/>
        <v>0</v>
      </c>
      <c r="E114" s="3">
        <f t="shared" si="80"/>
        <v>0</v>
      </c>
      <c r="F114" s="3">
        <f t="shared" si="81"/>
        <v>0</v>
      </c>
      <c r="G114" s="3">
        <f t="shared" si="82"/>
        <v>0</v>
      </c>
      <c r="H114" s="3">
        <f t="shared" si="83"/>
        <v>0</v>
      </c>
      <c r="I114" s="3">
        <f t="shared" si="84"/>
        <v>0</v>
      </c>
      <c r="J114" s="3">
        <f t="shared" si="85"/>
        <v>3.827320947854162E-6</v>
      </c>
      <c r="K114" s="3">
        <f t="shared" si="86"/>
        <v>6.8824631079833617E-5</v>
      </c>
      <c r="L114" s="3">
        <f t="shared" si="87"/>
        <v>9.6327625119150542E-4</v>
      </c>
      <c r="M114" s="3">
        <f t="shared" si="88"/>
        <v>7.2812430923571486E-3</v>
      </c>
      <c r="N114" s="3">
        <f t="shared" si="89"/>
        <v>2.2138768719963925E-2</v>
      </c>
      <c r="O114" s="3">
        <f t="shared" si="90"/>
        <v>1.7372679804180831E-3</v>
      </c>
      <c r="P114" s="3">
        <f t="shared" si="91"/>
        <v>2.3031071668666275E-5</v>
      </c>
      <c r="Q114" s="3">
        <f t="shared" si="92"/>
        <v>2.7529852431933447E-6</v>
      </c>
      <c r="R114" s="3">
        <f t="shared" si="93"/>
        <v>0</v>
      </c>
      <c r="S114" s="3">
        <f t="shared" si="94"/>
        <v>0</v>
      </c>
      <c r="U114" t="s">
        <v>81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57</v>
      </c>
      <c r="AE114">
        <v>1025</v>
      </c>
      <c r="AF114">
        <v>14346</v>
      </c>
      <c r="AG114">
        <v>108439</v>
      </c>
      <c r="AH114">
        <v>329711</v>
      </c>
      <c r="AI114">
        <v>25873</v>
      </c>
      <c r="AJ114">
        <v>343</v>
      </c>
      <c r="AK114">
        <v>41</v>
      </c>
      <c r="AL114">
        <v>0</v>
      </c>
      <c r="AM114">
        <v>0</v>
      </c>
    </row>
    <row r="115" spans="1:39" x14ac:dyDescent="0.2">
      <c r="A115" s="1" t="s">
        <v>82</v>
      </c>
      <c r="B115" s="3">
        <f t="shared" si="77"/>
        <v>0</v>
      </c>
      <c r="C115" s="3">
        <f t="shared" si="78"/>
        <v>0</v>
      </c>
      <c r="D115" s="3">
        <f t="shared" si="79"/>
        <v>0</v>
      </c>
      <c r="E115" s="3">
        <f t="shared" si="80"/>
        <v>0</v>
      </c>
      <c r="F115" s="3">
        <f t="shared" si="81"/>
        <v>0</v>
      </c>
      <c r="G115" s="3">
        <f t="shared" si="82"/>
        <v>0</v>
      </c>
      <c r="H115" s="3">
        <f t="shared" si="83"/>
        <v>0</v>
      </c>
      <c r="I115" s="3">
        <f t="shared" si="84"/>
        <v>2.0143794462390328E-7</v>
      </c>
      <c r="J115" s="3">
        <f t="shared" si="85"/>
        <v>3.2901530955237536E-6</v>
      </c>
      <c r="K115" s="3">
        <f t="shared" si="86"/>
        <v>6.4392996298107751E-5</v>
      </c>
      <c r="L115" s="3">
        <f t="shared" si="87"/>
        <v>9.6589494447161617E-4</v>
      </c>
      <c r="M115" s="3">
        <f t="shared" si="88"/>
        <v>7.634766685172099E-3</v>
      </c>
      <c r="N115" s="3">
        <f t="shared" si="89"/>
        <v>2.4867782847747023E-2</v>
      </c>
      <c r="O115" s="3">
        <f t="shared" si="90"/>
        <v>2.0418421526894248E-3</v>
      </c>
      <c r="P115" s="3">
        <f t="shared" si="91"/>
        <v>3.1894341232118018E-5</v>
      </c>
      <c r="Q115" s="3">
        <f t="shared" si="92"/>
        <v>4.9016566525149798E-6</v>
      </c>
      <c r="R115" s="3">
        <f t="shared" si="93"/>
        <v>0</v>
      </c>
      <c r="S115" s="3">
        <f t="shared" si="94"/>
        <v>0</v>
      </c>
      <c r="U115" t="s">
        <v>82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3</v>
      </c>
      <c r="AD115">
        <v>49</v>
      </c>
      <c r="AE115">
        <v>959</v>
      </c>
      <c r="AF115">
        <v>14385</v>
      </c>
      <c r="AG115">
        <v>113704</v>
      </c>
      <c r="AH115">
        <v>370354</v>
      </c>
      <c r="AI115">
        <v>30409</v>
      </c>
      <c r="AJ115">
        <v>475</v>
      </c>
      <c r="AK115">
        <v>73</v>
      </c>
      <c r="AL115">
        <v>0</v>
      </c>
      <c r="AM115">
        <v>0</v>
      </c>
    </row>
    <row r="116" spans="1:39" x14ac:dyDescent="0.2">
      <c r="A116" s="1" t="s">
        <v>83</v>
      </c>
      <c r="B116" s="3">
        <f t="shared" si="77"/>
        <v>0</v>
      </c>
      <c r="C116" s="3">
        <f t="shared" si="78"/>
        <v>0</v>
      </c>
      <c r="D116" s="3">
        <f t="shared" si="79"/>
        <v>0</v>
      </c>
      <c r="E116" s="3">
        <f t="shared" si="80"/>
        <v>0</v>
      </c>
      <c r="F116" s="3">
        <f t="shared" si="81"/>
        <v>0</v>
      </c>
      <c r="G116" s="3">
        <f t="shared" si="82"/>
        <v>0</v>
      </c>
      <c r="H116" s="3">
        <f t="shared" si="83"/>
        <v>0</v>
      </c>
      <c r="I116" s="3">
        <f t="shared" si="84"/>
        <v>1.3429196308260217E-7</v>
      </c>
      <c r="J116" s="3">
        <f t="shared" si="85"/>
        <v>3.3572990770650546E-6</v>
      </c>
      <c r="K116" s="3">
        <f t="shared" si="86"/>
        <v>7.5203499326257226E-5</v>
      </c>
      <c r="L116" s="3">
        <f t="shared" si="87"/>
        <v>1.0386811884623866E-3</v>
      </c>
      <c r="M116" s="3">
        <f t="shared" si="88"/>
        <v>7.5616447112736226E-3</v>
      </c>
      <c r="N116" s="3">
        <f t="shared" si="89"/>
        <v>2.0992586815053914E-2</v>
      </c>
      <c r="O116" s="3">
        <f t="shared" si="90"/>
        <v>1.683282611258877E-3</v>
      </c>
      <c r="P116" s="3">
        <f t="shared" si="91"/>
        <v>2.6858392616520437E-5</v>
      </c>
      <c r="Q116" s="3">
        <f t="shared" si="92"/>
        <v>3.08871515089985E-6</v>
      </c>
      <c r="R116" s="3">
        <f t="shared" si="93"/>
        <v>5.3716785233040868E-7</v>
      </c>
      <c r="S116" s="3">
        <f t="shared" si="94"/>
        <v>0</v>
      </c>
      <c r="U116" t="s">
        <v>83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</v>
      </c>
      <c r="AD116">
        <v>50</v>
      </c>
      <c r="AE116">
        <v>1120</v>
      </c>
      <c r="AF116">
        <v>15469</v>
      </c>
      <c r="AG116">
        <v>112615</v>
      </c>
      <c r="AH116">
        <v>312641</v>
      </c>
      <c r="AI116">
        <v>25069</v>
      </c>
      <c r="AJ116">
        <v>400</v>
      </c>
      <c r="AK116">
        <v>46</v>
      </c>
      <c r="AL116">
        <v>8</v>
      </c>
      <c r="AM116">
        <v>0</v>
      </c>
    </row>
    <row r="117" spans="1:39" x14ac:dyDescent="0.2">
      <c r="A117" s="1" t="s">
        <v>84</v>
      </c>
      <c r="B117" s="3">
        <f t="shared" si="77"/>
        <v>0</v>
      </c>
      <c r="C117" s="3">
        <f t="shared" si="78"/>
        <v>0</v>
      </c>
      <c r="D117" s="3">
        <f t="shared" si="79"/>
        <v>0</v>
      </c>
      <c r="E117" s="3">
        <f t="shared" si="80"/>
        <v>0</v>
      </c>
      <c r="F117" s="3">
        <f t="shared" si="81"/>
        <v>0</v>
      </c>
      <c r="G117" s="3">
        <f t="shared" si="82"/>
        <v>0</v>
      </c>
      <c r="H117" s="3">
        <f t="shared" si="83"/>
        <v>0</v>
      </c>
      <c r="I117" s="3">
        <f t="shared" si="84"/>
        <v>1.3429196308260217E-7</v>
      </c>
      <c r="J117" s="3">
        <f t="shared" si="85"/>
        <v>3.4915910401476567E-6</v>
      </c>
      <c r="K117" s="3">
        <f t="shared" si="86"/>
        <v>8.7155484040608812E-5</v>
      </c>
      <c r="L117" s="3">
        <f t="shared" si="87"/>
        <v>1.2454908116095939E-3</v>
      </c>
      <c r="M117" s="3">
        <f t="shared" si="88"/>
        <v>8.5996544399205965E-3</v>
      </c>
      <c r="N117" s="3">
        <f t="shared" si="89"/>
        <v>2.0370009274202971E-2</v>
      </c>
      <c r="O117" s="3">
        <f t="shared" si="90"/>
        <v>1.4062382914194688E-3</v>
      </c>
      <c r="P117" s="3">
        <f t="shared" si="91"/>
        <v>2.9342793933548578E-5</v>
      </c>
      <c r="Q117" s="3">
        <f t="shared" si="92"/>
        <v>3.2230071139824525E-6</v>
      </c>
      <c r="R117" s="3">
        <f t="shared" si="93"/>
        <v>1.3429196308260217E-7</v>
      </c>
      <c r="S117" s="3">
        <f t="shared" si="94"/>
        <v>0</v>
      </c>
      <c r="U117" t="s">
        <v>84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</v>
      </c>
      <c r="AD117">
        <v>52</v>
      </c>
      <c r="AE117">
        <v>1298</v>
      </c>
      <c r="AF117">
        <v>18549</v>
      </c>
      <c r="AG117">
        <v>128074</v>
      </c>
      <c r="AH117">
        <v>303369</v>
      </c>
      <c r="AI117">
        <v>20943</v>
      </c>
      <c r="AJ117">
        <v>437</v>
      </c>
      <c r="AK117">
        <v>48</v>
      </c>
      <c r="AL117">
        <v>2</v>
      </c>
      <c r="AM117">
        <v>0</v>
      </c>
    </row>
    <row r="118" spans="1:39" x14ac:dyDescent="0.2">
      <c r="A118" s="1" t="s">
        <v>85</v>
      </c>
      <c r="B118" s="3">
        <f t="shared" si="77"/>
        <v>0</v>
      </c>
      <c r="C118" s="3">
        <f t="shared" si="78"/>
        <v>0</v>
      </c>
      <c r="D118" s="3">
        <f t="shared" si="79"/>
        <v>0</v>
      </c>
      <c r="E118" s="3">
        <f t="shared" si="80"/>
        <v>0</v>
      </c>
      <c r="F118" s="3">
        <f t="shared" si="81"/>
        <v>0</v>
      </c>
      <c r="G118" s="3">
        <f t="shared" si="82"/>
        <v>0</v>
      </c>
      <c r="H118" s="3">
        <f t="shared" si="83"/>
        <v>0</v>
      </c>
      <c r="I118" s="3">
        <f t="shared" si="84"/>
        <v>1.3429196308260217E-7</v>
      </c>
      <c r="J118" s="3">
        <f t="shared" si="85"/>
        <v>3.8944669293954631E-6</v>
      </c>
      <c r="K118" s="3">
        <f t="shared" si="86"/>
        <v>1.0024895044116253E-4</v>
      </c>
      <c r="L118" s="3">
        <f t="shared" si="87"/>
        <v>1.3503056887955649E-3</v>
      </c>
      <c r="M118" s="3">
        <f t="shared" si="88"/>
        <v>9.2902508600728774E-3</v>
      </c>
      <c r="N118" s="3">
        <f t="shared" si="89"/>
        <v>2.045870911581903E-2</v>
      </c>
      <c r="O118" s="3">
        <f t="shared" si="90"/>
        <v>1.3593703963036407E-3</v>
      </c>
      <c r="P118" s="3">
        <f t="shared" si="91"/>
        <v>2.397111541024449E-5</v>
      </c>
      <c r="Q118" s="3">
        <f t="shared" si="92"/>
        <v>2.4172553354868394E-6</v>
      </c>
      <c r="R118" s="3">
        <f t="shared" si="93"/>
        <v>1.3429196308260217E-7</v>
      </c>
      <c r="S118" s="3">
        <f t="shared" si="94"/>
        <v>0</v>
      </c>
      <c r="U118" t="s">
        <v>85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2</v>
      </c>
      <c r="AD118">
        <v>58</v>
      </c>
      <c r="AE118">
        <v>1493</v>
      </c>
      <c r="AF118">
        <v>20110</v>
      </c>
      <c r="AG118">
        <v>138359</v>
      </c>
      <c r="AH118">
        <v>304690</v>
      </c>
      <c r="AI118">
        <v>20245</v>
      </c>
      <c r="AJ118">
        <v>357</v>
      </c>
      <c r="AK118">
        <v>36</v>
      </c>
      <c r="AL118">
        <v>2</v>
      </c>
      <c r="AM118">
        <v>0</v>
      </c>
    </row>
    <row r="119" spans="1:39" x14ac:dyDescent="0.2">
      <c r="A119" s="1" t="s">
        <v>86</v>
      </c>
      <c r="B119" s="3">
        <f t="shared" si="77"/>
        <v>0</v>
      </c>
      <c r="C119" s="3">
        <f t="shared" si="78"/>
        <v>0</v>
      </c>
      <c r="D119" s="3">
        <f t="shared" si="79"/>
        <v>0</v>
      </c>
      <c r="E119" s="3">
        <f t="shared" si="80"/>
        <v>0</v>
      </c>
      <c r="F119" s="3">
        <f t="shared" si="81"/>
        <v>0</v>
      </c>
      <c r="G119" s="3">
        <f t="shared" si="82"/>
        <v>0</v>
      </c>
      <c r="H119" s="3">
        <f t="shared" si="83"/>
        <v>0</v>
      </c>
      <c r="I119" s="3">
        <f t="shared" si="84"/>
        <v>4.0287588924780656E-7</v>
      </c>
      <c r="J119" s="3">
        <f t="shared" si="85"/>
        <v>5.2373865602214851E-6</v>
      </c>
      <c r="K119" s="3">
        <f t="shared" si="86"/>
        <v>1.108580155246881E-4</v>
      </c>
      <c r="L119" s="3">
        <f t="shared" si="87"/>
        <v>1.4342381657221912E-3</v>
      </c>
      <c r="M119" s="3">
        <f t="shared" si="88"/>
        <v>9.8031118670853356E-3</v>
      </c>
      <c r="N119" s="3">
        <f t="shared" si="89"/>
        <v>2.0505979886824104E-2</v>
      </c>
      <c r="O119" s="3">
        <f t="shared" si="90"/>
        <v>1.3425167549367741E-3</v>
      </c>
      <c r="P119" s="3">
        <f t="shared" si="91"/>
        <v>3.135717337978761E-5</v>
      </c>
      <c r="Q119" s="3">
        <f t="shared" si="92"/>
        <v>3.2901530955237536E-6</v>
      </c>
      <c r="R119" s="3">
        <f t="shared" si="93"/>
        <v>6.7145981541301085E-8</v>
      </c>
      <c r="S119" s="3">
        <f t="shared" si="94"/>
        <v>0</v>
      </c>
      <c r="U119" t="s">
        <v>86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6</v>
      </c>
      <c r="AD119">
        <v>78</v>
      </c>
      <c r="AE119">
        <v>1651</v>
      </c>
      <c r="AF119">
        <v>21360</v>
      </c>
      <c r="AG119">
        <v>145997</v>
      </c>
      <c r="AH119">
        <v>305394</v>
      </c>
      <c r="AI119">
        <v>19994</v>
      </c>
      <c r="AJ119">
        <v>467</v>
      </c>
      <c r="AK119">
        <v>49</v>
      </c>
      <c r="AL119">
        <v>1</v>
      </c>
      <c r="AM119">
        <v>0</v>
      </c>
    </row>
    <row r="120" spans="1:39" x14ac:dyDescent="0.2">
      <c r="A120" s="1" t="s">
        <v>87</v>
      </c>
      <c r="B120" s="3">
        <f t="shared" si="77"/>
        <v>0</v>
      </c>
      <c r="C120" s="3">
        <f t="shared" si="78"/>
        <v>0</v>
      </c>
      <c r="D120" s="3">
        <f t="shared" si="79"/>
        <v>0</v>
      </c>
      <c r="E120" s="3">
        <f t="shared" si="80"/>
        <v>0</v>
      </c>
      <c r="F120" s="3">
        <f t="shared" si="81"/>
        <v>0</v>
      </c>
      <c r="G120" s="3">
        <f t="shared" si="82"/>
        <v>0</v>
      </c>
      <c r="H120" s="3">
        <f t="shared" si="83"/>
        <v>0</v>
      </c>
      <c r="I120" s="3">
        <f t="shared" si="84"/>
        <v>1.3429196308260217E-7</v>
      </c>
      <c r="J120" s="3">
        <f t="shared" si="85"/>
        <v>4.7002187078910767E-6</v>
      </c>
      <c r="K120" s="3">
        <f t="shared" si="86"/>
        <v>1.0239762185048417E-4</v>
      </c>
      <c r="L120" s="3">
        <f t="shared" si="87"/>
        <v>1.4800988711148998E-3</v>
      </c>
      <c r="M120" s="3">
        <f t="shared" si="88"/>
        <v>9.934717990906285E-3</v>
      </c>
      <c r="N120" s="3">
        <f t="shared" si="89"/>
        <v>1.9711172903319724E-2</v>
      </c>
      <c r="O120" s="3">
        <f t="shared" si="90"/>
        <v>1.297461801322561E-3</v>
      </c>
      <c r="P120" s="3">
        <f t="shared" si="91"/>
        <v>3.0282837675126793E-5</v>
      </c>
      <c r="Q120" s="3">
        <f t="shared" si="92"/>
        <v>5.5731164679279904E-6</v>
      </c>
      <c r="R120" s="3">
        <f t="shared" si="93"/>
        <v>6.7145981541301085E-8</v>
      </c>
      <c r="S120" s="3">
        <f t="shared" si="94"/>
        <v>0</v>
      </c>
      <c r="U120" t="s">
        <v>87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2</v>
      </c>
      <c r="AD120">
        <v>70</v>
      </c>
      <c r="AE120">
        <v>1525</v>
      </c>
      <c r="AF120">
        <v>22043</v>
      </c>
      <c r="AG120">
        <v>147957</v>
      </c>
      <c r="AH120">
        <v>293557</v>
      </c>
      <c r="AI120">
        <v>19323</v>
      </c>
      <c r="AJ120">
        <v>451</v>
      </c>
      <c r="AK120">
        <v>83</v>
      </c>
      <c r="AL120">
        <v>1</v>
      </c>
      <c r="AM120">
        <v>0</v>
      </c>
    </row>
    <row r="121" spans="1:39" x14ac:dyDescent="0.2">
      <c r="A121" s="1" t="s">
        <v>88</v>
      </c>
      <c r="B121" s="3">
        <f t="shared" si="77"/>
        <v>0</v>
      </c>
      <c r="C121" s="3">
        <f t="shared" si="78"/>
        <v>0</v>
      </c>
      <c r="D121" s="3">
        <f t="shared" si="79"/>
        <v>0</v>
      </c>
      <c r="E121" s="3">
        <f t="shared" si="80"/>
        <v>0</v>
      </c>
      <c r="F121" s="3">
        <f t="shared" si="81"/>
        <v>0</v>
      </c>
      <c r="G121" s="3">
        <f t="shared" si="82"/>
        <v>0</v>
      </c>
      <c r="H121" s="3">
        <f t="shared" si="83"/>
        <v>0</v>
      </c>
      <c r="I121" s="3">
        <f t="shared" si="84"/>
        <v>0</v>
      </c>
      <c r="J121" s="3">
        <f t="shared" si="85"/>
        <v>6.0431383387170978E-6</v>
      </c>
      <c r="K121" s="3">
        <f t="shared" si="86"/>
        <v>1.0380768746285149E-4</v>
      </c>
      <c r="L121" s="3">
        <f t="shared" si="87"/>
        <v>1.6041846450032243E-3</v>
      </c>
      <c r="M121" s="3">
        <f t="shared" si="88"/>
        <v>1.0347531485422204E-2</v>
      </c>
      <c r="N121" s="3">
        <f t="shared" si="89"/>
        <v>1.9565667561319725E-2</v>
      </c>
      <c r="O121" s="3">
        <f t="shared" si="90"/>
        <v>1.3993222553207148E-3</v>
      </c>
      <c r="P121" s="3">
        <f t="shared" si="91"/>
        <v>2.766414439501605E-5</v>
      </c>
      <c r="Q121" s="3">
        <f t="shared" si="92"/>
        <v>4.5659267448084745E-6</v>
      </c>
      <c r="R121" s="3">
        <f t="shared" si="93"/>
        <v>3.3572990770650545E-7</v>
      </c>
      <c r="S121" s="3">
        <f t="shared" si="94"/>
        <v>0</v>
      </c>
      <c r="U121" t="s">
        <v>88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90</v>
      </c>
      <c r="AE121">
        <v>1546</v>
      </c>
      <c r="AF121">
        <v>23891</v>
      </c>
      <c r="AG121">
        <v>154105</v>
      </c>
      <c r="AH121">
        <v>291390</v>
      </c>
      <c r="AI121">
        <v>20840</v>
      </c>
      <c r="AJ121">
        <v>412</v>
      </c>
      <c r="AK121">
        <v>68</v>
      </c>
      <c r="AL121">
        <v>5</v>
      </c>
      <c r="AM121">
        <v>0</v>
      </c>
    </row>
    <row r="122" spans="1:39" x14ac:dyDescent="0.2">
      <c r="A122" s="1" t="s">
        <v>89</v>
      </c>
      <c r="B122" s="3">
        <f t="shared" si="77"/>
        <v>0</v>
      </c>
      <c r="C122" s="3">
        <f t="shared" si="78"/>
        <v>0</v>
      </c>
      <c r="D122" s="3">
        <f t="shared" si="79"/>
        <v>0</v>
      </c>
      <c r="E122" s="3">
        <f t="shared" si="80"/>
        <v>0</v>
      </c>
      <c r="F122" s="3">
        <f t="shared" si="81"/>
        <v>0</v>
      </c>
      <c r="G122" s="3">
        <f t="shared" si="82"/>
        <v>0</v>
      </c>
      <c r="H122" s="3">
        <f t="shared" si="83"/>
        <v>0</v>
      </c>
      <c r="I122" s="3">
        <f t="shared" si="84"/>
        <v>9.4004374157821525E-7</v>
      </c>
      <c r="J122" s="3">
        <f t="shared" si="85"/>
        <v>9.4675833973234544E-6</v>
      </c>
      <c r="K122" s="3">
        <f t="shared" si="86"/>
        <v>1.1972128508813985E-4</v>
      </c>
      <c r="L122" s="3">
        <f t="shared" si="87"/>
        <v>1.697114683456385E-3</v>
      </c>
      <c r="M122" s="3">
        <f t="shared" si="88"/>
        <v>1.0622964301704622E-2</v>
      </c>
      <c r="N122" s="3">
        <f t="shared" si="89"/>
        <v>1.867464038626666E-2</v>
      </c>
      <c r="O122" s="3">
        <f t="shared" si="90"/>
        <v>1.5479834584531554E-3</v>
      </c>
      <c r="P122" s="3">
        <f t="shared" si="91"/>
        <v>3.0820005527457201E-5</v>
      </c>
      <c r="Q122" s="3">
        <f t="shared" si="92"/>
        <v>3.4915910401476567E-6</v>
      </c>
      <c r="R122" s="3">
        <f t="shared" si="93"/>
        <v>0</v>
      </c>
      <c r="S122" s="3">
        <f t="shared" si="94"/>
        <v>0</v>
      </c>
      <c r="U122" t="s">
        <v>89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14</v>
      </c>
      <c r="AD122">
        <v>141</v>
      </c>
      <c r="AE122">
        <v>1783</v>
      </c>
      <c r="AF122">
        <v>25275</v>
      </c>
      <c r="AG122">
        <v>158207</v>
      </c>
      <c r="AH122">
        <v>278120</v>
      </c>
      <c r="AI122">
        <v>23054</v>
      </c>
      <c r="AJ122">
        <v>459</v>
      </c>
      <c r="AK122">
        <v>52</v>
      </c>
      <c r="AL122">
        <v>0</v>
      </c>
      <c r="AM122">
        <v>0</v>
      </c>
    </row>
    <row r="123" spans="1:39" x14ac:dyDescent="0.2">
      <c r="A123" s="1" t="s">
        <v>90</v>
      </c>
      <c r="B123" s="3">
        <f t="shared" si="77"/>
        <v>0</v>
      </c>
      <c r="C123" s="3">
        <f t="shared" si="78"/>
        <v>0</v>
      </c>
      <c r="D123" s="3">
        <f t="shared" si="79"/>
        <v>0</v>
      </c>
      <c r="E123" s="3">
        <f t="shared" si="80"/>
        <v>0</v>
      </c>
      <c r="F123" s="3">
        <f t="shared" si="81"/>
        <v>0</v>
      </c>
      <c r="G123" s="3">
        <f t="shared" si="82"/>
        <v>0</v>
      </c>
      <c r="H123" s="3">
        <f t="shared" si="83"/>
        <v>2.0143794462390328E-7</v>
      </c>
      <c r="I123" s="3">
        <f t="shared" si="84"/>
        <v>1.9472334646977316E-6</v>
      </c>
      <c r="J123" s="3">
        <f t="shared" si="85"/>
        <v>6.7817441356714103E-6</v>
      </c>
      <c r="K123" s="3">
        <f t="shared" si="86"/>
        <v>1.2307858416520489E-4</v>
      </c>
      <c r="L123" s="3">
        <f t="shared" si="87"/>
        <v>1.7700352194102381E-3</v>
      </c>
      <c r="M123" s="3">
        <f t="shared" si="88"/>
        <v>1.060993798128561E-2</v>
      </c>
      <c r="N123" s="3">
        <f t="shared" si="89"/>
        <v>1.7595403024953327E-2</v>
      </c>
      <c r="O123" s="3">
        <f t="shared" si="90"/>
        <v>1.8876749790705976E-3</v>
      </c>
      <c r="P123" s="3">
        <f t="shared" si="91"/>
        <v>3.4781618438393965E-5</v>
      </c>
      <c r="Q123" s="3">
        <f t="shared" si="92"/>
        <v>3.9616129109367642E-6</v>
      </c>
      <c r="R123" s="3">
        <f t="shared" si="93"/>
        <v>6.7145981541301085E-8</v>
      </c>
      <c r="S123" s="3">
        <f t="shared" si="94"/>
        <v>0</v>
      </c>
      <c r="U123" t="s">
        <v>90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3</v>
      </c>
      <c r="AC123">
        <v>29</v>
      </c>
      <c r="AD123">
        <v>101</v>
      </c>
      <c r="AE123">
        <v>1833</v>
      </c>
      <c r="AF123">
        <v>26361</v>
      </c>
      <c r="AG123">
        <v>158013</v>
      </c>
      <c r="AH123">
        <v>262047</v>
      </c>
      <c r="AI123">
        <v>28113</v>
      </c>
      <c r="AJ123">
        <v>518</v>
      </c>
      <c r="AK123">
        <v>59</v>
      </c>
      <c r="AL123">
        <v>1</v>
      </c>
      <c r="AM123">
        <v>0</v>
      </c>
    </row>
    <row r="124" spans="1:39" x14ac:dyDescent="0.2">
      <c r="A124" s="1" t="s">
        <v>91</v>
      </c>
      <c r="B124" s="3">
        <f t="shared" si="77"/>
        <v>0</v>
      </c>
      <c r="C124" s="3">
        <f t="shared" si="78"/>
        <v>0</v>
      </c>
      <c r="D124" s="3">
        <f t="shared" si="79"/>
        <v>0</v>
      </c>
      <c r="E124" s="3">
        <f t="shared" si="80"/>
        <v>0</v>
      </c>
      <c r="F124" s="3">
        <f t="shared" si="81"/>
        <v>0</v>
      </c>
      <c r="G124" s="3">
        <f t="shared" si="82"/>
        <v>0</v>
      </c>
      <c r="H124" s="3">
        <f t="shared" si="83"/>
        <v>2.0143794462390328E-7</v>
      </c>
      <c r="I124" s="3">
        <f t="shared" si="84"/>
        <v>8.7289776003691419E-7</v>
      </c>
      <c r="J124" s="3">
        <f t="shared" si="85"/>
        <v>5.5059704863866894E-6</v>
      </c>
      <c r="K124" s="3">
        <f t="shared" si="86"/>
        <v>1.4597536387078857E-4</v>
      </c>
      <c r="L124" s="3">
        <f t="shared" si="87"/>
        <v>1.8361068652468784E-3</v>
      </c>
      <c r="M124" s="3">
        <f t="shared" si="88"/>
        <v>1.0561660020557414E-2</v>
      </c>
      <c r="N124" s="3">
        <f t="shared" si="89"/>
        <v>1.8077846902327575E-2</v>
      </c>
      <c r="O124" s="3">
        <f t="shared" si="90"/>
        <v>2.5972065660175262E-3</v>
      </c>
      <c r="P124" s="3">
        <f t="shared" si="91"/>
        <v>4.9083712506691096E-5</v>
      </c>
      <c r="Q124" s="3">
        <f t="shared" si="92"/>
        <v>2.4844013170281404E-6</v>
      </c>
      <c r="R124" s="3">
        <f t="shared" si="93"/>
        <v>0</v>
      </c>
      <c r="S124" s="3">
        <f t="shared" si="94"/>
        <v>0</v>
      </c>
      <c r="U124" t="s">
        <v>91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3</v>
      </c>
      <c r="AC124">
        <v>13</v>
      </c>
      <c r="AD124">
        <v>82</v>
      </c>
      <c r="AE124">
        <v>2174</v>
      </c>
      <c r="AF124">
        <v>27345</v>
      </c>
      <c r="AG124">
        <v>157294</v>
      </c>
      <c r="AH124">
        <v>269232</v>
      </c>
      <c r="AI124">
        <v>38680</v>
      </c>
      <c r="AJ124">
        <v>731</v>
      </c>
      <c r="AK124">
        <v>37</v>
      </c>
      <c r="AL124">
        <v>0</v>
      </c>
      <c r="AM124">
        <v>0</v>
      </c>
    </row>
    <row r="125" spans="1:39" x14ac:dyDescent="0.2">
      <c r="A125" s="1" t="s">
        <v>92</v>
      </c>
      <c r="B125" s="3">
        <f t="shared" si="77"/>
        <v>0</v>
      </c>
      <c r="C125" s="3">
        <f t="shared" si="78"/>
        <v>0</v>
      </c>
      <c r="D125" s="3">
        <f t="shared" si="79"/>
        <v>0</v>
      </c>
      <c r="E125" s="3">
        <f t="shared" si="80"/>
        <v>0</v>
      </c>
      <c r="F125" s="3">
        <f t="shared" si="81"/>
        <v>0</v>
      </c>
      <c r="G125" s="3">
        <f t="shared" si="82"/>
        <v>0</v>
      </c>
      <c r="H125" s="3">
        <f t="shared" si="83"/>
        <v>0</v>
      </c>
      <c r="I125" s="3">
        <f t="shared" si="84"/>
        <v>6.0431383387170985E-7</v>
      </c>
      <c r="J125" s="3">
        <f t="shared" si="85"/>
        <v>7.587495914167023E-6</v>
      </c>
      <c r="K125" s="3">
        <f t="shared" si="86"/>
        <v>1.5732303475126844E-4</v>
      </c>
      <c r="L125" s="3">
        <f t="shared" si="87"/>
        <v>1.8562506597092686E-3</v>
      </c>
      <c r="M125" s="3">
        <f t="shared" si="88"/>
        <v>9.5922063390641091E-3</v>
      </c>
      <c r="N125" s="3">
        <f t="shared" si="89"/>
        <v>1.2152751199160084E-2</v>
      </c>
      <c r="O125" s="3">
        <f t="shared" si="90"/>
        <v>3.4237735987909428E-3</v>
      </c>
      <c r="P125" s="3">
        <f t="shared" si="91"/>
        <v>7.110759445223785E-5</v>
      </c>
      <c r="Q125" s="3">
        <f t="shared" si="92"/>
        <v>2.8201312247346457E-6</v>
      </c>
      <c r="R125" s="3">
        <f t="shared" si="93"/>
        <v>0</v>
      </c>
      <c r="S125" s="3">
        <f t="shared" si="94"/>
        <v>0</v>
      </c>
      <c r="U125" t="s">
        <v>92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9</v>
      </c>
      <c r="AD125">
        <v>113</v>
      </c>
      <c r="AE125">
        <v>2343</v>
      </c>
      <c r="AF125">
        <v>27645</v>
      </c>
      <c r="AG125">
        <v>142856</v>
      </c>
      <c r="AH125">
        <v>180990</v>
      </c>
      <c r="AI125">
        <v>50990</v>
      </c>
      <c r="AJ125">
        <v>1059</v>
      </c>
      <c r="AK125">
        <v>42</v>
      </c>
      <c r="AL125">
        <v>0</v>
      </c>
      <c r="AM125">
        <v>0</v>
      </c>
    </row>
    <row r="126" spans="1:39" x14ac:dyDescent="0.2">
      <c r="A126" s="1">
        <v>100</v>
      </c>
      <c r="B126" s="3">
        <f t="shared" si="77"/>
        <v>0</v>
      </c>
      <c r="C126" s="3">
        <f t="shared" si="78"/>
        <v>0</v>
      </c>
      <c r="D126" s="3">
        <f t="shared" si="79"/>
        <v>0</v>
      </c>
      <c r="E126" s="3">
        <f t="shared" si="80"/>
        <v>0</v>
      </c>
      <c r="F126" s="3">
        <f t="shared" si="81"/>
        <v>0</v>
      </c>
      <c r="G126" s="3">
        <f t="shared" si="82"/>
        <v>0</v>
      </c>
      <c r="H126" s="3">
        <f t="shared" si="83"/>
        <v>0</v>
      </c>
      <c r="I126" s="3">
        <f t="shared" si="84"/>
        <v>0</v>
      </c>
      <c r="J126" s="3">
        <f t="shared" si="85"/>
        <v>6.7145981541301085E-8</v>
      </c>
      <c r="K126" s="3">
        <f t="shared" si="86"/>
        <v>5.2373865602214851E-6</v>
      </c>
      <c r="L126" s="3">
        <f t="shared" si="87"/>
        <v>1.0011465847807992E-4</v>
      </c>
      <c r="M126" s="3">
        <f t="shared" si="88"/>
        <v>7.3222692870788836E-4</v>
      </c>
      <c r="N126" s="3">
        <f t="shared" si="89"/>
        <v>9.1499829046330996E-4</v>
      </c>
      <c r="O126" s="3">
        <f t="shared" si="90"/>
        <v>4.3436735459067676E-4</v>
      </c>
      <c r="P126" s="3">
        <f t="shared" si="91"/>
        <v>9.1318534896169491E-6</v>
      </c>
      <c r="Q126" s="3">
        <f t="shared" si="92"/>
        <v>0</v>
      </c>
      <c r="R126" s="3">
        <f t="shared" si="93"/>
        <v>0</v>
      </c>
      <c r="S126" s="3">
        <f t="shared" si="94"/>
        <v>0</v>
      </c>
      <c r="U126" t="s">
        <v>272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78</v>
      </c>
      <c r="AF126">
        <v>1491</v>
      </c>
      <c r="AG126">
        <v>10905</v>
      </c>
      <c r="AH126">
        <v>13627</v>
      </c>
      <c r="AI126">
        <v>6469</v>
      </c>
      <c r="AJ126">
        <v>136</v>
      </c>
      <c r="AK126">
        <v>0</v>
      </c>
      <c r="AL126">
        <v>0</v>
      </c>
      <c r="AM126">
        <v>0</v>
      </c>
    </row>
    <row r="127" spans="1:39" x14ac:dyDescent="0.2">
      <c r="A127" s="1"/>
      <c r="X127"/>
      <c r="Y127"/>
      <c r="Z127"/>
      <c r="AA127"/>
      <c r="AB127"/>
    </row>
    <row r="128" spans="1:39" x14ac:dyDescent="0.2">
      <c r="A128" s="1"/>
      <c r="X128"/>
      <c r="Y128"/>
      <c r="Z128"/>
      <c r="AA128"/>
      <c r="AB128"/>
    </row>
    <row r="129" spans="1:39" ht="24.75" customHeight="1" x14ac:dyDescent="0.2">
      <c r="A129" s="20" t="s">
        <v>277</v>
      </c>
      <c r="B129" s="20"/>
      <c r="C129" s="20"/>
      <c r="D129" s="20"/>
      <c r="E129" s="20"/>
      <c r="F129" s="20"/>
      <c r="X129"/>
      <c r="Y129"/>
      <c r="Z129"/>
      <c r="AA129"/>
      <c r="AB129"/>
    </row>
    <row r="130" spans="1:39" s="1" customFormat="1" ht="42.75" x14ac:dyDescent="0.2">
      <c r="A130" s="10" t="s">
        <v>290</v>
      </c>
      <c r="B130" s="1" t="s">
        <v>374</v>
      </c>
      <c r="C130" s="1" t="s">
        <v>375</v>
      </c>
      <c r="D130" s="1" t="s">
        <v>376</v>
      </c>
      <c r="E130" s="1" t="s">
        <v>377</v>
      </c>
      <c r="F130" s="1" t="s">
        <v>71</v>
      </c>
      <c r="G130" s="1" t="s">
        <v>72</v>
      </c>
      <c r="H130" s="1" t="s">
        <v>73</v>
      </c>
      <c r="I130" s="1" t="s">
        <v>74</v>
      </c>
      <c r="J130" s="1" t="s">
        <v>75</v>
      </c>
      <c r="K130" s="1" t="s">
        <v>76</v>
      </c>
      <c r="L130" s="1" t="s">
        <v>77</v>
      </c>
      <c r="M130" s="1" t="s">
        <v>78</v>
      </c>
      <c r="N130" s="1" t="s">
        <v>79</v>
      </c>
      <c r="O130" s="1" t="s">
        <v>80</v>
      </c>
      <c r="P130" s="1" t="s">
        <v>312</v>
      </c>
      <c r="Q130" s="1" t="s">
        <v>82</v>
      </c>
      <c r="R130" t="s">
        <v>83</v>
      </c>
      <c r="S130" t="s">
        <v>84</v>
      </c>
      <c r="T130"/>
      <c r="U130"/>
      <c r="V130" t="s">
        <v>374</v>
      </c>
      <c r="W130" t="s">
        <v>375</v>
      </c>
      <c r="X130" t="s">
        <v>376</v>
      </c>
      <c r="Y130" t="s">
        <v>377</v>
      </c>
      <c r="Z130" t="s">
        <v>71</v>
      </c>
      <c r="AA130" t="s">
        <v>72</v>
      </c>
      <c r="AB130" t="s">
        <v>73</v>
      </c>
      <c r="AC130" t="s">
        <v>74</v>
      </c>
      <c r="AD130" t="s">
        <v>75</v>
      </c>
      <c r="AE130" t="s">
        <v>76</v>
      </c>
      <c r="AF130" t="s">
        <v>77</v>
      </c>
      <c r="AG130" t="s">
        <v>78</v>
      </c>
      <c r="AH130" t="s">
        <v>79</v>
      </c>
      <c r="AI130" t="s">
        <v>80</v>
      </c>
      <c r="AJ130" t="s">
        <v>81</v>
      </c>
      <c r="AK130" t="s">
        <v>82</v>
      </c>
      <c r="AL130" t="s">
        <v>83</v>
      </c>
      <c r="AM130" t="s">
        <v>84</v>
      </c>
    </row>
    <row r="131" spans="1:39" x14ac:dyDescent="0.2">
      <c r="A131" s="1" t="s">
        <v>73</v>
      </c>
      <c r="B131" s="3">
        <f>IF(V131=0,,V131/SUM($V$131:$AM$151))</f>
        <v>0</v>
      </c>
      <c r="C131" s="3">
        <f t="shared" ref="C131:S131" si="95">IF(W131=0,,W131/SUM($V$131:$AM$151))</f>
        <v>0</v>
      </c>
      <c r="D131" s="3">
        <f t="shared" si="95"/>
        <v>0</v>
      </c>
      <c r="E131" s="3">
        <f t="shared" si="95"/>
        <v>0</v>
      </c>
      <c r="F131" s="3">
        <f t="shared" si="95"/>
        <v>0</v>
      </c>
      <c r="G131" s="3">
        <f t="shared" si="95"/>
        <v>0</v>
      </c>
      <c r="H131" s="3">
        <f t="shared" si="95"/>
        <v>0</v>
      </c>
      <c r="I131" s="3">
        <f t="shared" si="95"/>
        <v>0</v>
      </c>
      <c r="J131" s="3">
        <f t="shared" si="95"/>
        <v>1.330030571861053E-6</v>
      </c>
      <c r="K131" s="3">
        <f t="shared" si="95"/>
        <v>4.3891008871414749E-5</v>
      </c>
      <c r="L131" s="3">
        <f t="shared" si="95"/>
        <v>7.0059360372780972E-4</v>
      </c>
      <c r="M131" s="3">
        <f t="shared" si="95"/>
        <v>5.2498523388975534E-3</v>
      </c>
      <c r="N131" s="3">
        <f t="shared" si="95"/>
        <v>2.154926616117377E-2</v>
      </c>
      <c r="O131" s="3">
        <f t="shared" si="95"/>
        <v>1.8261319751652258E-3</v>
      </c>
      <c r="P131" s="3">
        <f t="shared" si="95"/>
        <v>1.2081111027737898E-5</v>
      </c>
      <c r="Q131" s="3">
        <f t="shared" si="95"/>
        <v>3.8792558345947382E-6</v>
      </c>
      <c r="R131" s="3">
        <f t="shared" si="95"/>
        <v>0</v>
      </c>
      <c r="S131" s="3">
        <f t="shared" si="95"/>
        <v>0</v>
      </c>
      <c r="U131" t="s">
        <v>73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12</v>
      </c>
      <c r="AE131">
        <v>396</v>
      </c>
      <c r="AF131">
        <v>6321</v>
      </c>
      <c r="AG131">
        <v>47366</v>
      </c>
      <c r="AH131">
        <v>194425</v>
      </c>
      <c r="AI131">
        <v>16476</v>
      </c>
      <c r="AJ131">
        <v>109</v>
      </c>
      <c r="AK131">
        <v>35</v>
      </c>
      <c r="AL131">
        <v>0</v>
      </c>
      <c r="AM131">
        <v>0</v>
      </c>
    </row>
    <row r="132" spans="1:39" x14ac:dyDescent="0.2">
      <c r="A132" s="1" t="s">
        <v>74</v>
      </c>
      <c r="B132" s="3">
        <f t="shared" ref="B132:B151" si="96">IF(V132=0,,V132/SUM($V$131:$AM$151))</f>
        <v>0</v>
      </c>
      <c r="C132" s="3">
        <f t="shared" ref="C132:C151" si="97">IF(W132=0,,W132/SUM($V$131:$AM$151))</f>
        <v>0</v>
      </c>
      <c r="D132" s="3">
        <f t="shared" ref="D132:D151" si="98">IF(X132=0,,X132/SUM($V$131:$AM$151))</f>
        <v>0</v>
      </c>
      <c r="E132" s="3">
        <f t="shared" ref="E132:E151" si="99">IF(Y132=0,,Y132/SUM($V$131:$AM$151))</f>
        <v>0</v>
      </c>
      <c r="F132" s="3">
        <f t="shared" ref="F132:F151" si="100">IF(Z132=0,,Z132/SUM($V$131:$AM$151))</f>
        <v>0</v>
      </c>
      <c r="G132" s="3">
        <f t="shared" ref="G132:G151" si="101">IF(AA132=0,,AA132/SUM($V$131:$AM$151))</f>
        <v>0</v>
      </c>
      <c r="H132" s="3">
        <f t="shared" ref="H132:H151" si="102">IF(AB132=0,,AB132/SUM($V$131:$AM$151))</f>
        <v>0</v>
      </c>
      <c r="I132" s="3">
        <f t="shared" ref="I132:I151" si="103">IF(AC132=0,,AC132/SUM($V$131:$AM$151))</f>
        <v>0</v>
      </c>
      <c r="J132" s="3">
        <f t="shared" ref="J132:J151" si="104">IF(AD132=0,,AD132/SUM($V$131:$AM$151))</f>
        <v>1.330030571861053E-6</v>
      </c>
      <c r="K132" s="3">
        <f t="shared" ref="K132:K151" si="105">IF(AE132=0,,AE132/SUM($V$131:$AM$151))</f>
        <v>2.5381416746348429E-5</v>
      </c>
      <c r="L132" s="3">
        <f t="shared" ref="L132:L151" si="106">IF(AF132=0,,AF132/SUM($V$131:$AM$151))</f>
        <v>4.4955033328903591E-4</v>
      </c>
      <c r="M132" s="3">
        <f t="shared" ref="M132:M151" si="107">IF(AG132=0,,AG132/SUM($V$131:$AM$151))</f>
        <v>3.4280429630908758E-3</v>
      </c>
      <c r="N132" s="3">
        <f t="shared" ref="N132:N151" si="108">IF(AH132=0,,AH132/SUM($V$131:$AM$151))</f>
        <v>1.3184703894739608E-2</v>
      </c>
      <c r="O132" s="3">
        <f t="shared" ref="O132:O151" si="109">IF(AI132=0,,AI132/SUM($V$131:$AM$151))</f>
        <v>1.5746453612024984E-3</v>
      </c>
      <c r="P132" s="3">
        <f t="shared" ref="P132:P151" si="110">IF(AJ132=0,,AJ132/SUM($V$131:$AM$151))</f>
        <v>9.975229288957897E-6</v>
      </c>
      <c r="Q132" s="3">
        <f t="shared" ref="Q132:Q151" si="111">IF(AK132=0,,AK132/SUM($V$131:$AM$151))</f>
        <v>3.4359123106410536E-6</v>
      </c>
      <c r="R132" s="3">
        <f t="shared" ref="R132:R151" si="112">IF(AL132=0,,AL132/SUM($V$131:$AM$151))</f>
        <v>3.3250764296526326E-7</v>
      </c>
      <c r="S132" s="3">
        <f t="shared" ref="S132:S151" si="113">IF(AM132=0,,AM132/SUM($V$131:$AM$151))</f>
        <v>0</v>
      </c>
      <c r="U132" t="s">
        <v>74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12</v>
      </c>
      <c r="AE132">
        <v>229</v>
      </c>
      <c r="AF132">
        <v>4056</v>
      </c>
      <c r="AG132">
        <v>30929</v>
      </c>
      <c r="AH132">
        <v>118957</v>
      </c>
      <c r="AI132">
        <v>14207</v>
      </c>
      <c r="AJ132">
        <v>90</v>
      </c>
      <c r="AK132">
        <v>31</v>
      </c>
      <c r="AL132">
        <v>3</v>
      </c>
      <c r="AM132">
        <v>0</v>
      </c>
    </row>
    <row r="133" spans="1:39" x14ac:dyDescent="0.2">
      <c r="A133" s="1" t="s">
        <v>75</v>
      </c>
      <c r="B133" s="3">
        <f t="shared" si="96"/>
        <v>0</v>
      </c>
      <c r="C133" s="3">
        <f t="shared" si="97"/>
        <v>0</v>
      </c>
      <c r="D133" s="3">
        <f t="shared" si="98"/>
        <v>0</v>
      </c>
      <c r="E133" s="3">
        <f t="shared" si="99"/>
        <v>0</v>
      </c>
      <c r="F133" s="3">
        <f t="shared" si="100"/>
        <v>0</v>
      </c>
      <c r="G133" s="3">
        <f t="shared" si="101"/>
        <v>0</v>
      </c>
      <c r="H133" s="3">
        <f t="shared" si="102"/>
        <v>0</v>
      </c>
      <c r="I133" s="3">
        <f t="shared" si="103"/>
        <v>0</v>
      </c>
      <c r="J133" s="3">
        <f t="shared" si="104"/>
        <v>1.5517023338378952E-6</v>
      </c>
      <c r="K133" s="3">
        <f t="shared" si="105"/>
        <v>4.4888531800310543E-5</v>
      </c>
      <c r="L133" s="3">
        <f t="shared" si="106"/>
        <v>7.1511310413729283E-4</v>
      </c>
      <c r="M133" s="3">
        <f t="shared" si="107"/>
        <v>5.9861350963036344E-3</v>
      </c>
      <c r="N133" s="3">
        <f t="shared" si="108"/>
        <v>2.2451470232419519E-2</v>
      </c>
      <c r="O133" s="3">
        <f t="shared" si="109"/>
        <v>3.8460050702982117E-3</v>
      </c>
      <c r="P133" s="3">
        <f t="shared" si="110"/>
        <v>1.8952935649020007E-5</v>
      </c>
      <c r="Q133" s="3">
        <f t="shared" si="111"/>
        <v>3.9900917155831591E-6</v>
      </c>
      <c r="R133" s="3">
        <f t="shared" si="112"/>
        <v>6.6501528593052652E-7</v>
      </c>
      <c r="S133" s="3">
        <f t="shared" si="113"/>
        <v>0</v>
      </c>
      <c r="U133" t="s">
        <v>75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14</v>
      </c>
      <c r="AE133">
        <v>405</v>
      </c>
      <c r="AF133">
        <v>6452</v>
      </c>
      <c r="AG133">
        <v>54009</v>
      </c>
      <c r="AH133">
        <v>202565</v>
      </c>
      <c r="AI133">
        <v>34700</v>
      </c>
      <c r="AJ133">
        <v>171</v>
      </c>
      <c r="AK133">
        <v>36</v>
      </c>
      <c r="AL133">
        <v>6</v>
      </c>
      <c r="AM133">
        <v>0</v>
      </c>
    </row>
    <row r="134" spans="1:39" x14ac:dyDescent="0.2">
      <c r="A134" s="1" t="s">
        <v>76</v>
      </c>
      <c r="B134" s="3">
        <f t="shared" si="96"/>
        <v>0</v>
      </c>
      <c r="C134" s="3">
        <f t="shared" si="97"/>
        <v>0</v>
      </c>
      <c r="D134" s="3">
        <f t="shared" si="98"/>
        <v>0</v>
      </c>
      <c r="E134" s="3">
        <f t="shared" si="99"/>
        <v>0</v>
      </c>
      <c r="F134" s="3">
        <f t="shared" si="100"/>
        <v>0</v>
      </c>
      <c r="G134" s="3">
        <f t="shared" si="101"/>
        <v>0</v>
      </c>
      <c r="H134" s="3">
        <f t="shared" si="102"/>
        <v>0</v>
      </c>
      <c r="I134" s="3">
        <f t="shared" si="103"/>
        <v>0</v>
      </c>
      <c r="J134" s="3">
        <f t="shared" si="104"/>
        <v>1.9950458577915796E-6</v>
      </c>
      <c r="K134" s="3">
        <f t="shared" si="105"/>
        <v>4.3336829466472646E-5</v>
      </c>
      <c r="L134" s="3">
        <f t="shared" si="106"/>
        <v>7.2697254340305388E-4</v>
      </c>
      <c r="M134" s="3">
        <f t="shared" si="107"/>
        <v>6.2912662766647573E-3</v>
      </c>
      <c r="N134" s="3">
        <f t="shared" si="108"/>
        <v>2.2793288089387808E-2</v>
      </c>
      <c r="O134" s="3">
        <f t="shared" si="109"/>
        <v>5.5211785755572076E-3</v>
      </c>
      <c r="P134" s="3">
        <f t="shared" si="110"/>
        <v>2.0837145625823165E-5</v>
      </c>
      <c r="Q134" s="3">
        <f t="shared" si="111"/>
        <v>5.2092864064557912E-6</v>
      </c>
      <c r="R134" s="3">
        <f t="shared" si="112"/>
        <v>1.5517023338378952E-6</v>
      </c>
      <c r="S134" s="3">
        <f t="shared" si="113"/>
        <v>0</v>
      </c>
      <c r="U134" t="s">
        <v>76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18</v>
      </c>
      <c r="AE134">
        <v>391</v>
      </c>
      <c r="AF134">
        <v>6559</v>
      </c>
      <c r="AG134">
        <v>56762</v>
      </c>
      <c r="AH134">
        <v>205649</v>
      </c>
      <c r="AI134">
        <v>49814</v>
      </c>
      <c r="AJ134">
        <v>188</v>
      </c>
      <c r="AK134">
        <v>47</v>
      </c>
      <c r="AL134">
        <v>14</v>
      </c>
      <c r="AM134">
        <v>0</v>
      </c>
    </row>
    <row r="135" spans="1:39" x14ac:dyDescent="0.2">
      <c r="A135" s="1" t="s">
        <v>77</v>
      </c>
      <c r="B135" s="3">
        <f t="shared" si="96"/>
        <v>0</v>
      </c>
      <c r="C135" s="3">
        <f t="shared" si="97"/>
        <v>0</v>
      </c>
      <c r="D135" s="3">
        <f t="shared" si="98"/>
        <v>0</v>
      </c>
      <c r="E135" s="3">
        <f t="shared" si="99"/>
        <v>0</v>
      </c>
      <c r="F135" s="3">
        <f t="shared" si="100"/>
        <v>0</v>
      </c>
      <c r="G135" s="3">
        <f t="shared" si="101"/>
        <v>0</v>
      </c>
      <c r="H135" s="3">
        <f t="shared" si="102"/>
        <v>0</v>
      </c>
      <c r="I135" s="3">
        <f t="shared" si="103"/>
        <v>0</v>
      </c>
      <c r="J135" s="3">
        <f t="shared" si="104"/>
        <v>1.1083588098842109E-6</v>
      </c>
      <c r="K135" s="3">
        <f t="shared" si="105"/>
        <v>4.4888531800310543E-5</v>
      </c>
      <c r="L135" s="3">
        <f t="shared" si="106"/>
        <v>7.3994034147869918E-4</v>
      </c>
      <c r="M135" s="3">
        <f t="shared" si="107"/>
        <v>6.6574680274505008E-3</v>
      </c>
      <c r="N135" s="3">
        <f t="shared" si="108"/>
        <v>2.3583658756716239E-2</v>
      </c>
      <c r="O135" s="3">
        <f t="shared" si="109"/>
        <v>7.8034002009897867E-3</v>
      </c>
      <c r="P135" s="3">
        <f t="shared" si="110"/>
        <v>3.0036523747862115E-5</v>
      </c>
      <c r="Q135" s="3">
        <f t="shared" si="111"/>
        <v>5.652629930409475E-6</v>
      </c>
      <c r="R135" s="3">
        <f t="shared" si="112"/>
        <v>2.2167176197684219E-6</v>
      </c>
      <c r="S135" s="3">
        <f t="shared" si="113"/>
        <v>0</v>
      </c>
      <c r="U135" t="s">
        <v>77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10</v>
      </c>
      <c r="AE135">
        <v>405</v>
      </c>
      <c r="AF135">
        <v>6676</v>
      </c>
      <c r="AG135">
        <v>60066</v>
      </c>
      <c r="AH135">
        <v>212780</v>
      </c>
      <c r="AI135">
        <v>70405</v>
      </c>
      <c r="AJ135">
        <v>271</v>
      </c>
      <c r="AK135">
        <v>51</v>
      </c>
      <c r="AL135">
        <v>20</v>
      </c>
      <c r="AM135">
        <v>0</v>
      </c>
    </row>
    <row r="136" spans="1:39" x14ac:dyDescent="0.2">
      <c r="A136" s="1" t="s">
        <v>78</v>
      </c>
      <c r="B136" s="3">
        <f t="shared" si="96"/>
        <v>0</v>
      </c>
      <c r="C136" s="3">
        <f t="shared" si="97"/>
        <v>0</v>
      </c>
      <c r="D136" s="3">
        <f t="shared" si="98"/>
        <v>0</v>
      </c>
      <c r="E136" s="3">
        <f t="shared" si="99"/>
        <v>0</v>
      </c>
      <c r="F136" s="3">
        <f t="shared" si="100"/>
        <v>0</v>
      </c>
      <c r="G136" s="3">
        <f t="shared" si="101"/>
        <v>0</v>
      </c>
      <c r="H136" s="3">
        <f t="shared" si="102"/>
        <v>0</v>
      </c>
      <c r="I136" s="3">
        <f t="shared" si="103"/>
        <v>0</v>
      </c>
      <c r="J136" s="3">
        <f t="shared" si="104"/>
        <v>7.7585116691894758E-7</v>
      </c>
      <c r="K136" s="3">
        <f t="shared" si="105"/>
        <v>4.2228470656588433E-5</v>
      </c>
      <c r="L136" s="3">
        <f t="shared" si="106"/>
        <v>7.1500226825630439E-4</v>
      </c>
      <c r="M136" s="3">
        <f t="shared" si="107"/>
        <v>6.8987577403622933E-3</v>
      </c>
      <c r="N136" s="3">
        <f t="shared" si="108"/>
        <v>2.3702918164659779E-2</v>
      </c>
      <c r="O136" s="3">
        <f t="shared" si="109"/>
        <v>1.0298870061444088E-2</v>
      </c>
      <c r="P136" s="3">
        <f t="shared" si="110"/>
        <v>4.6218562372171594E-5</v>
      </c>
      <c r="Q136" s="3">
        <f t="shared" si="111"/>
        <v>6.7609887402936862E-6</v>
      </c>
      <c r="R136" s="3">
        <f t="shared" si="112"/>
        <v>2.3275535007568428E-6</v>
      </c>
      <c r="S136" s="3">
        <f t="shared" si="113"/>
        <v>0</v>
      </c>
      <c r="U136" t="s">
        <v>78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7</v>
      </c>
      <c r="AE136">
        <v>381</v>
      </c>
      <c r="AF136">
        <v>6451</v>
      </c>
      <c r="AG136">
        <v>62243</v>
      </c>
      <c r="AH136">
        <v>213856</v>
      </c>
      <c r="AI136">
        <v>92920</v>
      </c>
      <c r="AJ136">
        <v>417</v>
      </c>
      <c r="AK136">
        <v>61</v>
      </c>
      <c r="AL136">
        <v>21</v>
      </c>
      <c r="AM136">
        <v>0</v>
      </c>
    </row>
    <row r="137" spans="1:39" x14ac:dyDescent="0.2">
      <c r="A137" s="1" t="s">
        <v>79</v>
      </c>
      <c r="B137" s="3">
        <f t="shared" si="96"/>
        <v>0</v>
      </c>
      <c r="C137" s="3">
        <f t="shared" si="97"/>
        <v>0</v>
      </c>
      <c r="D137" s="3">
        <f t="shared" si="98"/>
        <v>0</v>
      </c>
      <c r="E137" s="3">
        <f t="shared" si="99"/>
        <v>0</v>
      </c>
      <c r="F137" s="3">
        <f t="shared" si="100"/>
        <v>0</v>
      </c>
      <c r="G137" s="3">
        <f t="shared" si="101"/>
        <v>0</v>
      </c>
      <c r="H137" s="3">
        <f t="shared" si="102"/>
        <v>0</v>
      </c>
      <c r="I137" s="3">
        <f t="shared" si="103"/>
        <v>0</v>
      </c>
      <c r="J137" s="3">
        <f t="shared" si="104"/>
        <v>5.5417940494210547E-7</v>
      </c>
      <c r="K137" s="3">
        <f t="shared" si="105"/>
        <v>3.8681722464958956E-5</v>
      </c>
      <c r="L137" s="3">
        <f t="shared" si="106"/>
        <v>6.9449763027344658E-4</v>
      </c>
      <c r="M137" s="3">
        <f t="shared" si="107"/>
        <v>7.0901713068292965E-3</v>
      </c>
      <c r="N137" s="3">
        <f t="shared" si="108"/>
        <v>2.3381937453317313E-2</v>
      </c>
      <c r="O137" s="3">
        <f t="shared" si="109"/>
        <v>1.2806975212331068E-2</v>
      </c>
      <c r="P137" s="3">
        <f t="shared" si="110"/>
        <v>5.342289463641896E-5</v>
      </c>
      <c r="Q137" s="3">
        <f t="shared" si="111"/>
        <v>1.0307736931923162E-5</v>
      </c>
      <c r="R137" s="3">
        <f t="shared" si="112"/>
        <v>2.6600611437221061E-6</v>
      </c>
      <c r="S137" s="3">
        <f t="shared" si="113"/>
        <v>0</v>
      </c>
      <c r="U137" t="s">
        <v>79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5</v>
      </c>
      <c r="AE137">
        <v>349</v>
      </c>
      <c r="AF137">
        <v>6266</v>
      </c>
      <c r="AG137">
        <v>63970</v>
      </c>
      <c r="AH137">
        <v>210960</v>
      </c>
      <c r="AI137">
        <v>115549</v>
      </c>
      <c r="AJ137">
        <v>482</v>
      </c>
      <c r="AK137">
        <v>93</v>
      </c>
      <c r="AL137">
        <v>24</v>
      </c>
      <c r="AM137">
        <v>0</v>
      </c>
    </row>
    <row r="138" spans="1:39" x14ac:dyDescent="0.2">
      <c r="A138" s="1" t="s">
        <v>80</v>
      </c>
      <c r="B138" s="3">
        <f t="shared" si="96"/>
        <v>0</v>
      </c>
      <c r="C138" s="3">
        <f t="shared" si="97"/>
        <v>0</v>
      </c>
      <c r="D138" s="3">
        <f t="shared" si="98"/>
        <v>0</v>
      </c>
      <c r="E138" s="3">
        <f t="shared" si="99"/>
        <v>0</v>
      </c>
      <c r="F138" s="3">
        <f t="shared" si="100"/>
        <v>0</v>
      </c>
      <c r="G138" s="3">
        <f t="shared" si="101"/>
        <v>0</v>
      </c>
      <c r="H138" s="3">
        <f t="shared" si="102"/>
        <v>0</v>
      </c>
      <c r="I138" s="3">
        <f t="shared" si="103"/>
        <v>0</v>
      </c>
      <c r="J138" s="3">
        <f t="shared" si="104"/>
        <v>7.7585116691894758E-7</v>
      </c>
      <c r="K138" s="3">
        <f t="shared" si="105"/>
        <v>3.7130020131121066E-5</v>
      </c>
      <c r="L138" s="3">
        <f t="shared" si="106"/>
        <v>6.8374654981756967E-4</v>
      </c>
      <c r="M138" s="3">
        <f t="shared" si="107"/>
        <v>7.2492207960476816E-3</v>
      </c>
      <c r="N138" s="3">
        <f t="shared" si="108"/>
        <v>2.3476812967443399E-2</v>
      </c>
      <c r="O138" s="3">
        <f t="shared" si="109"/>
        <v>1.5713313683609446E-2</v>
      </c>
      <c r="P138" s="3">
        <f t="shared" si="110"/>
        <v>7.6809265524975816E-5</v>
      </c>
      <c r="Q138" s="3">
        <f t="shared" si="111"/>
        <v>8.534362836108423E-6</v>
      </c>
      <c r="R138" s="3">
        <f t="shared" si="112"/>
        <v>4.1009275965715801E-6</v>
      </c>
      <c r="S138" s="3">
        <f t="shared" si="113"/>
        <v>0</v>
      </c>
      <c r="U138" t="s">
        <v>80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7</v>
      </c>
      <c r="AE138">
        <v>335</v>
      </c>
      <c r="AF138">
        <v>6169</v>
      </c>
      <c r="AG138">
        <v>65405</v>
      </c>
      <c r="AH138">
        <v>211816</v>
      </c>
      <c r="AI138">
        <v>141771</v>
      </c>
      <c r="AJ138">
        <v>693</v>
      </c>
      <c r="AK138">
        <v>77</v>
      </c>
      <c r="AL138">
        <v>37</v>
      </c>
      <c r="AM138">
        <v>0</v>
      </c>
    </row>
    <row r="139" spans="1:39" x14ac:dyDescent="0.2">
      <c r="A139" s="1" t="s">
        <v>81</v>
      </c>
      <c r="B139" s="3">
        <f t="shared" si="96"/>
        <v>0</v>
      </c>
      <c r="C139" s="3">
        <f t="shared" si="97"/>
        <v>0</v>
      </c>
      <c r="D139" s="3">
        <f t="shared" si="98"/>
        <v>0</v>
      </c>
      <c r="E139" s="3">
        <f t="shared" si="99"/>
        <v>0</v>
      </c>
      <c r="F139" s="3">
        <f t="shared" si="100"/>
        <v>0</v>
      </c>
      <c r="G139" s="3">
        <f t="shared" si="101"/>
        <v>0</v>
      </c>
      <c r="H139" s="3">
        <f t="shared" si="102"/>
        <v>0</v>
      </c>
      <c r="I139" s="3">
        <f t="shared" si="103"/>
        <v>0</v>
      </c>
      <c r="J139" s="3">
        <f t="shared" si="104"/>
        <v>2.2167176197684218E-7</v>
      </c>
      <c r="K139" s="3">
        <f t="shared" si="105"/>
        <v>3.7795035417051588E-5</v>
      </c>
      <c r="L139" s="3">
        <f t="shared" si="106"/>
        <v>6.4395646854272653E-4</v>
      </c>
      <c r="M139" s="3">
        <f t="shared" si="107"/>
        <v>7.089173783900401E-3</v>
      </c>
      <c r="N139" s="3">
        <f t="shared" si="108"/>
        <v>2.2692316601807358E-2</v>
      </c>
      <c r="O139" s="3">
        <f t="shared" si="109"/>
        <v>1.8154806470022385E-2</v>
      </c>
      <c r="P139" s="3">
        <f t="shared" si="110"/>
        <v>1.0529408693900004E-4</v>
      </c>
      <c r="Q139" s="3">
        <f t="shared" si="111"/>
        <v>1.1859439265761056E-5</v>
      </c>
      <c r="R139" s="3">
        <f t="shared" si="112"/>
        <v>4.4334352395368438E-6</v>
      </c>
      <c r="S139" s="3">
        <f t="shared" si="113"/>
        <v>0</v>
      </c>
      <c r="U139" t="s">
        <v>81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2</v>
      </c>
      <c r="AE139">
        <v>341</v>
      </c>
      <c r="AF139">
        <v>5810</v>
      </c>
      <c r="AG139">
        <v>63961</v>
      </c>
      <c r="AH139">
        <v>204738</v>
      </c>
      <c r="AI139">
        <v>163799</v>
      </c>
      <c r="AJ139">
        <v>950</v>
      </c>
      <c r="AK139">
        <v>107</v>
      </c>
      <c r="AL139">
        <v>40</v>
      </c>
      <c r="AM139">
        <v>0</v>
      </c>
    </row>
    <row r="140" spans="1:39" x14ac:dyDescent="0.2">
      <c r="A140" s="1" t="s">
        <v>82</v>
      </c>
      <c r="B140" s="3">
        <f t="shared" si="96"/>
        <v>0</v>
      </c>
      <c r="C140" s="3">
        <f t="shared" si="97"/>
        <v>0</v>
      </c>
      <c r="D140" s="3">
        <f t="shared" si="98"/>
        <v>0</v>
      </c>
      <c r="E140" s="3">
        <f t="shared" si="99"/>
        <v>0</v>
      </c>
      <c r="F140" s="3">
        <f t="shared" si="100"/>
        <v>0</v>
      </c>
      <c r="G140" s="3">
        <f t="shared" si="101"/>
        <v>0</v>
      </c>
      <c r="H140" s="3">
        <f t="shared" si="102"/>
        <v>0</v>
      </c>
      <c r="I140" s="3">
        <f t="shared" si="103"/>
        <v>0</v>
      </c>
      <c r="J140" s="3">
        <f t="shared" si="104"/>
        <v>2.2167176197684218E-7</v>
      </c>
      <c r="K140" s="3">
        <f t="shared" si="105"/>
        <v>3.1477390200711589E-5</v>
      </c>
      <c r="L140" s="3">
        <f t="shared" si="106"/>
        <v>6.0948650955532752E-4</v>
      </c>
      <c r="M140" s="3">
        <f t="shared" si="107"/>
        <v>6.9010852938630506E-3</v>
      </c>
      <c r="N140" s="3">
        <f t="shared" si="108"/>
        <v>2.2323676461639869E-2</v>
      </c>
      <c r="O140" s="3">
        <f t="shared" si="109"/>
        <v>2.0367644833956214E-2</v>
      </c>
      <c r="P140" s="3">
        <f t="shared" si="110"/>
        <v>1.4331079411802845E-4</v>
      </c>
      <c r="Q140" s="3">
        <f t="shared" si="111"/>
        <v>1.4076156885529479E-5</v>
      </c>
      <c r="R140" s="3">
        <f t="shared" si="112"/>
        <v>5.652629930409475E-6</v>
      </c>
      <c r="S140" s="3">
        <f t="shared" si="113"/>
        <v>0</v>
      </c>
      <c r="U140" t="s">
        <v>82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2</v>
      </c>
      <c r="AE140">
        <v>284</v>
      </c>
      <c r="AF140">
        <v>5499</v>
      </c>
      <c r="AG140">
        <v>62264</v>
      </c>
      <c r="AH140">
        <v>201412</v>
      </c>
      <c r="AI140">
        <v>183764</v>
      </c>
      <c r="AJ140">
        <v>1293</v>
      </c>
      <c r="AK140">
        <v>127</v>
      </c>
      <c r="AL140">
        <v>51</v>
      </c>
      <c r="AM140">
        <v>0</v>
      </c>
    </row>
    <row r="141" spans="1:39" x14ac:dyDescent="0.2">
      <c r="A141" s="1" t="s">
        <v>83</v>
      </c>
      <c r="B141" s="3">
        <f t="shared" si="96"/>
        <v>0</v>
      </c>
      <c r="C141" s="3">
        <f t="shared" si="97"/>
        <v>0</v>
      </c>
      <c r="D141" s="3">
        <f t="shared" si="98"/>
        <v>0</v>
      </c>
      <c r="E141" s="3">
        <f t="shared" si="99"/>
        <v>0</v>
      </c>
      <c r="F141" s="3">
        <f t="shared" si="100"/>
        <v>0</v>
      </c>
      <c r="G141" s="3">
        <f t="shared" si="101"/>
        <v>0</v>
      </c>
      <c r="H141" s="3">
        <f t="shared" si="102"/>
        <v>0</v>
      </c>
      <c r="I141" s="3">
        <f t="shared" si="103"/>
        <v>0</v>
      </c>
      <c r="J141" s="3">
        <f t="shared" si="104"/>
        <v>0</v>
      </c>
      <c r="K141" s="3">
        <f t="shared" si="105"/>
        <v>2.6822283199197903E-5</v>
      </c>
      <c r="L141" s="3">
        <f t="shared" si="106"/>
        <v>5.4442584741512437E-4</v>
      </c>
      <c r="M141" s="3">
        <f t="shared" si="107"/>
        <v>6.4838990378226335E-3</v>
      </c>
      <c r="N141" s="3">
        <f t="shared" si="108"/>
        <v>2.214800159027322E-2</v>
      </c>
      <c r="O141" s="3">
        <f t="shared" si="109"/>
        <v>2.2086155168681683E-2</v>
      </c>
      <c r="P141" s="3">
        <f t="shared" si="110"/>
        <v>1.8720180298944321E-4</v>
      </c>
      <c r="Q141" s="3">
        <f t="shared" si="111"/>
        <v>1.6071202743321056E-5</v>
      </c>
      <c r="R141" s="3">
        <f t="shared" si="112"/>
        <v>2.6600611437221061E-6</v>
      </c>
      <c r="S141" s="3">
        <f t="shared" si="113"/>
        <v>0</v>
      </c>
      <c r="U141" t="s">
        <v>83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242</v>
      </c>
      <c r="AF141">
        <v>4912</v>
      </c>
      <c r="AG141">
        <v>58500</v>
      </c>
      <c r="AH141">
        <v>199827</v>
      </c>
      <c r="AI141">
        <v>199269</v>
      </c>
      <c r="AJ141">
        <v>1689</v>
      </c>
      <c r="AK141">
        <v>145</v>
      </c>
      <c r="AL141">
        <v>24</v>
      </c>
      <c r="AM141">
        <v>0</v>
      </c>
    </row>
    <row r="142" spans="1:39" x14ac:dyDescent="0.2">
      <c r="A142" s="1" t="s">
        <v>84</v>
      </c>
      <c r="B142" s="3">
        <f t="shared" si="96"/>
        <v>0</v>
      </c>
      <c r="C142" s="3">
        <f t="shared" si="97"/>
        <v>0</v>
      </c>
      <c r="D142" s="3">
        <f t="shared" si="98"/>
        <v>0</v>
      </c>
      <c r="E142" s="3">
        <f t="shared" si="99"/>
        <v>0</v>
      </c>
      <c r="F142" s="3">
        <f t="shared" si="100"/>
        <v>0</v>
      </c>
      <c r="G142" s="3">
        <f t="shared" si="101"/>
        <v>0</v>
      </c>
      <c r="H142" s="3">
        <f t="shared" si="102"/>
        <v>0</v>
      </c>
      <c r="I142" s="3">
        <f t="shared" si="103"/>
        <v>0</v>
      </c>
      <c r="J142" s="3">
        <f t="shared" si="104"/>
        <v>2.2167176197684218E-7</v>
      </c>
      <c r="K142" s="3">
        <f t="shared" si="105"/>
        <v>2.4716401460417903E-5</v>
      </c>
      <c r="L142" s="3">
        <f t="shared" si="106"/>
        <v>5.5916701958658437E-4</v>
      </c>
      <c r="M142" s="3">
        <f t="shared" si="107"/>
        <v>6.6221113814151945E-3</v>
      </c>
      <c r="N142" s="3">
        <f t="shared" si="108"/>
        <v>2.182513666895395E-2</v>
      </c>
      <c r="O142" s="3">
        <f t="shared" si="109"/>
        <v>2.380056457581058E-2</v>
      </c>
      <c r="P142" s="3">
        <f t="shared" si="110"/>
        <v>2.0349467749474111E-4</v>
      </c>
      <c r="Q142" s="3">
        <f t="shared" si="111"/>
        <v>1.7733740958147375E-5</v>
      </c>
      <c r="R142" s="3">
        <f t="shared" si="112"/>
        <v>3.3250764296526326E-6</v>
      </c>
      <c r="S142" s="3">
        <f t="shared" si="113"/>
        <v>0</v>
      </c>
      <c r="U142" t="s">
        <v>84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2</v>
      </c>
      <c r="AE142">
        <v>223</v>
      </c>
      <c r="AF142">
        <v>5045</v>
      </c>
      <c r="AG142">
        <v>59747</v>
      </c>
      <c r="AH142">
        <v>196914</v>
      </c>
      <c r="AI142">
        <v>214737</v>
      </c>
      <c r="AJ142">
        <v>1836</v>
      </c>
      <c r="AK142">
        <v>160</v>
      </c>
      <c r="AL142">
        <v>30</v>
      </c>
      <c r="AM142">
        <v>0</v>
      </c>
    </row>
    <row r="143" spans="1:39" x14ac:dyDescent="0.2">
      <c r="A143" s="1" t="s">
        <v>85</v>
      </c>
      <c r="B143" s="3">
        <f t="shared" si="96"/>
        <v>0</v>
      </c>
      <c r="C143" s="3">
        <f t="shared" si="97"/>
        <v>0</v>
      </c>
      <c r="D143" s="3">
        <f t="shared" si="98"/>
        <v>0</v>
      </c>
      <c r="E143" s="3">
        <f t="shared" si="99"/>
        <v>0</v>
      </c>
      <c r="F143" s="3">
        <f t="shared" si="100"/>
        <v>0</v>
      </c>
      <c r="G143" s="3">
        <f t="shared" si="101"/>
        <v>0</v>
      </c>
      <c r="H143" s="3">
        <f t="shared" si="102"/>
        <v>0</v>
      </c>
      <c r="I143" s="3">
        <f t="shared" si="103"/>
        <v>0</v>
      </c>
      <c r="J143" s="3">
        <f t="shared" si="104"/>
        <v>3.3250764296526326E-7</v>
      </c>
      <c r="K143" s="3">
        <f t="shared" si="105"/>
        <v>3.0147359628850535E-5</v>
      </c>
      <c r="L143" s="3">
        <f t="shared" si="106"/>
        <v>6.3653046451650225E-4</v>
      </c>
      <c r="M143" s="3">
        <f t="shared" si="107"/>
        <v>7.4320999996785762E-3</v>
      </c>
      <c r="N143" s="3">
        <f t="shared" si="108"/>
        <v>2.3638965861329461E-2</v>
      </c>
      <c r="O143" s="3">
        <f t="shared" si="109"/>
        <v>2.5077172253035213E-2</v>
      </c>
      <c r="P143" s="3">
        <f t="shared" si="110"/>
        <v>2.160191320464327E-4</v>
      </c>
      <c r="Q143" s="3">
        <f t="shared" si="111"/>
        <v>2.2278012078672639E-5</v>
      </c>
      <c r="R143" s="3">
        <f t="shared" si="112"/>
        <v>2.2167176197684219E-6</v>
      </c>
      <c r="S143" s="3">
        <f t="shared" si="113"/>
        <v>0</v>
      </c>
      <c r="U143" t="s">
        <v>85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3</v>
      </c>
      <c r="AE143">
        <v>272</v>
      </c>
      <c r="AF143">
        <v>5743</v>
      </c>
      <c r="AG143">
        <v>67055</v>
      </c>
      <c r="AH143">
        <v>213279</v>
      </c>
      <c r="AI143">
        <v>226255</v>
      </c>
      <c r="AJ143">
        <v>1949</v>
      </c>
      <c r="AK143">
        <v>201</v>
      </c>
      <c r="AL143">
        <v>20</v>
      </c>
      <c r="AM143">
        <v>0</v>
      </c>
    </row>
    <row r="144" spans="1:39" x14ac:dyDescent="0.2">
      <c r="A144" s="1" t="s">
        <v>86</v>
      </c>
      <c r="B144" s="3">
        <f t="shared" si="96"/>
        <v>0</v>
      </c>
      <c r="C144" s="3">
        <f t="shared" si="97"/>
        <v>0</v>
      </c>
      <c r="D144" s="3">
        <f t="shared" si="98"/>
        <v>0</v>
      </c>
      <c r="E144" s="3">
        <f t="shared" si="99"/>
        <v>0</v>
      </c>
      <c r="F144" s="3">
        <f t="shared" si="100"/>
        <v>0</v>
      </c>
      <c r="G144" s="3">
        <f t="shared" si="101"/>
        <v>0</v>
      </c>
      <c r="H144" s="3">
        <f t="shared" si="102"/>
        <v>0</v>
      </c>
      <c r="I144" s="3">
        <f t="shared" si="103"/>
        <v>0</v>
      </c>
      <c r="J144" s="3">
        <f t="shared" si="104"/>
        <v>4.4334352395368437E-7</v>
      </c>
      <c r="K144" s="3">
        <f t="shared" si="105"/>
        <v>3.2696584891584221E-5</v>
      </c>
      <c r="L144" s="3">
        <f t="shared" si="106"/>
        <v>7.1688647823310754E-4</v>
      </c>
      <c r="M144" s="3">
        <f t="shared" si="107"/>
        <v>8.0739505864825221E-3</v>
      </c>
      <c r="N144" s="3">
        <f t="shared" si="108"/>
        <v>2.5081938195917714E-2</v>
      </c>
      <c r="O144" s="3">
        <f t="shared" si="109"/>
        <v>2.641595885949435E-2</v>
      </c>
      <c r="P144" s="3">
        <f t="shared" si="110"/>
        <v>2.5004574750987795E-4</v>
      </c>
      <c r="Q144" s="3">
        <f t="shared" si="111"/>
        <v>1.7179561553205269E-5</v>
      </c>
      <c r="R144" s="3">
        <f t="shared" si="112"/>
        <v>1.8842099768031584E-6</v>
      </c>
      <c r="S144" s="3">
        <f t="shared" si="113"/>
        <v>0</v>
      </c>
      <c r="U144" t="s">
        <v>86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</v>
      </c>
      <c r="AE144">
        <v>295</v>
      </c>
      <c r="AF144">
        <v>6468</v>
      </c>
      <c r="AG144">
        <v>72846</v>
      </c>
      <c r="AH144">
        <v>226298</v>
      </c>
      <c r="AI144">
        <v>238334</v>
      </c>
      <c r="AJ144">
        <v>2256</v>
      </c>
      <c r="AK144">
        <v>155</v>
      </c>
      <c r="AL144">
        <v>17</v>
      </c>
      <c r="AM144">
        <v>0</v>
      </c>
    </row>
    <row r="145" spans="1:39" x14ac:dyDescent="0.2">
      <c r="A145" s="1" t="s">
        <v>87</v>
      </c>
      <c r="B145" s="3">
        <f t="shared" si="96"/>
        <v>0</v>
      </c>
      <c r="C145" s="3">
        <f t="shared" si="97"/>
        <v>0</v>
      </c>
      <c r="D145" s="3">
        <f t="shared" si="98"/>
        <v>0</v>
      </c>
      <c r="E145" s="3">
        <f t="shared" si="99"/>
        <v>0</v>
      </c>
      <c r="F145" s="3">
        <f t="shared" si="100"/>
        <v>0</v>
      </c>
      <c r="G145" s="3">
        <f t="shared" si="101"/>
        <v>0</v>
      </c>
      <c r="H145" s="3">
        <f t="shared" si="102"/>
        <v>0</v>
      </c>
      <c r="I145" s="3">
        <f t="shared" si="103"/>
        <v>0</v>
      </c>
      <c r="J145" s="3">
        <f t="shared" si="104"/>
        <v>3.3250764296526326E-7</v>
      </c>
      <c r="K145" s="3">
        <f t="shared" si="105"/>
        <v>3.4026615463445273E-5</v>
      </c>
      <c r="L145" s="3">
        <f t="shared" si="106"/>
        <v>7.7906540746761185E-4</v>
      </c>
      <c r="M145" s="3">
        <f t="shared" si="107"/>
        <v>8.2294533275092778E-3</v>
      </c>
      <c r="N145" s="3">
        <f t="shared" si="108"/>
        <v>2.4887310388902049E-2</v>
      </c>
      <c r="O145" s="3">
        <f t="shared" si="109"/>
        <v>2.5906335478709592E-2</v>
      </c>
      <c r="P145" s="3">
        <f t="shared" si="110"/>
        <v>2.7764388187599481E-4</v>
      </c>
      <c r="Q145" s="3">
        <f t="shared" si="111"/>
        <v>1.5627859219367372E-5</v>
      </c>
      <c r="R145" s="3">
        <f t="shared" si="112"/>
        <v>1.6625382148263163E-6</v>
      </c>
      <c r="S145" s="3">
        <f t="shared" si="113"/>
        <v>0</v>
      </c>
      <c r="U145" t="s">
        <v>87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3</v>
      </c>
      <c r="AE145">
        <v>307</v>
      </c>
      <c r="AF145">
        <v>7029</v>
      </c>
      <c r="AG145">
        <v>74249</v>
      </c>
      <c r="AH145">
        <v>224542</v>
      </c>
      <c r="AI145">
        <v>233736</v>
      </c>
      <c r="AJ145">
        <v>2505</v>
      </c>
      <c r="AK145">
        <v>141</v>
      </c>
      <c r="AL145">
        <v>15</v>
      </c>
      <c r="AM145">
        <v>0</v>
      </c>
    </row>
    <row r="146" spans="1:39" x14ac:dyDescent="0.2">
      <c r="A146" s="1" t="s">
        <v>88</v>
      </c>
      <c r="B146" s="3">
        <f t="shared" si="96"/>
        <v>0</v>
      </c>
      <c r="C146" s="3">
        <f t="shared" si="97"/>
        <v>0</v>
      </c>
      <c r="D146" s="3">
        <f t="shared" si="98"/>
        <v>0</v>
      </c>
      <c r="E146" s="3">
        <f t="shared" si="99"/>
        <v>0</v>
      </c>
      <c r="F146" s="3">
        <f t="shared" si="100"/>
        <v>0</v>
      </c>
      <c r="G146" s="3">
        <f t="shared" si="101"/>
        <v>0</v>
      </c>
      <c r="H146" s="3">
        <f t="shared" si="102"/>
        <v>0</v>
      </c>
      <c r="I146" s="3">
        <f t="shared" si="103"/>
        <v>0</v>
      </c>
      <c r="J146" s="3">
        <f t="shared" si="104"/>
        <v>1.2191946908726319E-6</v>
      </c>
      <c r="K146" s="3">
        <f t="shared" si="105"/>
        <v>3.5689153678271589E-5</v>
      </c>
      <c r="L146" s="3">
        <f t="shared" si="106"/>
        <v>8.5886724177927502E-4</v>
      </c>
      <c r="M146" s="3">
        <f t="shared" si="107"/>
        <v>8.5004470565259675E-3</v>
      </c>
      <c r="N146" s="3">
        <f t="shared" si="108"/>
        <v>2.501831840023036E-2</v>
      </c>
      <c r="O146" s="3">
        <f t="shared" si="109"/>
        <v>2.6230862938243688E-2</v>
      </c>
      <c r="P146" s="3">
        <f t="shared" si="110"/>
        <v>3.233082648432243E-4</v>
      </c>
      <c r="Q146" s="3">
        <f t="shared" si="111"/>
        <v>2.1058817387800007E-5</v>
      </c>
      <c r="R146" s="3">
        <f t="shared" si="112"/>
        <v>8.8668704790736873E-7</v>
      </c>
      <c r="S146" s="3">
        <f t="shared" si="113"/>
        <v>0</v>
      </c>
      <c r="U146" t="s">
        <v>88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11</v>
      </c>
      <c r="AE146">
        <v>322</v>
      </c>
      <c r="AF146">
        <v>7749</v>
      </c>
      <c r="AG146">
        <v>76694</v>
      </c>
      <c r="AH146">
        <v>225724</v>
      </c>
      <c r="AI146">
        <v>236664</v>
      </c>
      <c r="AJ146">
        <v>2917</v>
      </c>
      <c r="AK146">
        <v>190</v>
      </c>
      <c r="AL146">
        <v>8</v>
      </c>
      <c r="AM146">
        <v>0</v>
      </c>
    </row>
    <row r="147" spans="1:39" x14ac:dyDescent="0.2">
      <c r="A147" s="1" t="s">
        <v>89</v>
      </c>
      <c r="B147" s="3">
        <f t="shared" si="96"/>
        <v>0</v>
      </c>
      <c r="C147" s="3">
        <f t="shared" si="97"/>
        <v>0</v>
      </c>
      <c r="D147" s="3">
        <f t="shared" si="98"/>
        <v>0</v>
      </c>
      <c r="E147" s="3">
        <f t="shared" si="99"/>
        <v>0</v>
      </c>
      <c r="F147" s="3">
        <f t="shared" si="100"/>
        <v>0</v>
      </c>
      <c r="G147" s="3">
        <f t="shared" si="101"/>
        <v>0</v>
      </c>
      <c r="H147" s="3">
        <f t="shared" si="102"/>
        <v>0</v>
      </c>
      <c r="I147" s="3">
        <f t="shared" si="103"/>
        <v>0</v>
      </c>
      <c r="J147" s="3">
        <f t="shared" si="104"/>
        <v>6.6501528593052652E-7</v>
      </c>
      <c r="K147" s="3">
        <f t="shared" si="105"/>
        <v>3.546748191629475E-5</v>
      </c>
      <c r="L147" s="3">
        <f t="shared" si="106"/>
        <v>8.7782017742829501E-4</v>
      </c>
      <c r="M147" s="3">
        <f t="shared" si="107"/>
        <v>8.5300402367498758E-3</v>
      </c>
      <c r="N147" s="3">
        <f t="shared" si="108"/>
        <v>2.4954366096900042E-2</v>
      </c>
      <c r="O147" s="3">
        <f t="shared" si="109"/>
        <v>2.6724193444523151E-2</v>
      </c>
      <c r="P147" s="3">
        <f t="shared" si="110"/>
        <v>3.9645994629558225E-4</v>
      </c>
      <c r="Q147" s="3">
        <f t="shared" si="111"/>
        <v>2.4273057936464219E-5</v>
      </c>
      <c r="R147" s="3">
        <f t="shared" si="112"/>
        <v>7.7585116691894758E-7</v>
      </c>
      <c r="S147" s="3">
        <f t="shared" si="113"/>
        <v>0</v>
      </c>
      <c r="U147" t="s">
        <v>89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6</v>
      </c>
      <c r="AE147">
        <v>320</v>
      </c>
      <c r="AF147">
        <v>7920</v>
      </c>
      <c r="AG147">
        <v>76961</v>
      </c>
      <c r="AH147">
        <v>225147</v>
      </c>
      <c r="AI147">
        <v>241115</v>
      </c>
      <c r="AJ147">
        <v>3577</v>
      </c>
      <c r="AK147">
        <v>219</v>
      </c>
      <c r="AL147">
        <v>7</v>
      </c>
      <c r="AM147">
        <v>0</v>
      </c>
    </row>
    <row r="148" spans="1:39" x14ac:dyDescent="0.2">
      <c r="A148" s="1" t="s">
        <v>90</v>
      </c>
      <c r="B148" s="3">
        <f t="shared" si="96"/>
        <v>0</v>
      </c>
      <c r="C148" s="3">
        <f t="shared" si="97"/>
        <v>0</v>
      </c>
      <c r="D148" s="3">
        <f t="shared" si="98"/>
        <v>0</v>
      </c>
      <c r="E148" s="3">
        <f t="shared" si="99"/>
        <v>0</v>
      </c>
      <c r="F148" s="3">
        <f t="shared" si="100"/>
        <v>0</v>
      </c>
      <c r="G148" s="3">
        <f t="shared" si="101"/>
        <v>0</v>
      </c>
      <c r="H148" s="3">
        <f t="shared" si="102"/>
        <v>0</v>
      </c>
      <c r="I148" s="3">
        <f t="shared" si="103"/>
        <v>3.3250764296526326E-7</v>
      </c>
      <c r="J148" s="3">
        <f t="shared" si="104"/>
        <v>1.1083588098842109E-6</v>
      </c>
      <c r="K148" s="3">
        <f t="shared" si="105"/>
        <v>3.546748191629475E-5</v>
      </c>
      <c r="L148" s="3">
        <f t="shared" si="106"/>
        <v>8.5831306237433289E-4</v>
      </c>
      <c r="M148" s="3">
        <f t="shared" si="107"/>
        <v>8.5100897781719594E-3</v>
      </c>
      <c r="N148" s="3">
        <f t="shared" si="108"/>
        <v>2.4612880747574718E-2</v>
      </c>
      <c r="O148" s="3">
        <f t="shared" si="109"/>
        <v>2.7526977730522283E-2</v>
      </c>
      <c r="P148" s="3">
        <f t="shared" si="110"/>
        <v>5.110642472376096E-4</v>
      </c>
      <c r="Q148" s="3">
        <f t="shared" si="111"/>
        <v>2.8595657295012641E-5</v>
      </c>
      <c r="R148" s="3">
        <f t="shared" si="112"/>
        <v>8.8668704790736873E-7</v>
      </c>
      <c r="S148" s="3">
        <f t="shared" si="113"/>
        <v>0</v>
      </c>
      <c r="U148" t="s">
        <v>90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3</v>
      </c>
      <c r="AD148">
        <v>10</v>
      </c>
      <c r="AE148">
        <v>320</v>
      </c>
      <c r="AF148">
        <v>7744</v>
      </c>
      <c r="AG148">
        <v>76781</v>
      </c>
      <c r="AH148">
        <v>222066</v>
      </c>
      <c r="AI148">
        <v>248358</v>
      </c>
      <c r="AJ148">
        <v>4611</v>
      </c>
      <c r="AK148">
        <v>258</v>
      </c>
      <c r="AL148">
        <v>8</v>
      </c>
      <c r="AM148">
        <v>0</v>
      </c>
    </row>
    <row r="149" spans="1:39" x14ac:dyDescent="0.2">
      <c r="A149" s="1" t="s">
        <v>91</v>
      </c>
      <c r="B149" s="3">
        <f t="shared" si="96"/>
        <v>0</v>
      </c>
      <c r="C149" s="3">
        <f t="shared" si="97"/>
        <v>0</v>
      </c>
      <c r="D149" s="3">
        <f t="shared" si="98"/>
        <v>0</v>
      </c>
      <c r="E149" s="3">
        <f t="shared" si="99"/>
        <v>0</v>
      </c>
      <c r="F149" s="3">
        <f t="shared" si="100"/>
        <v>0</v>
      </c>
      <c r="G149" s="3">
        <f t="shared" si="101"/>
        <v>0</v>
      </c>
      <c r="H149" s="3">
        <f t="shared" si="102"/>
        <v>0</v>
      </c>
      <c r="I149" s="3">
        <f t="shared" si="103"/>
        <v>5.5417940494210547E-7</v>
      </c>
      <c r="J149" s="3">
        <f t="shared" si="104"/>
        <v>0</v>
      </c>
      <c r="K149" s="3">
        <f t="shared" si="105"/>
        <v>3.0923210795769486E-5</v>
      </c>
      <c r="L149" s="3">
        <f t="shared" si="106"/>
        <v>8.0544434714285601E-4</v>
      </c>
      <c r="M149" s="3">
        <f t="shared" si="107"/>
        <v>8.1659443677029112E-3</v>
      </c>
      <c r="N149" s="3">
        <f t="shared" si="108"/>
        <v>2.4261531004841422E-2</v>
      </c>
      <c r="O149" s="3">
        <f t="shared" si="109"/>
        <v>2.8825087568658671E-2</v>
      </c>
      <c r="P149" s="3">
        <f t="shared" si="110"/>
        <v>6.6556946533546859E-4</v>
      </c>
      <c r="Q149" s="3">
        <f t="shared" si="111"/>
        <v>3.1477390200711589E-5</v>
      </c>
      <c r="R149" s="3">
        <f t="shared" si="112"/>
        <v>2.2167176197684219E-6</v>
      </c>
      <c r="S149" s="3">
        <f t="shared" si="113"/>
        <v>0</v>
      </c>
      <c r="U149" t="s">
        <v>91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5</v>
      </c>
      <c r="AD149">
        <v>0</v>
      </c>
      <c r="AE149">
        <v>279</v>
      </c>
      <c r="AF149">
        <v>7267</v>
      </c>
      <c r="AG149">
        <v>73676</v>
      </c>
      <c r="AH149">
        <v>218896</v>
      </c>
      <c r="AI149">
        <v>260070</v>
      </c>
      <c r="AJ149">
        <v>6005</v>
      </c>
      <c r="AK149">
        <v>284</v>
      </c>
      <c r="AL149">
        <v>20</v>
      </c>
      <c r="AM149">
        <v>0</v>
      </c>
    </row>
    <row r="150" spans="1:39" x14ac:dyDescent="0.2">
      <c r="A150" s="1" t="s">
        <v>92</v>
      </c>
      <c r="B150" s="3">
        <f t="shared" si="96"/>
        <v>0</v>
      </c>
      <c r="C150" s="3">
        <f t="shared" si="97"/>
        <v>0</v>
      </c>
      <c r="D150" s="3">
        <f t="shared" si="98"/>
        <v>0</v>
      </c>
      <c r="E150" s="3">
        <f t="shared" si="99"/>
        <v>0</v>
      </c>
      <c r="F150" s="3">
        <f t="shared" si="100"/>
        <v>0</v>
      </c>
      <c r="G150" s="3">
        <f t="shared" si="101"/>
        <v>0</v>
      </c>
      <c r="H150" s="3">
        <f t="shared" si="102"/>
        <v>0</v>
      </c>
      <c r="I150" s="3">
        <f t="shared" si="103"/>
        <v>2.2167176197684218E-7</v>
      </c>
      <c r="J150" s="3">
        <f t="shared" si="104"/>
        <v>0</v>
      </c>
      <c r="K150" s="3">
        <f t="shared" si="105"/>
        <v>5.6747971066071599E-5</v>
      </c>
      <c r="L150" s="3">
        <f t="shared" si="106"/>
        <v>1.1310801654868371E-3</v>
      </c>
      <c r="M150" s="3">
        <f t="shared" si="107"/>
        <v>1.0692226603071994E-2</v>
      </c>
      <c r="N150" s="3">
        <f t="shared" si="108"/>
        <v>3.0049934889461713E-2</v>
      </c>
      <c r="O150" s="3">
        <f t="shared" si="109"/>
        <v>3.9554111684218823E-2</v>
      </c>
      <c r="P150" s="3">
        <f t="shared" si="110"/>
        <v>1.073112999729893E-3</v>
      </c>
      <c r="Q150" s="3">
        <f t="shared" si="111"/>
        <v>8.0356013716605286E-5</v>
      </c>
      <c r="R150" s="3">
        <f t="shared" si="112"/>
        <v>1.4408664528494742E-6</v>
      </c>
      <c r="S150" s="3">
        <f t="shared" si="113"/>
        <v>0</v>
      </c>
      <c r="U150" t="s">
        <v>92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2</v>
      </c>
      <c r="AD150">
        <v>0</v>
      </c>
      <c r="AE150">
        <v>512</v>
      </c>
      <c r="AF150">
        <v>10205</v>
      </c>
      <c r="AG150">
        <v>96469</v>
      </c>
      <c r="AH150">
        <v>271121</v>
      </c>
      <c r="AI150">
        <v>356871</v>
      </c>
      <c r="AJ150">
        <v>9682</v>
      </c>
      <c r="AK150">
        <v>725</v>
      </c>
      <c r="AL150">
        <v>13</v>
      </c>
      <c r="AM150">
        <v>0</v>
      </c>
    </row>
    <row r="151" spans="1:39" x14ac:dyDescent="0.2">
      <c r="A151" s="1">
        <v>100</v>
      </c>
      <c r="B151" s="3">
        <f t="shared" si="96"/>
        <v>0</v>
      </c>
      <c r="C151" s="3">
        <f t="shared" si="97"/>
        <v>0</v>
      </c>
      <c r="D151" s="3">
        <f t="shared" si="98"/>
        <v>0</v>
      </c>
      <c r="E151" s="3">
        <f t="shared" si="99"/>
        <v>0</v>
      </c>
      <c r="F151" s="3">
        <f t="shared" si="100"/>
        <v>0</v>
      </c>
      <c r="G151" s="3">
        <f t="shared" si="101"/>
        <v>0</v>
      </c>
      <c r="H151" s="3">
        <f t="shared" si="102"/>
        <v>0</v>
      </c>
      <c r="I151" s="3">
        <f t="shared" si="103"/>
        <v>0</v>
      </c>
      <c r="J151" s="3">
        <f t="shared" si="104"/>
        <v>0</v>
      </c>
      <c r="K151" s="3">
        <f t="shared" si="105"/>
        <v>0</v>
      </c>
      <c r="L151" s="3">
        <f t="shared" si="106"/>
        <v>1.1083588098842109E-6</v>
      </c>
      <c r="M151" s="3">
        <f t="shared" si="107"/>
        <v>1.2524454551691582E-5</v>
      </c>
      <c r="N151" s="3">
        <f t="shared" si="108"/>
        <v>1.1416095741807373E-5</v>
      </c>
      <c r="O151" s="3">
        <f t="shared" si="109"/>
        <v>6.8718246212821071E-6</v>
      </c>
      <c r="P151" s="3">
        <f t="shared" si="110"/>
        <v>2.5492252627336852E-6</v>
      </c>
      <c r="Q151" s="3">
        <f t="shared" si="111"/>
        <v>0</v>
      </c>
      <c r="R151" s="3">
        <f t="shared" si="112"/>
        <v>0</v>
      </c>
      <c r="S151" s="3">
        <f t="shared" si="113"/>
        <v>0</v>
      </c>
      <c r="U151" t="s">
        <v>272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10</v>
      </c>
      <c r="AG151">
        <v>113</v>
      </c>
      <c r="AH151">
        <v>103</v>
      </c>
      <c r="AI151">
        <v>62</v>
      </c>
      <c r="AJ151">
        <v>23</v>
      </c>
      <c r="AK151">
        <v>0</v>
      </c>
      <c r="AL151">
        <v>0</v>
      </c>
      <c r="AM151">
        <v>0</v>
      </c>
    </row>
  </sheetData>
  <phoneticPr fontId="1" type="noConversion"/>
  <conditionalFormatting sqref="B3:S23">
    <cfRule type="colorScale" priority="21">
      <colorScale>
        <cfvo type="min"/>
        <cfvo type="max"/>
        <color rgb="FFFCFCFF"/>
        <color rgb="FFF8696B"/>
      </colorScale>
    </cfRule>
  </conditionalFormatting>
  <conditionalFormatting sqref="Q76:R76">
    <cfRule type="colorScale" priority="30">
      <colorScale>
        <cfvo type="min"/>
        <cfvo type="max"/>
        <color rgb="FFFCFCFF"/>
        <color rgb="FFF8696B"/>
      </colorScale>
    </cfRule>
  </conditionalFormatting>
  <conditionalFormatting sqref="E50:T50">
    <cfRule type="colorScale" priority="32">
      <colorScale>
        <cfvo type="min"/>
        <cfvo type="max"/>
        <color rgb="FFFCFCFF"/>
        <color rgb="FFF8696B"/>
      </colorScale>
    </cfRule>
  </conditionalFormatting>
  <conditionalFormatting sqref="B29:S49">
    <cfRule type="colorScale" priority="6">
      <colorScale>
        <cfvo type="min"/>
        <cfvo type="max"/>
        <color rgb="FFFCFCFF"/>
        <color rgb="FFF8696B"/>
      </colorScale>
    </cfRule>
  </conditionalFormatting>
  <conditionalFormatting sqref="B76:P76 B55:S75">
    <cfRule type="colorScale" priority="5">
      <colorScale>
        <cfvo type="min"/>
        <cfvo type="max"/>
        <color rgb="FFFCFCFF"/>
        <color rgb="FFF8696B"/>
      </colorScale>
    </cfRule>
  </conditionalFormatting>
  <conditionalFormatting sqref="B80:S100">
    <cfRule type="colorScale" priority="3">
      <colorScale>
        <cfvo type="min"/>
        <cfvo type="max"/>
        <color rgb="FFFCFCFF"/>
        <color rgb="FFF8696B"/>
      </colorScale>
    </cfRule>
  </conditionalFormatting>
  <conditionalFormatting sqref="B106:S126">
    <cfRule type="colorScale" priority="2">
      <colorScale>
        <cfvo type="min"/>
        <cfvo type="max"/>
        <color rgb="FFFCFCFF"/>
        <color rgb="FFF8696B"/>
      </colorScale>
    </cfRule>
  </conditionalFormatting>
  <conditionalFormatting sqref="B131:S15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showGridLines="0" workbookViewId="0"/>
  </sheetViews>
  <sheetFormatPr defaultRowHeight="14.25" x14ac:dyDescent="0.2"/>
  <cols>
    <col min="1" max="1" width="18" customWidth="1"/>
    <col min="2" max="6" width="12.375" customWidth="1"/>
  </cols>
  <sheetData>
    <row r="1" spans="1:6" ht="40.5" customHeight="1" x14ac:dyDescent="0.2">
      <c r="A1" s="35"/>
      <c r="B1" s="23" t="s">
        <v>381</v>
      </c>
      <c r="C1" s="23" t="s">
        <v>173</v>
      </c>
      <c r="D1" s="23" t="s">
        <v>174</v>
      </c>
      <c r="E1" s="23" t="s">
        <v>175</v>
      </c>
      <c r="F1" s="23" t="s">
        <v>176</v>
      </c>
    </row>
    <row r="2" spans="1:6" ht="30.75" customHeight="1" x14ac:dyDescent="0.2">
      <c r="A2" s="36" t="s">
        <v>382</v>
      </c>
      <c r="B2" s="75">
        <v>81114</v>
      </c>
      <c r="C2" s="75">
        <v>1903</v>
      </c>
      <c r="D2" s="75">
        <v>1758</v>
      </c>
      <c r="E2" s="75">
        <v>4279</v>
      </c>
      <c r="F2" s="18">
        <v>74610</v>
      </c>
    </row>
    <row r="3" spans="1:6" ht="18" customHeight="1" x14ac:dyDescent="0.2">
      <c r="A3" s="37"/>
      <c r="B3" s="75"/>
      <c r="C3" s="76">
        <v>2.35E-2</v>
      </c>
      <c r="D3" s="76">
        <v>2.1700000000000001E-2</v>
      </c>
      <c r="E3" s="76">
        <v>5.28E-2</v>
      </c>
      <c r="F3" s="19"/>
    </row>
    <row r="4" spans="1:6" ht="18" customHeight="1" x14ac:dyDescent="0.2">
      <c r="A4" s="36" t="s">
        <v>453</v>
      </c>
      <c r="B4" s="75">
        <v>145899</v>
      </c>
      <c r="C4" s="75">
        <v>3320</v>
      </c>
      <c r="D4" s="75">
        <v>53043</v>
      </c>
      <c r="E4" s="75">
        <v>1978</v>
      </c>
      <c r="F4" s="18">
        <v>83480</v>
      </c>
    </row>
    <row r="5" spans="1:6" ht="18" customHeight="1" x14ac:dyDescent="0.2">
      <c r="A5" s="37"/>
      <c r="B5" s="75"/>
      <c r="C5" s="76">
        <v>2.2800000000000001E-2</v>
      </c>
      <c r="D5" s="76">
        <v>0.36359999999999998</v>
      </c>
      <c r="E5" s="76">
        <v>1.3599999999999999E-2</v>
      </c>
      <c r="F5" s="19"/>
    </row>
    <row r="6" spans="1:6" ht="18" customHeight="1" x14ac:dyDescent="0.2">
      <c r="A6" s="36" t="s">
        <v>459</v>
      </c>
      <c r="B6" s="75">
        <v>5363</v>
      </c>
      <c r="C6" s="75">
        <v>58</v>
      </c>
      <c r="D6" s="75">
        <v>39</v>
      </c>
      <c r="E6" s="75">
        <v>544</v>
      </c>
      <c r="F6" s="18">
        <v>4740</v>
      </c>
    </row>
    <row r="7" spans="1:6" ht="18" customHeight="1" x14ac:dyDescent="0.2">
      <c r="A7" s="37"/>
      <c r="B7" s="75"/>
      <c r="C7" s="76">
        <v>1.0800000000000001E-2</v>
      </c>
      <c r="D7" s="76">
        <v>7.3000000000000001E-3</v>
      </c>
      <c r="E7" s="76">
        <v>0.1014</v>
      </c>
      <c r="F7" s="19"/>
    </row>
    <row r="8" spans="1:6" ht="18" customHeight="1" x14ac:dyDescent="0.2">
      <c r="A8" s="36" t="s">
        <v>454</v>
      </c>
      <c r="B8" s="75">
        <v>159542</v>
      </c>
      <c r="C8" s="75">
        <v>4149</v>
      </c>
      <c r="D8" s="75">
        <v>14168</v>
      </c>
      <c r="E8" s="75">
        <v>2936</v>
      </c>
      <c r="F8" s="18">
        <v>130831</v>
      </c>
    </row>
    <row r="9" spans="1:6" ht="18" customHeight="1" x14ac:dyDescent="0.2">
      <c r="A9" s="37"/>
      <c r="B9" s="75"/>
      <c r="C9" s="76">
        <v>2.5999999999999999E-2</v>
      </c>
      <c r="D9" s="76">
        <v>8.8800000000000004E-2</v>
      </c>
      <c r="E9" s="76">
        <v>1.84E-2</v>
      </c>
      <c r="F9" s="19"/>
    </row>
    <row r="10" spans="1:6" ht="18" customHeight="1" x14ac:dyDescent="0.2">
      <c r="A10" s="36" t="s">
        <v>455</v>
      </c>
      <c r="B10" s="75">
        <v>56189</v>
      </c>
      <c r="C10" s="75">
        <v>1075</v>
      </c>
      <c r="D10" s="75">
        <v>724</v>
      </c>
      <c r="E10" s="75">
        <v>6384</v>
      </c>
      <c r="F10" s="18">
        <v>48595</v>
      </c>
    </row>
    <row r="11" spans="1:6" ht="18" customHeight="1" x14ac:dyDescent="0.2">
      <c r="A11" s="37"/>
      <c r="B11" s="75"/>
      <c r="C11" s="76">
        <v>1.9099999999999999E-2</v>
      </c>
      <c r="D11" s="76">
        <v>1.29E-2</v>
      </c>
      <c r="E11" s="76">
        <v>0.11360000000000001</v>
      </c>
      <c r="F11" s="1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content</vt:lpstr>
      <vt:lpstr>Warning</vt:lpstr>
      <vt:lpstr>24Hour</vt:lpstr>
      <vt:lpstr>mileage</vt:lpstr>
      <vt:lpstr>一天24小时行驶情况</vt:lpstr>
      <vt:lpstr>velocity</vt:lpstr>
      <vt:lpstr>E-motor</vt:lpstr>
      <vt:lpstr>BMS</vt:lpstr>
      <vt:lpstr>充电log</vt:lpstr>
      <vt:lpstr>充电SOC</vt:lpstr>
      <vt:lpstr>充电时间</vt:lpstr>
      <vt:lpstr>充电温度</vt:lpstr>
      <vt:lpstr>充电功率</vt:lpstr>
      <vt:lpstr>电机工作状态（抽样对比）</vt:lpstr>
      <vt:lpstr>绝缘阻值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2020-11-25T14:14:50Z</dcterms:modified>
</cp:coreProperties>
</file>