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0490" windowHeight="7530" tabRatio="764" activeTab="1"/>
  </bookViews>
  <sheets>
    <sheet name="content" sheetId="16" r:id="rId1"/>
    <sheet name="mileage" sheetId="7" r:id="rId2"/>
    <sheet name="一天24小时行驶情况" sheetId="18" state="hidden" r:id="rId3"/>
    <sheet name="velocity" sheetId="8" r:id="rId4"/>
    <sheet name="E-motor" sheetId="17" r:id="rId5"/>
    <sheet name="BMS" sheetId="9" r:id="rId6"/>
    <sheet name="充电log" sheetId="19" r:id="rId7"/>
    <sheet name="充电SOC" sheetId="12" r:id="rId8"/>
    <sheet name="充电时间" sheetId="6" r:id="rId9"/>
    <sheet name="充电温度" sheetId="13" r:id="rId10"/>
    <sheet name="充电功率" sheetId="14" r:id="rId11"/>
    <sheet name="电机工作状态（抽样对比）" sheetId="10" state="hidden" r:id="rId12"/>
    <sheet name="绝缘阻值" sheetId="15" state="hidden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9" l="1"/>
  <c r="E7" i="19"/>
  <c r="D7" i="19"/>
  <c r="C7" i="19"/>
  <c r="F5" i="19"/>
  <c r="E5" i="19"/>
  <c r="D5" i="19"/>
  <c r="C5" i="19"/>
  <c r="F3" i="19"/>
  <c r="E3" i="19"/>
  <c r="D3" i="19"/>
  <c r="C3" i="19"/>
  <c r="E128" i="6"/>
  <c r="F128" i="6"/>
  <c r="E129" i="6"/>
  <c r="F129" i="6"/>
  <c r="E130" i="6"/>
  <c r="F130" i="6"/>
  <c r="E131" i="6"/>
  <c r="F131" i="6"/>
  <c r="E132" i="6"/>
  <c r="F132" i="6"/>
  <c r="F43" i="8"/>
  <c r="G43" i="8"/>
  <c r="E43" i="8"/>
  <c r="C43" i="8"/>
  <c r="D43" i="8"/>
  <c r="B43" i="8"/>
  <c r="E181" i="6" l="1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F180" i="6"/>
  <c r="E180" i="6"/>
  <c r="L181" i="6"/>
  <c r="M181" i="6"/>
  <c r="L182" i="6"/>
  <c r="M182" i="6"/>
  <c r="L183" i="6"/>
  <c r="M183" i="6"/>
  <c r="L184" i="6"/>
  <c r="M184" i="6"/>
  <c r="L185" i="6"/>
  <c r="M185" i="6"/>
  <c r="L186" i="6"/>
  <c r="M186" i="6"/>
  <c r="L187" i="6"/>
  <c r="M187" i="6"/>
  <c r="M180" i="6"/>
  <c r="L180" i="6"/>
  <c r="B150" i="9" l="1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B131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B106" i="9"/>
  <c r="G9" i="17"/>
  <c r="G10" i="17"/>
  <c r="G11" i="17"/>
  <c r="G12" i="17"/>
  <c r="G13" i="17"/>
  <c r="G14" i="17"/>
  <c r="G15" i="17"/>
  <c r="G16" i="17"/>
  <c r="G17" i="17"/>
  <c r="G18" i="17"/>
  <c r="G19" i="17"/>
  <c r="G20" i="17"/>
  <c r="G8" i="17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B80" i="9"/>
  <c r="O56" i="9"/>
  <c r="P56" i="9"/>
  <c r="Q56" i="9"/>
  <c r="O57" i="9"/>
  <c r="P57" i="9"/>
  <c r="Q57" i="9"/>
  <c r="O58" i="9"/>
  <c r="P58" i="9"/>
  <c r="Q58" i="9"/>
  <c r="O59" i="9"/>
  <c r="P59" i="9"/>
  <c r="Q59" i="9"/>
  <c r="O60" i="9"/>
  <c r="P60" i="9"/>
  <c r="Q60" i="9"/>
  <c r="O61" i="9"/>
  <c r="P61" i="9"/>
  <c r="Q61" i="9"/>
  <c r="O62" i="9"/>
  <c r="P62" i="9"/>
  <c r="Q62" i="9"/>
  <c r="O63" i="9"/>
  <c r="P63" i="9"/>
  <c r="Q63" i="9"/>
  <c r="O64" i="9"/>
  <c r="P64" i="9"/>
  <c r="Q64" i="9"/>
  <c r="O65" i="9"/>
  <c r="P65" i="9"/>
  <c r="Q65" i="9"/>
  <c r="O66" i="9"/>
  <c r="P66" i="9"/>
  <c r="Q66" i="9"/>
  <c r="O67" i="9"/>
  <c r="P67" i="9"/>
  <c r="Q67" i="9"/>
  <c r="O68" i="9"/>
  <c r="P68" i="9"/>
  <c r="Q68" i="9"/>
  <c r="O69" i="9"/>
  <c r="P69" i="9"/>
  <c r="Q69" i="9"/>
  <c r="O70" i="9"/>
  <c r="P70" i="9"/>
  <c r="Q70" i="9"/>
  <c r="O71" i="9"/>
  <c r="P71" i="9"/>
  <c r="Q71" i="9"/>
  <c r="O72" i="9"/>
  <c r="P72" i="9"/>
  <c r="Q72" i="9"/>
  <c r="O73" i="9"/>
  <c r="P73" i="9"/>
  <c r="Q73" i="9"/>
  <c r="O74" i="9"/>
  <c r="P74" i="9"/>
  <c r="Q74" i="9"/>
  <c r="O75" i="9"/>
  <c r="P75" i="9"/>
  <c r="Q75" i="9"/>
  <c r="P55" i="9"/>
  <c r="Q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B55" i="9"/>
  <c r="F9" i="17"/>
  <c r="F10" i="17"/>
  <c r="F11" i="17"/>
  <c r="F12" i="17"/>
  <c r="F13" i="17"/>
  <c r="F14" i="17"/>
  <c r="F15" i="17"/>
  <c r="F16" i="17"/>
  <c r="F17" i="17"/>
  <c r="F18" i="17"/>
  <c r="F19" i="17"/>
  <c r="F20" i="17"/>
  <c r="F8" i="17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B29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3" i="9"/>
  <c r="E9" i="17"/>
  <c r="E10" i="17"/>
  <c r="E11" i="17"/>
  <c r="E12" i="17"/>
  <c r="E13" i="17"/>
  <c r="E14" i="17"/>
  <c r="E15" i="17"/>
  <c r="E16" i="17"/>
  <c r="E17" i="17"/>
  <c r="E18" i="17"/>
  <c r="E19" i="17"/>
  <c r="E20" i="17"/>
  <c r="E8" i="1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76" i="7"/>
  <c r="G36" i="17" l="1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E75" i="17"/>
  <c r="F75" i="17"/>
  <c r="G75" i="17"/>
  <c r="E76" i="17"/>
  <c r="F76" i="17"/>
  <c r="G76" i="17"/>
  <c r="E77" i="17"/>
  <c r="F77" i="17"/>
  <c r="G77" i="17"/>
  <c r="E78" i="17"/>
  <c r="F78" i="17"/>
  <c r="G78" i="17"/>
  <c r="E79" i="17"/>
  <c r="F79" i="17"/>
  <c r="G79" i="17"/>
  <c r="E80" i="17"/>
  <c r="F80" i="17"/>
  <c r="G80" i="17"/>
  <c r="E81" i="17"/>
  <c r="F81" i="17"/>
  <c r="G81" i="17"/>
  <c r="E82" i="17"/>
  <c r="F82" i="17"/>
  <c r="G82" i="17"/>
  <c r="E83" i="17"/>
  <c r="F83" i="17"/>
  <c r="G83" i="17"/>
  <c r="E84" i="17"/>
  <c r="F84" i="17"/>
  <c r="G84" i="17"/>
  <c r="E85" i="17"/>
  <c r="F85" i="17"/>
  <c r="G85" i="17"/>
  <c r="E86" i="17"/>
  <c r="F86" i="17"/>
  <c r="G86" i="17"/>
  <c r="E87" i="17"/>
  <c r="F87" i="17"/>
  <c r="G87" i="17"/>
  <c r="E88" i="17"/>
  <c r="F88" i="17"/>
  <c r="G88" i="17"/>
  <c r="E89" i="17"/>
  <c r="F89" i="17"/>
  <c r="G89" i="17"/>
  <c r="E90" i="17"/>
  <c r="F90" i="17"/>
  <c r="G90" i="17"/>
  <c r="F74" i="17"/>
  <c r="G74" i="17"/>
  <c r="E74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35" i="17"/>
  <c r="G35" i="17"/>
  <c r="F53" i="17"/>
  <c r="F54" i="17"/>
  <c r="F55" i="17"/>
  <c r="F56" i="17"/>
  <c r="F57" i="17"/>
  <c r="F58" i="17"/>
  <c r="F59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35" i="17"/>
  <c r="F112" i="6"/>
  <c r="J95" i="6" s="1"/>
  <c r="E112" i="6"/>
  <c r="I95" i="6" s="1"/>
  <c r="D112" i="6"/>
  <c r="H95" i="6" s="1"/>
  <c r="C112" i="6"/>
  <c r="G95" i="6" s="1"/>
  <c r="I109" i="6" l="1"/>
  <c r="I105" i="6"/>
  <c r="I101" i="6"/>
  <c r="I97" i="6"/>
  <c r="I108" i="6"/>
  <c r="I104" i="6"/>
  <c r="I100" i="6"/>
  <c r="I96" i="6"/>
  <c r="I111" i="6"/>
  <c r="I107" i="6"/>
  <c r="I103" i="6"/>
  <c r="I99" i="6"/>
  <c r="I110" i="6"/>
  <c r="I106" i="6"/>
  <c r="I102" i="6"/>
  <c r="I98" i="6"/>
  <c r="J110" i="6"/>
  <c r="J108" i="6"/>
  <c r="J106" i="6"/>
  <c r="J104" i="6"/>
  <c r="J102" i="6"/>
  <c r="J100" i="6"/>
  <c r="J97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J111" i="6"/>
  <c r="J109" i="6"/>
  <c r="J107" i="6"/>
  <c r="J105" i="6"/>
  <c r="J103" i="6"/>
  <c r="J101" i="6"/>
  <c r="J99" i="6"/>
  <c r="J98" i="6"/>
  <c r="J96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C104" i="17"/>
  <c r="D104" i="17"/>
  <c r="E104" i="17"/>
  <c r="F104" i="17"/>
  <c r="G104" i="17"/>
  <c r="C105" i="17"/>
  <c r="D105" i="17"/>
  <c r="E105" i="17"/>
  <c r="F105" i="17"/>
  <c r="G105" i="17"/>
  <c r="C106" i="17"/>
  <c r="D106" i="17"/>
  <c r="E106" i="17"/>
  <c r="F106" i="17"/>
  <c r="G106" i="17"/>
  <c r="C107" i="17"/>
  <c r="D107" i="17"/>
  <c r="E107" i="17"/>
  <c r="F107" i="17"/>
  <c r="G107" i="17"/>
  <c r="F147" i="14" l="1"/>
  <c r="G147" i="14"/>
  <c r="H147" i="14"/>
  <c r="I147" i="14"/>
  <c r="F148" i="14"/>
  <c r="G148" i="14"/>
  <c r="H148" i="14"/>
  <c r="I148" i="14"/>
  <c r="F149" i="14"/>
  <c r="G149" i="14"/>
  <c r="H149" i="14"/>
  <c r="I149" i="14"/>
  <c r="F150" i="14"/>
  <c r="G150" i="14"/>
  <c r="H150" i="14"/>
  <c r="I150" i="14"/>
  <c r="F151" i="14"/>
  <c r="G151" i="14"/>
  <c r="H151" i="14"/>
  <c r="I151" i="14"/>
  <c r="F152" i="14"/>
  <c r="G152" i="14"/>
  <c r="H152" i="14"/>
  <c r="I152" i="14"/>
  <c r="F153" i="14"/>
  <c r="G153" i="14"/>
  <c r="H153" i="14"/>
  <c r="I153" i="14"/>
  <c r="F154" i="14"/>
  <c r="G154" i="14"/>
  <c r="H154" i="14"/>
  <c r="I154" i="14"/>
  <c r="F155" i="14"/>
  <c r="G155" i="14"/>
  <c r="H155" i="14"/>
  <c r="I155" i="14"/>
  <c r="F156" i="14"/>
  <c r="G156" i="14"/>
  <c r="H156" i="14"/>
  <c r="I156" i="14"/>
  <c r="F157" i="14"/>
  <c r="G157" i="14"/>
  <c r="H157" i="14"/>
  <c r="I157" i="14"/>
  <c r="F158" i="14"/>
  <c r="G158" i="14"/>
  <c r="H158" i="14"/>
  <c r="I158" i="14"/>
  <c r="F159" i="14"/>
  <c r="G159" i="14"/>
  <c r="H159" i="14"/>
  <c r="I159" i="14"/>
  <c r="F160" i="14"/>
  <c r="G160" i="14"/>
  <c r="H160" i="14"/>
  <c r="I160" i="14"/>
  <c r="F161" i="14"/>
  <c r="G161" i="14"/>
  <c r="H161" i="14"/>
  <c r="I161" i="14"/>
  <c r="F162" i="14"/>
  <c r="G162" i="14"/>
  <c r="H162" i="14"/>
  <c r="I162" i="14"/>
  <c r="F163" i="14"/>
  <c r="G163" i="14"/>
  <c r="H163" i="14"/>
  <c r="I163" i="14"/>
  <c r="F164" i="14"/>
  <c r="G164" i="14"/>
  <c r="H164" i="14"/>
  <c r="I164" i="14"/>
  <c r="F165" i="14"/>
  <c r="G165" i="14"/>
  <c r="H165" i="14"/>
  <c r="I165" i="14"/>
  <c r="F166" i="14"/>
  <c r="G166" i="14"/>
  <c r="H166" i="14"/>
  <c r="I166" i="14"/>
  <c r="F167" i="14"/>
  <c r="G167" i="14"/>
  <c r="H167" i="14"/>
  <c r="I167" i="14"/>
  <c r="F168" i="14"/>
  <c r="G168" i="14"/>
  <c r="H168" i="14"/>
  <c r="I168" i="14"/>
  <c r="F169" i="14"/>
  <c r="G169" i="14"/>
  <c r="H169" i="14"/>
  <c r="I169" i="14"/>
  <c r="F170" i="14"/>
  <c r="G170" i="14"/>
  <c r="H170" i="14"/>
  <c r="I170" i="14"/>
  <c r="F171" i="14"/>
  <c r="G171" i="14"/>
  <c r="H171" i="14"/>
  <c r="I171" i="14"/>
  <c r="F172" i="14"/>
  <c r="G172" i="14"/>
  <c r="H172" i="14"/>
  <c r="I172" i="14"/>
  <c r="F173" i="14"/>
  <c r="G173" i="14"/>
  <c r="H173" i="14"/>
  <c r="I173" i="14"/>
  <c r="F174" i="14"/>
  <c r="G174" i="14"/>
  <c r="H174" i="14"/>
  <c r="I174" i="14"/>
  <c r="F175" i="14"/>
  <c r="G175" i="14"/>
  <c r="H175" i="14"/>
  <c r="I175" i="14"/>
  <c r="F176" i="14"/>
  <c r="G176" i="14"/>
  <c r="H176" i="14"/>
  <c r="I176" i="14"/>
  <c r="F177" i="14"/>
  <c r="G177" i="14"/>
  <c r="H177" i="14"/>
  <c r="I177" i="14"/>
  <c r="F178" i="14"/>
  <c r="G178" i="14"/>
  <c r="H178" i="14"/>
  <c r="I178" i="14"/>
  <c r="F179" i="14"/>
  <c r="G179" i="14"/>
  <c r="H179" i="14"/>
  <c r="I179" i="14"/>
  <c r="F180" i="14"/>
  <c r="G180" i="14"/>
  <c r="H180" i="14"/>
  <c r="I180" i="14"/>
  <c r="F181" i="14"/>
  <c r="G181" i="14"/>
  <c r="H181" i="14"/>
  <c r="I181" i="14"/>
  <c r="F182" i="14"/>
  <c r="G182" i="14"/>
  <c r="H182" i="14"/>
  <c r="I182" i="14"/>
  <c r="F183" i="14"/>
  <c r="G183" i="14"/>
  <c r="H183" i="14"/>
  <c r="I183" i="14"/>
  <c r="F184" i="14"/>
  <c r="G184" i="14"/>
  <c r="H184" i="14"/>
  <c r="I184" i="14"/>
  <c r="F185" i="14"/>
  <c r="G185" i="14"/>
  <c r="H185" i="14"/>
  <c r="I185" i="14"/>
  <c r="F186" i="14"/>
  <c r="G186" i="14"/>
  <c r="H186" i="14"/>
  <c r="I186" i="14"/>
  <c r="F187" i="14"/>
  <c r="G187" i="14"/>
  <c r="H187" i="14"/>
  <c r="I187" i="14"/>
  <c r="F188" i="14"/>
  <c r="G188" i="14"/>
  <c r="H188" i="14"/>
  <c r="I188" i="14"/>
  <c r="F189" i="14"/>
  <c r="G189" i="14"/>
  <c r="H189" i="14"/>
  <c r="I189" i="14"/>
  <c r="F190" i="14"/>
  <c r="G190" i="14"/>
  <c r="H190" i="14"/>
  <c r="I190" i="14"/>
  <c r="F191" i="14"/>
  <c r="G191" i="14"/>
  <c r="H191" i="14"/>
  <c r="I191" i="14"/>
  <c r="F192" i="14"/>
  <c r="G192" i="14"/>
  <c r="H192" i="14"/>
  <c r="I192" i="14"/>
  <c r="F193" i="14"/>
  <c r="G193" i="14"/>
  <c r="H193" i="14"/>
  <c r="I193" i="14"/>
  <c r="F194" i="14"/>
  <c r="G194" i="14"/>
  <c r="H194" i="14"/>
  <c r="I194" i="14"/>
  <c r="G146" i="14"/>
  <c r="H146" i="14"/>
  <c r="I146" i="14"/>
  <c r="F146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2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64" i="14"/>
  <c r="I49" i="13"/>
  <c r="I50" i="13"/>
  <c r="I51" i="13"/>
  <c r="I52" i="13"/>
  <c r="I53" i="13"/>
  <c r="I54" i="13"/>
  <c r="I55" i="13"/>
  <c r="I56" i="13"/>
  <c r="I57" i="13"/>
  <c r="I58" i="13"/>
  <c r="I59" i="13"/>
  <c r="I60" i="13"/>
  <c r="I48" i="13"/>
  <c r="F49" i="13"/>
  <c r="G49" i="13"/>
  <c r="H49" i="13"/>
  <c r="F50" i="13"/>
  <c r="G50" i="13"/>
  <c r="H50" i="13"/>
  <c r="F51" i="13"/>
  <c r="G51" i="13"/>
  <c r="H51" i="13"/>
  <c r="F52" i="13"/>
  <c r="G52" i="13"/>
  <c r="H52" i="13"/>
  <c r="F53" i="13"/>
  <c r="G53" i="13"/>
  <c r="H53" i="13"/>
  <c r="F54" i="13"/>
  <c r="G54" i="13"/>
  <c r="H54" i="13"/>
  <c r="F55" i="13"/>
  <c r="G55" i="13"/>
  <c r="H55" i="13"/>
  <c r="F56" i="13"/>
  <c r="G56" i="13"/>
  <c r="H56" i="13"/>
  <c r="F57" i="13"/>
  <c r="G57" i="13"/>
  <c r="H57" i="13"/>
  <c r="F58" i="13"/>
  <c r="G58" i="13"/>
  <c r="H58" i="13"/>
  <c r="F59" i="13"/>
  <c r="G59" i="13"/>
  <c r="H59" i="13"/>
  <c r="F60" i="13"/>
  <c r="G60" i="13"/>
  <c r="H60" i="13"/>
  <c r="G48" i="13"/>
  <c r="H48" i="13"/>
  <c r="F48" i="13"/>
  <c r="E3" i="13"/>
  <c r="E4" i="13"/>
  <c r="E5" i="13"/>
  <c r="E6" i="13"/>
  <c r="E7" i="13"/>
  <c r="E8" i="13"/>
  <c r="E9" i="13"/>
  <c r="E10" i="13"/>
  <c r="E11" i="13"/>
  <c r="E12" i="13"/>
  <c r="E13" i="13"/>
  <c r="E14" i="13"/>
  <c r="E2" i="13"/>
  <c r="E25" i="13"/>
  <c r="E26" i="13"/>
  <c r="E27" i="13"/>
  <c r="E28" i="13"/>
  <c r="E29" i="13"/>
  <c r="E30" i="13"/>
  <c r="E31" i="13"/>
  <c r="E32" i="13"/>
  <c r="E33" i="13"/>
  <c r="E34" i="13"/>
  <c r="E35" i="13"/>
  <c r="E80" i="6"/>
  <c r="F80" i="6"/>
  <c r="D80" i="6"/>
  <c r="C80" i="6"/>
  <c r="K133" i="14"/>
  <c r="J133" i="14"/>
  <c r="K132" i="14"/>
  <c r="J132" i="14"/>
  <c r="K131" i="14"/>
  <c r="J131" i="14"/>
  <c r="K130" i="14"/>
  <c r="J130" i="14"/>
  <c r="K129" i="14"/>
  <c r="J129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64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2" i="14"/>
  <c r="K86" i="13"/>
  <c r="J86" i="13"/>
  <c r="K85" i="13"/>
  <c r="J85" i="13"/>
  <c r="K84" i="13"/>
  <c r="J84" i="13"/>
  <c r="K83" i="13"/>
  <c r="J83" i="13"/>
  <c r="K82" i="13"/>
  <c r="J82" i="13"/>
  <c r="K81" i="13"/>
  <c r="J81" i="13"/>
  <c r="K80" i="13"/>
  <c r="J80" i="13"/>
  <c r="K79" i="13"/>
  <c r="J79" i="13"/>
  <c r="K78" i="13"/>
  <c r="J78" i="13"/>
  <c r="K77" i="13"/>
  <c r="J77" i="13"/>
  <c r="K76" i="13"/>
  <c r="J76" i="13"/>
  <c r="K75" i="13"/>
  <c r="J75" i="13"/>
  <c r="K74" i="13"/>
  <c r="J74" i="13"/>
  <c r="G25" i="13"/>
  <c r="G26" i="13"/>
  <c r="G27" i="13"/>
  <c r="G28" i="13"/>
  <c r="G29" i="13"/>
  <c r="G30" i="13"/>
  <c r="G31" i="13"/>
  <c r="G32" i="13"/>
  <c r="G33" i="13"/>
  <c r="G34" i="13"/>
  <c r="G35" i="13"/>
  <c r="G3" i="13"/>
  <c r="G4" i="13"/>
  <c r="G5" i="13"/>
  <c r="G6" i="13"/>
  <c r="G7" i="13"/>
  <c r="G8" i="13"/>
  <c r="G9" i="13"/>
  <c r="G10" i="13"/>
  <c r="G11" i="13"/>
  <c r="G12" i="13"/>
  <c r="G13" i="13"/>
  <c r="G14" i="13"/>
  <c r="G2" i="13"/>
  <c r="D145" i="6"/>
  <c r="D146" i="6" s="1"/>
  <c r="C145" i="6"/>
  <c r="D177" i="6"/>
  <c r="C177" i="6"/>
  <c r="L161" i="6"/>
  <c r="M161" i="6"/>
  <c r="L162" i="6"/>
  <c r="M162" i="6"/>
  <c r="L163" i="6"/>
  <c r="M163" i="6"/>
  <c r="L164" i="6"/>
  <c r="M164" i="6"/>
  <c r="L165" i="6"/>
  <c r="M165" i="6"/>
  <c r="L166" i="6"/>
  <c r="M166" i="6"/>
  <c r="L167" i="6"/>
  <c r="M167" i="6"/>
  <c r="L168" i="6"/>
  <c r="M168" i="6"/>
  <c r="L169" i="6"/>
  <c r="M169" i="6"/>
  <c r="L170" i="6"/>
  <c r="M170" i="6"/>
  <c r="L171" i="6"/>
  <c r="M171" i="6"/>
  <c r="L172" i="6"/>
  <c r="M172" i="6"/>
  <c r="L173" i="6"/>
  <c r="M173" i="6"/>
  <c r="L174" i="6"/>
  <c r="M174" i="6"/>
  <c r="L175" i="6"/>
  <c r="M175" i="6"/>
  <c r="L176" i="6"/>
  <c r="M176" i="6"/>
  <c r="M160" i="6"/>
  <c r="L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F167" i="6"/>
  <c r="E168" i="6"/>
  <c r="F168" i="6"/>
  <c r="E169" i="6"/>
  <c r="F169" i="6"/>
  <c r="E170" i="6"/>
  <c r="F170" i="6"/>
  <c r="E171" i="6"/>
  <c r="F171" i="6"/>
  <c r="E172" i="6"/>
  <c r="F172" i="6"/>
  <c r="E173" i="6"/>
  <c r="F173" i="6"/>
  <c r="E174" i="6"/>
  <c r="F174" i="6"/>
  <c r="E175" i="6"/>
  <c r="F175" i="6"/>
  <c r="E176" i="6"/>
  <c r="F176" i="6"/>
  <c r="F160" i="6"/>
  <c r="E160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3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2" i="12"/>
  <c r="G23" i="12"/>
  <c r="G24" i="12"/>
  <c r="G25" i="12"/>
  <c r="G26" i="12"/>
  <c r="G27" i="12"/>
  <c r="G28" i="12"/>
  <c r="G29" i="12"/>
  <c r="G30" i="12"/>
  <c r="G31" i="12"/>
  <c r="G21" i="12"/>
  <c r="G3" i="12"/>
  <c r="G4" i="12"/>
  <c r="G5" i="12"/>
  <c r="G6" i="12"/>
  <c r="G7" i="12"/>
  <c r="G8" i="12"/>
  <c r="G9" i="12"/>
  <c r="G10" i="12"/>
  <c r="G11" i="12"/>
  <c r="G12" i="12"/>
  <c r="G2" i="12"/>
  <c r="C179" i="17"/>
  <c r="D179" i="17"/>
  <c r="E179" i="17"/>
  <c r="F179" i="17"/>
  <c r="G179" i="17"/>
  <c r="H179" i="17"/>
  <c r="I179" i="17"/>
  <c r="J179" i="17"/>
  <c r="K179" i="17"/>
  <c r="L179" i="17"/>
  <c r="M179" i="17"/>
  <c r="N179" i="17"/>
  <c r="C180" i="17"/>
  <c r="D180" i="17"/>
  <c r="E180" i="17"/>
  <c r="F180" i="17"/>
  <c r="G180" i="17"/>
  <c r="H180" i="17"/>
  <c r="I180" i="17"/>
  <c r="J180" i="17"/>
  <c r="K180" i="17"/>
  <c r="L180" i="17"/>
  <c r="M180" i="17"/>
  <c r="N180" i="17"/>
  <c r="C181" i="17"/>
  <c r="D181" i="17"/>
  <c r="E181" i="17"/>
  <c r="F181" i="17"/>
  <c r="G181" i="17"/>
  <c r="H181" i="17"/>
  <c r="I181" i="17"/>
  <c r="J181" i="17"/>
  <c r="K181" i="17"/>
  <c r="L181" i="17"/>
  <c r="M181" i="17"/>
  <c r="N181" i="17"/>
  <c r="C182" i="17"/>
  <c r="D182" i="17"/>
  <c r="E182" i="17"/>
  <c r="F182" i="17"/>
  <c r="G182" i="17"/>
  <c r="H182" i="17"/>
  <c r="I182" i="17"/>
  <c r="J182" i="17"/>
  <c r="K182" i="17"/>
  <c r="L182" i="17"/>
  <c r="M182" i="17"/>
  <c r="N182" i="17"/>
  <c r="C183" i="17"/>
  <c r="D183" i="17"/>
  <c r="E183" i="17"/>
  <c r="F183" i="17"/>
  <c r="G183" i="17"/>
  <c r="H183" i="17"/>
  <c r="I183" i="17"/>
  <c r="J183" i="17"/>
  <c r="K183" i="17"/>
  <c r="L183" i="17"/>
  <c r="M183" i="17"/>
  <c r="N183" i="17"/>
  <c r="C184" i="17"/>
  <c r="D184" i="17"/>
  <c r="E184" i="17"/>
  <c r="F184" i="17"/>
  <c r="G184" i="17"/>
  <c r="H184" i="17"/>
  <c r="I184" i="17"/>
  <c r="J184" i="17"/>
  <c r="K184" i="17"/>
  <c r="L184" i="17"/>
  <c r="M184" i="17"/>
  <c r="N184" i="17"/>
  <c r="C185" i="17"/>
  <c r="D185" i="17"/>
  <c r="E185" i="17"/>
  <c r="F185" i="17"/>
  <c r="G185" i="17"/>
  <c r="H185" i="17"/>
  <c r="I185" i="17"/>
  <c r="J185" i="17"/>
  <c r="K185" i="17"/>
  <c r="L185" i="17"/>
  <c r="M185" i="17"/>
  <c r="N185" i="17"/>
  <c r="C186" i="17"/>
  <c r="D186" i="17"/>
  <c r="E186" i="17"/>
  <c r="F186" i="17"/>
  <c r="G186" i="17"/>
  <c r="H186" i="17"/>
  <c r="I186" i="17"/>
  <c r="J186" i="17"/>
  <c r="K186" i="17"/>
  <c r="L186" i="17"/>
  <c r="M186" i="17"/>
  <c r="N186" i="17"/>
  <c r="C187" i="17"/>
  <c r="D187" i="17"/>
  <c r="E187" i="17"/>
  <c r="F187" i="17"/>
  <c r="G187" i="17"/>
  <c r="H187" i="17"/>
  <c r="I187" i="17"/>
  <c r="J187" i="17"/>
  <c r="K187" i="17"/>
  <c r="L187" i="17"/>
  <c r="M187" i="17"/>
  <c r="N187" i="17"/>
  <c r="C188" i="17"/>
  <c r="D188" i="17"/>
  <c r="E188" i="17"/>
  <c r="F188" i="17"/>
  <c r="G188" i="17"/>
  <c r="H188" i="17"/>
  <c r="I188" i="17"/>
  <c r="J188" i="17"/>
  <c r="K188" i="17"/>
  <c r="L188" i="17"/>
  <c r="M188" i="17"/>
  <c r="N188" i="17"/>
  <c r="C189" i="17"/>
  <c r="D189" i="17"/>
  <c r="E189" i="17"/>
  <c r="F189" i="17"/>
  <c r="G189" i="17"/>
  <c r="H189" i="17"/>
  <c r="I189" i="17"/>
  <c r="J189" i="17"/>
  <c r="K189" i="17"/>
  <c r="L189" i="17"/>
  <c r="M189" i="17"/>
  <c r="N189" i="17"/>
  <c r="C190" i="17"/>
  <c r="D190" i="17"/>
  <c r="E190" i="17"/>
  <c r="F190" i="17"/>
  <c r="G190" i="17"/>
  <c r="H190" i="17"/>
  <c r="I190" i="17"/>
  <c r="J190" i="17"/>
  <c r="K190" i="17"/>
  <c r="L190" i="17"/>
  <c r="M190" i="17"/>
  <c r="N190" i="17"/>
  <c r="C191" i="17"/>
  <c r="D191" i="17"/>
  <c r="E191" i="17"/>
  <c r="F191" i="17"/>
  <c r="G191" i="17"/>
  <c r="H191" i="17"/>
  <c r="I191" i="17"/>
  <c r="J191" i="17"/>
  <c r="K191" i="17"/>
  <c r="L191" i="17"/>
  <c r="M191" i="17"/>
  <c r="N191" i="17"/>
  <c r="C192" i="17"/>
  <c r="D192" i="17"/>
  <c r="E192" i="17"/>
  <c r="F192" i="17"/>
  <c r="G192" i="17"/>
  <c r="H192" i="17"/>
  <c r="I192" i="17"/>
  <c r="J192" i="17"/>
  <c r="K192" i="17"/>
  <c r="L192" i="17"/>
  <c r="M192" i="17"/>
  <c r="N192" i="17"/>
  <c r="C193" i="17"/>
  <c r="D193" i="17"/>
  <c r="E193" i="17"/>
  <c r="F193" i="17"/>
  <c r="G193" i="17"/>
  <c r="H193" i="17"/>
  <c r="I193" i="17"/>
  <c r="J193" i="17"/>
  <c r="K193" i="17"/>
  <c r="L193" i="17"/>
  <c r="M193" i="17"/>
  <c r="N193" i="17"/>
  <c r="C194" i="17"/>
  <c r="D194" i="17"/>
  <c r="E194" i="17"/>
  <c r="F194" i="17"/>
  <c r="G194" i="17"/>
  <c r="H194" i="17"/>
  <c r="I194" i="17"/>
  <c r="J194" i="17"/>
  <c r="K194" i="17"/>
  <c r="L194" i="17"/>
  <c r="M194" i="17"/>
  <c r="N194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C196" i="17"/>
  <c r="D196" i="17"/>
  <c r="E196" i="17"/>
  <c r="F196" i="17"/>
  <c r="G196" i="17"/>
  <c r="H196" i="17"/>
  <c r="I196" i="17"/>
  <c r="J196" i="17"/>
  <c r="K196" i="17"/>
  <c r="L196" i="17"/>
  <c r="M196" i="17"/>
  <c r="N196" i="17"/>
  <c r="C197" i="17"/>
  <c r="D197" i="17"/>
  <c r="E197" i="17"/>
  <c r="F197" i="17"/>
  <c r="G197" i="17"/>
  <c r="H197" i="17"/>
  <c r="I197" i="17"/>
  <c r="J197" i="17"/>
  <c r="K197" i="17"/>
  <c r="L197" i="17"/>
  <c r="M197" i="17"/>
  <c r="N197" i="17"/>
  <c r="C198" i="17"/>
  <c r="D198" i="17"/>
  <c r="E198" i="17"/>
  <c r="F198" i="17"/>
  <c r="G198" i="17"/>
  <c r="H198" i="17"/>
  <c r="I198" i="17"/>
  <c r="J198" i="17"/>
  <c r="K198" i="17"/>
  <c r="L198" i="17"/>
  <c r="M198" i="17"/>
  <c r="N198" i="17"/>
  <c r="C199" i="17"/>
  <c r="D199" i="17"/>
  <c r="E199" i="17"/>
  <c r="F199" i="17"/>
  <c r="G199" i="17"/>
  <c r="H199" i="17"/>
  <c r="I199" i="17"/>
  <c r="J199" i="17"/>
  <c r="K199" i="17"/>
  <c r="L199" i="17"/>
  <c r="M199" i="17"/>
  <c r="N199" i="17"/>
  <c r="C200" i="17"/>
  <c r="D200" i="17"/>
  <c r="E200" i="17"/>
  <c r="F200" i="17"/>
  <c r="G200" i="17"/>
  <c r="H200" i="17"/>
  <c r="I200" i="17"/>
  <c r="J200" i="17"/>
  <c r="K200" i="17"/>
  <c r="L200" i="17"/>
  <c r="M200" i="17"/>
  <c r="N200" i="17"/>
  <c r="C201" i="17"/>
  <c r="D201" i="17"/>
  <c r="E201" i="17"/>
  <c r="F201" i="17"/>
  <c r="G201" i="17"/>
  <c r="H201" i="17"/>
  <c r="I201" i="17"/>
  <c r="J201" i="17"/>
  <c r="K201" i="17"/>
  <c r="L201" i="17"/>
  <c r="M201" i="17"/>
  <c r="N201" i="17"/>
  <c r="C202" i="17"/>
  <c r="D202" i="17"/>
  <c r="E202" i="17"/>
  <c r="F202" i="17"/>
  <c r="G202" i="17"/>
  <c r="H202" i="17"/>
  <c r="I202" i="17"/>
  <c r="J202" i="17"/>
  <c r="K202" i="17"/>
  <c r="L202" i="17"/>
  <c r="M202" i="17"/>
  <c r="N202" i="17"/>
  <c r="C203" i="17"/>
  <c r="D203" i="17"/>
  <c r="E203" i="17"/>
  <c r="F203" i="17"/>
  <c r="G203" i="17"/>
  <c r="H203" i="17"/>
  <c r="I203" i="17"/>
  <c r="J203" i="17"/>
  <c r="K203" i="17"/>
  <c r="L203" i="17"/>
  <c r="M203" i="17"/>
  <c r="N203" i="17"/>
  <c r="C204" i="17"/>
  <c r="D204" i="17"/>
  <c r="E204" i="17"/>
  <c r="F204" i="17"/>
  <c r="G204" i="17"/>
  <c r="H204" i="17"/>
  <c r="I204" i="17"/>
  <c r="J204" i="17"/>
  <c r="K204" i="17"/>
  <c r="L204" i="17"/>
  <c r="M204" i="17"/>
  <c r="N204" i="17"/>
  <c r="C205" i="17"/>
  <c r="D205" i="17"/>
  <c r="E205" i="17"/>
  <c r="F205" i="17"/>
  <c r="G205" i="17"/>
  <c r="H205" i="17"/>
  <c r="I205" i="17"/>
  <c r="J205" i="17"/>
  <c r="K205" i="17"/>
  <c r="L205" i="17"/>
  <c r="M205" i="17"/>
  <c r="N205" i="17"/>
  <c r="C206" i="17"/>
  <c r="D206" i="17"/>
  <c r="E206" i="17"/>
  <c r="F206" i="17"/>
  <c r="G206" i="17"/>
  <c r="H206" i="17"/>
  <c r="I206" i="17"/>
  <c r="J206" i="17"/>
  <c r="K206" i="17"/>
  <c r="L206" i="17"/>
  <c r="M206" i="17"/>
  <c r="N206" i="17"/>
  <c r="C207" i="17"/>
  <c r="D207" i="17"/>
  <c r="E207" i="17"/>
  <c r="F207" i="17"/>
  <c r="G207" i="17"/>
  <c r="H207" i="17"/>
  <c r="I207" i="17"/>
  <c r="J207" i="17"/>
  <c r="K207" i="17"/>
  <c r="L207" i="17"/>
  <c r="M207" i="17"/>
  <c r="N207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C209" i="17"/>
  <c r="D209" i="17"/>
  <c r="E209" i="17"/>
  <c r="F209" i="17"/>
  <c r="G209" i="17"/>
  <c r="H209" i="17"/>
  <c r="I209" i="17"/>
  <c r="J209" i="17"/>
  <c r="K209" i="17"/>
  <c r="L209" i="17"/>
  <c r="M209" i="17"/>
  <c r="N209" i="17"/>
  <c r="C210" i="17"/>
  <c r="D210" i="17"/>
  <c r="E210" i="17"/>
  <c r="F210" i="17"/>
  <c r="G210" i="17"/>
  <c r="H210" i="17"/>
  <c r="I210" i="17"/>
  <c r="J210" i="17"/>
  <c r="K210" i="17"/>
  <c r="L210" i="17"/>
  <c r="M210" i="17"/>
  <c r="N210" i="17"/>
  <c r="C211" i="17"/>
  <c r="D211" i="17"/>
  <c r="E211" i="17"/>
  <c r="F211" i="17"/>
  <c r="G211" i="17"/>
  <c r="H211" i="17"/>
  <c r="I211" i="17"/>
  <c r="J211" i="17"/>
  <c r="K211" i="17"/>
  <c r="L211" i="17"/>
  <c r="M211" i="17"/>
  <c r="N211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179" i="1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39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" i="7"/>
  <c r="B143" i="17"/>
  <c r="C143" i="17"/>
  <c r="D143" i="17"/>
  <c r="E143" i="17"/>
  <c r="F143" i="17"/>
  <c r="G143" i="17"/>
  <c r="H143" i="17"/>
  <c r="I143" i="17"/>
  <c r="J143" i="17"/>
  <c r="K143" i="17"/>
  <c r="L143" i="17"/>
  <c r="M143" i="17"/>
  <c r="N143" i="17"/>
  <c r="B144" i="17"/>
  <c r="C144" i="17"/>
  <c r="D144" i="17"/>
  <c r="E144" i="17"/>
  <c r="F144" i="17"/>
  <c r="G144" i="17"/>
  <c r="H144" i="17"/>
  <c r="I144" i="17"/>
  <c r="J144" i="17"/>
  <c r="K144" i="17"/>
  <c r="L144" i="17"/>
  <c r="M144" i="17"/>
  <c r="N144" i="17"/>
  <c r="B145" i="17"/>
  <c r="C145" i="17"/>
  <c r="D145" i="17"/>
  <c r="E145" i="17"/>
  <c r="F145" i="17"/>
  <c r="G145" i="17"/>
  <c r="H145" i="17"/>
  <c r="I145" i="17"/>
  <c r="J145" i="17"/>
  <c r="K145" i="17"/>
  <c r="L145" i="17"/>
  <c r="M145" i="17"/>
  <c r="N145" i="17"/>
  <c r="B146" i="17"/>
  <c r="C146" i="17"/>
  <c r="D146" i="17"/>
  <c r="E146" i="17"/>
  <c r="F146" i="17"/>
  <c r="G146" i="17"/>
  <c r="H146" i="17"/>
  <c r="I146" i="17"/>
  <c r="J146" i="17"/>
  <c r="K146" i="17"/>
  <c r="L146" i="17"/>
  <c r="M146" i="17"/>
  <c r="N146" i="17"/>
  <c r="B147" i="17"/>
  <c r="C147" i="17"/>
  <c r="D147" i="17"/>
  <c r="E147" i="17"/>
  <c r="F147" i="17"/>
  <c r="G147" i="17"/>
  <c r="H147" i="17"/>
  <c r="I147" i="17"/>
  <c r="J147" i="17"/>
  <c r="K147" i="17"/>
  <c r="L147" i="17"/>
  <c r="M147" i="17"/>
  <c r="N147" i="17"/>
  <c r="B148" i="17"/>
  <c r="C148" i="17"/>
  <c r="D148" i="17"/>
  <c r="E148" i="17"/>
  <c r="F148" i="17"/>
  <c r="G148" i="17"/>
  <c r="H148" i="17"/>
  <c r="I148" i="17"/>
  <c r="J148" i="17"/>
  <c r="K148" i="17"/>
  <c r="L148" i="17"/>
  <c r="M148" i="17"/>
  <c r="N148" i="17"/>
  <c r="B149" i="17"/>
  <c r="C149" i="17"/>
  <c r="D149" i="17"/>
  <c r="E149" i="17"/>
  <c r="F149" i="17"/>
  <c r="G149" i="17"/>
  <c r="H149" i="17"/>
  <c r="I149" i="17"/>
  <c r="J149" i="17"/>
  <c r="K149" i="17"/>
  <c r="L149" i="17"/>
  <c r="M149" i="17"/>
  <c r="N149" i="17"/>
  <c r="B150" i="17"/>
  <c r="C150" i="17"/>
  <c r="D150" i="17"/>
  <c r="E150" i="17"/>
  <c r="F150" i="17"/>
  <c r="G150" i="17"/>
  <c r="H150" i="17"/>
  <c r="I150" i="17"/>
  <c r="J150" i="17"/>
  <c r="K150" i="17"/>
  <c r="L150" i="17"/>
  <c r="M150" i="17"/>
  <c r="N150" i="17"/>
  <c r="B151" i="17"/>
  <c r="C151" i="17"/>
  <c r="D151" i="17"/>
  <c r="E151" i="17"/>
  <c r="F151" i="17"/>
  <c r="G151" i="17"/>
  <c r="H151" i="17"/>
  <c r="I151" i="17"/>
  <c r="J151" i="17"/>
  <c r="K151" i="17"/>
  <c r="L151" i="17"/>
  <c r="M151" i="17"/>
  <c r="N151" i="17"/>
  <c r="B152" i="17"/>
  <c r="C152" i="17"/>
  <c r="D152" i="17"/>
  <c r="E152" i="17"/>
  <c r="F152" i="17"/>
  <c r="G152" i="17"/>
  <c r="H152" i="17"/>
  <c r="I152" i="17"/>
  <c r="J152" i="17"/>
  <c r="K152" i="17"/>
  <c r="L152" i="17"/>
  <c r="M152" i="17"/>
  <c r="N152" i="17"/>
  <c r="B153" i="17"/>
  <c r="C153" i="17"/>
  <c r="D153" i="17"/>
  <c r="E153" i="17"/>
  <c r="F153" i="17"/>
  <c r="G153" i="17"/>
  <c r="H153" i="17"/>
  <c r="I153" i="17"/>
  <c r="J153" i="17"/>
  <c r="K153" i="17"/>
  <c r="L153" i="17"/>
  <c r="M153" i="17"/>
  <c r="N153" i="17"/>
  <c r="B154" i="17"/>
  <c r="C154" i="17"/>
  <c r="D154" i="17"/>
  <c r="E154" i="17"/>
  <c r="F154" i="17"/>
  <c r="G154" i="17"/>
  <c r="H154" i="17"/>
  <c r="I154" i="17"/>
  <c r="J154" i="17"/>
  <c r="K154" i="17"/>
  <c r="L154" i="17"/>
  <c r="M154" i="17"/>
  <c r="N154" i="17"/>
  <c r="B155" i="17"/>
  <c r="C155" i="17"/>
  <c r="D155" i="17"/>
  <c r="E155" i="17"/>
  <c r="F155" i="17"/>
  <c r="G155" i="17"/>
  <c r="H155" i="17"/>
  <c r="I155" i="17"/>
  <c r="J155" i="17"/>
  <c r="K155" i="17"/>
  <c r="L155" i="17"/>
  <c r="M155" i="17"/>
  <c r="N155" i="17"/>
  <c r="B156" i="17"/>
  <c r="C156" i="17"/>
  <c r="D156" i="17"/>
  <c r="E156" i="17"/>
  <c r="F156" i="17"/>
  <c r="G156" i="17"/>
  <c r="H156" i="17"/>
  <c r="I156" i="17"/>
  <c r="J156" i="17"/>
  <c r="K156" i="17"/>
  <c r="L156" i="17"/>
  <c r="M156" i="17"/>
  <c r="N156" i="17"/>
  <c r="B157" i="17"/>
  <c r="C157" i="17"/>
  <c r="D157" i="17"/>
  <c r="E157" i="17"/>
  <c r="F157" i="17"/>
  <c r="G157" i="17"/>
  <c r="H157" i="17"/>
  <c r="I157" i="17"/>
  <c r="J157" i="17"/>
  <c r="K157" i="17"/>
  <c r="L157" i="17"/>
  <c r="M157" i="17"/>
  <c r="N157" i="17"/>
  <c r="B158" i="17"/>
  <c r="C158" i="17"/>
  <c r="D158" i="17"/>
  <c r="E158" i="17"/>
  <c r="F158" i="17"/>
  <c r="G158" i="17"/>
  <c r="H158" i="17"/>
  <c r="I158" i="17"/>
  <c r="J158" i="17"/>
  <c r="K158" i="17"/>
  <c r="L158" i="17"/>
  <c r="M158" i="17"/>
  <c r="N158" i="17"/>
  <c r="B159" i="17"/>
  <c r="C159" i="17"/>
  <c r="D159" i="17"/>
  <c r="E159" i="17"/>
  <c r="F159" i="17"/>
  <c r="G159" i="17"/>
  <c r="H159" i="17"/>
  <c r="I159" i="17"/>
  <c r="J159" i="17"/>
  <c r="K159" i="17"/>
  <c r="L159" i="17"/>
  <c r="M159" i="17"/>
  <c r="N159" i="17"/>
  <c r="B160" i="17"/>
  <c r="C160" i="17"/>
  <c r="D160" i="17"/>
  <c r="E160" i="17"/>
  <c r="F160" i="17"/>
  <c r="G160" i="17"/>
  <c r="H160" i="17"/>
  <c r="I160" i="17"/>
  <c r="J160" i="17"/>
  <c r="K160" i="17"/>
  <c r="L160" i="17"/>
  <c r="M160" i="17"/>
  <c r="N160" i="17"/>
  <c r="B161" i="17"/>
  <c r="C161" i="17"/>
  <c r="D161" i="17"/>
  <c r="E161" i="17"/>
  <c r="F161" i="17"/>
  <c r="G161" i="17"/>
  <c r="H161" i="17"/>
  <c r="I161" i="17"/>
  <c r="J161" i="17"/>
  <c r="K161" i="17"/>
  <c r="L161" i="17"/>
  <c r="M161" i="17"/>
  <c r="N161" i="17"/>
  <c r="B162" i="17"/>
  <c r="C162" i="17"/>
  <c r="D162" i="17"/>
  <c r="E162" i="17"/>
  <c r="F162" i="17"/>
  <c r="G162" i="17"/>
  <c r="H162" i="17"/>
  <c r="I162" i="17"/>
  <c r="J162" i="17"/>
  <c r="K162" i="17"/>
  <c r="L162" i="17"/>
  <c r="M162" i="17"/>
  <c r="N162" i="17"/>
  <c r="B163" i="17"/>
  <c r="C163" i="17"/>
  <c r="D163" i="17"/>
  <c r="E163" i="17"/>
  <c r="F163" i="17"/>
  <c r="G163" i="17"/>
  <c r="H163" i="17"/>
  <c r="I163" i="17"/>
  <c r="J163" i="17"/>
  <c r="K163" i="17"/>
  <c r="L163" i="17"/>
  <c r="M163" i="17"/>
  <c r="N163" i="17"/>
  <c r="B164" i="17"/>
  <c r="C164" i="17"/>
  <c r="D164" i="17"/>
  <c r="E164" i="17"/>
  <c r="F164" i="17"/>
  <c r="G164" i="17"/>
  <c r="H164" i="17"/>
  <c r="I164" i="17"/>
  <c r="J164" i="17"/>
  <c r="K164" i="17"/>
  <c r="L164" i="17"/>
  <c r="M164" i="17"/>
  <c r="N164" i="17"/>
  <c r="B165" i="17"/>
  <c r="C165" i="17"/>
  <c r="D165" i="17"/>
  <c r="E165" i="17"/>
  <c r="F165" i="17"/>
  <c r="G165" i="17"/>
  <c r="H165" i="17"/>
  <c r="I165" i="17"/>
  <c r="J165" i="17"/>
  <c r="K165" i="17"/>
  <c r="L165" i="17"/>
  <c r="M165" i="17"/>
  <c r="N165" i="17"/>
  <c r="B166" i="17"/>
  <c r="C166" i="17"/>
  <c r="D166" i="17"/>
  <c r="E166" i="17"/>
  <c r="F166" i="17"/>
  <c r="G166" i="17"/>
  <c r="H166" i="17"/>
  <c r="I166" i="17"/>
  <c r="J166" i="17"/>
  <c r="K166" i="17"/>
  <c r="L166" i="17"/>
  <c r="M166" i="17"/>
  <c r="N166" i="17"/>
  <c r="B167" i="17"/>
  <c r="C167" i="17"/>
  <c r="D167" i="17"/>
  <c r="E167" i="17"/>
  <c r="F167" i="17"/>
  <c r="G167" i="17"/>
  <c r="H167" i="17"/>
  <c r="I167" i="17"/>
  <c r="J167" i="17"/>
  <c r="K167" i="17"/>
  <c r="L167" i="17"/>
  <c r="M167" i="17"/>
  <c r="N167" i="17"/>
  <c r="B168" i="17"/>
  <c r="C168" i="17"/>
  <c r="D168" i="17"/>
  <c r="E168" i="17"/>
  <c r="F168" i="17"/>
  <c r="G168" i="17"/>
  <c r="H168" i="17"/>
  <c r="I168" i="17"/>
  <c r="J168" i="17"/>
  <c r="K168" i="17"/>
  <c r="L168" i="17"/>
  <c r="M168" i="17"/>
  <c r="N168" i="17"/>
  <c r="B169" i="17"/>
  <c r="C169" i="17"/>
  <c r="D169" i="17"/>
  <c r="E169" i="17"/>
  <c r="F169" i="17"/>
  <c r="G169" i="17"/>
  <c r="H169" i="17"/>
  <c r="I169" i="17"/>
  <c r="J169" i="17"/>
  <c r="K169" i="17"/>
  <c r="L169" i="17"/>
  <c r="M169" i="17"/>
  <c r="N169" i="17"/>
  <c r="B170" i="17"/>
  <c r="C170" i="17"/>
  <c r="D170" i="17"/>
  <c r="E170" i="17"/>
  <c r="F170" i="17"/>
  <c r="G170" i="17"/>
  <c r="H170" i="17"/>
  <c r="I170" i="17"/>
  <c r="J170" i="17"/>
  <c r="K170" i="17"/>
  <c r="L170" i="17"/>
  <c r="M170" i="17"/>
  <c r="N170" i="17"/>
  <c r="B171" i="17"/>
  <c r="C171" i="17"/>
  <c r="D171" i="17"/>
  <c r="E171" i="17"/>
  <c r="F171" i="17"/>
  <c r="G171" i="17"/>
  <c r="H171" i="17"/>
  <c r="I171" i="17"/>
  <c r="J171" i="17"/>
  <c r="K171" i="17"/>
  <c r="L171" i="17"/>
  <c r="M171" i="17"/>
  <c r="N171" i="17"/>
  <c r="B172" i="17"/>
  <c r="C172" i="17"/>
  <c r="D172" i="17"/>
  <c r="E172" i="17"/>
  <c r="F172" i="17"/>
  <c r="G172" i="17"/>
  <c r="H172" i="17"/>
  <c r="I172" i="17"/>
  <c r="J172" i="17"/>
  <c r="K172" i="17"/>
  <c r="L172" i="17"/>
  <c r="M172" i="17"/>
  <c r="N172" i="17"/>
  <c r="B173" i="17"/>
  <c r="C173" i="17"/>
  <c r="D173" i="17"/>
  <c r="E173" i="17"/>
  <c r="F173" i="17"/>
  <c r="G173" i="17"/>
  <c r="H173" i="17"/>
  <c r="I173" i="17"/>
  <c r="J173" i="17"/>
  <c r="K173" i="17"/>
  <c r="L173" i="17"/>
  <c r="M173" i="17"/>
  <c r="N173" i="17"/>
  <c r="B174" i="17"/>
  <c r="C174" i="17"/>
  <c r="D174" i="17"/>
  <c r="E174" i="17"/>
  <c r="F174" i="17"/>
  <c r="G174" i="17"/>
  <c r="H174" i="17"/>
  <c r="I174" i="17"/>
  <c r="J174" i="17"/>
  <c r="K174" i="17"/>
  <c r="L174" i="17"/>
  <c r="M174" i="17"/>
  <c r="N174" i="17"/>
  <c r="C142" i="17"/>
  <c r="D142" i="17"/>
  <c r="E142" i="17"/>
  <c r="F142" i="17"/>
  <c r="G142" i="17"/>
  <c r="H142" i="17"/>
  <c r="I142" i="17"/>
  <c r="J142" i="17"/>
  <c r="K142" i="17"/>
  <c r="L142" i="17"/>
  <c r="M142" i="17"/>
  <c r="N142" i="17"/>
  <c r="B142" i="1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39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" i="7"/>
  <c r="I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" i="7"/>
  <c r="E130" i="14"/>
  <c r="E131" i="14"/>
  <c r="E132" i="14"/>
  <c r="E133" i="14"/>
  <c r="E129" i="14"/>
  <c r="D130" i="14"/>
  <c r="D131" i="14"/>
  <c r="D132" i="14"/>
  <c r="D133" i="14"/>
  <c r="D129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64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2" i="14"/>
  <c r="E75" i="13"/>
  <c r="E76" i="13"/>
  <c r="E77" i="13"/>
  <c r="E78" i="13"/>
  <c r="E79" i="13"/>
  <c r="E80" i="13"/>
  <c r="E81" i="13"/>
  <c r="E82" i="13"/>
  <c r="E83" i="13"/>
  <c r="E84" i="13"/>
  <c r="E85" i="13"/>
  <c r="E86" i="13"/>
  <c r="E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74" i="13"/>
  <c r="F25" i="13"/>
  <c r="F26" i="13"/>
  <c r="F27" i="13"/>
  <c r="F28" i="13"/>
  <c r="F29" i="13"/>
  <c r="F30" i="13"/>
  <c r="F31" i="13"/>
  <c r="F32" i="13"/>
  <c r="F33" i="13"/>
  <c r="F34" i="13"/>
  <c r="F35" i="13"/>
  <c r="F3" i="13"/>
  <c r="F4" i="13"/>
  <c r="F5" i="13"/>
  <c r="F6" i="13"/>
  <c r="F7" i="13"/>
  <c r="F8" i="13"/>
  <c r="F9" i="13"/>
  <c r="F10" i="13"/>
  <c r="F11" i="13"/>
  <c r="F12" i="13"/>
  <c r="F13" i="13"/>
  <c r="F14" i="13"/>
  <c r="F2" i="13"/>
  <c r="L129" i="6"/>
  <c r="M129" i="6"/>
  <c r="L130" i="6"/>
  <c r="M130" i="6"/>
  <c r="L131" i="6"/>
  <c r="M131" i="6"/>
  <c r="L132" i="6"/>
  <c r="M132" i="6"/>
  <c r="L133" i="6"/>
  <c r="M133" i="6"/>
  <c r="L134" i="6"/>
  <c r="M134" i="6"/>
  <c r="L135" i="6"/>
  <c r="M135" i="6"/>
  <c r="L136" i="6"/>
  <c r="M136" i="6"/>
  <c r="L137" i="6"/>
  <c r="M137" i="6"/>
  <c r="L138" i="6"/>
  <c r="M138" i="6"/>
  <c r="L139" i="6"/>
  <c r="M139" i="6"/>
  <c r="L140" i="6"/>
  <c r="M140" i="6"/>
  <c r="L141" i="6"/>
  <c r="M141" i="6"/>
  <c r="L142" i="6"/>
  <c r="M142" i="6"/>
  <c r="L143" i="6"/>
  <c r="M143" i="6"/>
  <c r="L144" i="6"/>
  <c r="M144" i="6"/>
  <c r="M128" i="6"/>
  <c r="L128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33" i="6"/>
  <c r="F49" i="6"/>
  <c r="F47" i="6"/>
  <c r="F48" i="6"/>
  <c r="F41" i="6"/>
  <c r="F42" i="6"/>
  <c r="F43" i="6"/>
  <c r="F44" i="6"/>
  <c r="F45" i="6"/>
  <c r="F46" i="6"/>
  <c r="F34" i="6"/>
  <c r="F35" i="6"/>
  <c r="F36" i="6"/>
  <c r="F37" i="6"/>
  <c r="F38" i="6"/>
  <c r="F39" i="6"/>
  <c r="F40" i="6"/>
  <c r="F3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12"/>
  <c r="F4" i="12"/>
  <c r="F5" i="12"/>
  <c r="F6" i="12"/>
  <c r="F7" i="12"/>
  <c r="F8" i="12"/>
  <c r="F9" i="12"/>
  <c r="F10" i="12"/>
  <c r="F11" i="12"/>
  <c r="F12" i="12"/>
  <c r="F2" i="12"/>
  <c r="F22" i="12"/>
  <c r="F23" i="12"/>
  <c r="F24" i="12"/>
  <c r="F25" i="12"/>
  <c r="F26" i="12"/>
  <c r="F27" i="12"/>
  <c r="F28" i="12"/>
  <c r="F29" i="12"/>
  <c r="F30" i="12"/>
  <c r="F31" i="12"/>
  <c r="C178" i="6" l="1"/>
  <c r="C146" i="6"/>
  <c r="C81" i="6"/>
  <c r="G64" i="6"/>
  <c r="G65" i="6"/>
  <c r="G66" i="6"/>
  <c r="G67" i="6"/>
  <c r="G69" i="6"/>
  <c r="G71" i="6"/>
  <c r="G72" i="6"/>
  <c r="G74" i="6"/>
  <c r="G76" i="6"/>
  <c r="G78" i="6"/>
  <c r="G63" i="6"/>
  <c r="G68" i="6"/>
  <c r="G70" i="6"/>
  <c r="G73" i="6"/>
  <c r="G75" i="6"/>
  <c r="G77" i="6"/>
  <c r="G79" i="6"/>
  <c r="D178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63" i="6"/>
  <c r="J64" i="6"/>
  <c r="J65" i="6"/>
  <c r="J66" i="6"/>
  <c r="J67" i="6"/>
  <c r="J69" i="6"/>
  <c r="J70" i="6"/>
  <c r="J72" i="6"/>
  <c r="J74" i="6"/>
  <c r="J76" i="6"/>
  <c r="J78" i="6"/>
  <c r="J79" i="6"/>
  <c r="J63" i="6"/>
  <c r="J68" i="6"/>
  <c r="J71" i="6"/>
  <c r="J73" i="6"/>
  <c r="J75" i="6"/>
  <c r="J77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D81" i="6"/>
  <c r="F81" i="6"/>
  <c r="E81" i="6"/>
  <c r="F2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1" i="12"/>
  <c r="E22" i="12"/>
  <c r="E23" i="12"/>
  <c r="E24" i="12"/>
  <c r="E25" i="12"/>
  <c r="E26" i="12"/>
  <c r="E27" i="12"/>
  <c r="E28" i="12"/>
  <c r="E29" i="12"/>
  <c r="E30" i="12"/>
  <c r="E31" i="12"/>
  <c r="E21" i="12"/>
  <c r="E3" i="12"/>
  <c r="E4" i="12"/>
  <c r="E5" i="12"/>
  <c r="E6" i="12"/>
  <c r="E7" i="12"/>
  <c r="E8" i="12"/>
  <c r="E9" i="12"/>
  <c r="E10" i="12"/>
  <c r="E11" i="12"/>
  <c r="E12" i="12"/>
  <c r="E2" i="12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76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39" i="7"/>
  <c r="H40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39" i="7"/>
  <c r="H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H105" i="17"/>
  <c r="I105" i="17"/>
  <c r="J105" i="17"/>
  <c r="K105" i="17"/>
  <c r="L105" i="17"/>
  <c r="M105" i="17"/>
  <c r="H106" i="17"/>
  <c r="I106" i="17"/>
  <c r="J106" i="17"/>
  <c r="K106" i="17"/>
  <c r="L106" i="17"/>
  <c r="M106" i="17"/>
  <c r="H107" i="17"/>
  <c r="I107" i="17"/>
  <c r="J107" i="17"/>
  <c r="K107" i="17"/>
  <c r="L107" i="17"/>
  <c r="M107" i="17"/>
  <c r="C108" i="17"/>
  <c r="D108" i="17"/>
  <c r="E108" i="17"/>
  <c r="F108" i="17"/>
  <c r="G108" i="17"/>
  <c r="H108" i="17"/>
  <c r="I108" i="17"/>
  <c r="J108" i="17"/>
  <c r="K108" i="17"/>
  <c r="L108" i="17"/>
  <c r="M108" i="17"/>
  <c r="C109" i="17"/>
  <c r="D109" i="17"/>
  <c r="E109" i="17"/>
  <c r="F109" i="17"/>
  <c r="G109" i="17"/>
  <c r="H109" i="17"/>
  <c r="I109" i="17"/>
  <c r="J109" i="17"/>
  <c r="K109" i="17"/>
  <c r="L109" i="17"/>
  <c r="M109" i="17"/>
  <c r="C110" i="17"/>
  <c r="D110" i="17"/>
  <c r="E110" i="17"/>
  <c r="F110" i="17"/>
  <c r="G110" i="17"/>
  <c r="H110" i="17"/>
  <c r="I110" i="17"/>
  <c r="J110" i="17"/>
  <c r="K110" i="17"/>
  <c r="L110" i="17"/>
  <c r="M110" i="17"/>
  <c r="C111" i="17"/>
  <c r="D111" i="17"/>
  <c r="E111" i="17"/>
  <c r="F111" i="17"/>
  <c r="G111" i="17"/>
  <c r="H111" i="17"/>
  <c r="I111" i="17"/>
  <c r="J111" i="17"/>
  <c r="K111" i="17"/>
  <c r="L111" i="17"/>
  <c r="M111" i="17"/>
  <c r="C112" i="17"/>
  <c r="D112" i="17"/>
  <c r="E112" i="17"/>
  <c r="F112" i="17"/>
  <c r="G112" i="17"/>
  <c r="H112" i="17"/>
  <c r="I112" i="17"/>
  <c r="J112" i="17"/>
  <c r="K112" i="17"/>
  <c r="L112" i="17"/>
  <c r="M112" i="17"/>
  <c r="C113" i="17"/>
  <c r="D113" i="17"/>
  <c r="E113" i="17"/>
  <c r="F113" i="17"/>
  <c r="G113" i="17"/>
  <c r="H113" i="17"/>
  <c r="I113" i="17"/>
  <c r="J113" i="17"/>
  <c r="K113" i="17"/>
  <c r="L113" i="17"/>
  <c r="M113" i="17"/>
  <c r="C114" i="17"/>
  <c r="D114" i="17"/>
  <c r="E114" i="17"/>
  <c r="F114" i="17"/>
  <c r="G114" i="17"/>
  <c r="H114" i="17"/>
  <c r="I114" i="17"/>
  <c r="J114" i="17"/>
  <c r="K114" i="17"/>
  <c r="L114" i="17"/>
  <c r="M114" i="17"/>
  <c r="C115" i="17"/>
  <c r="D115" i="17"/>
  <c r="E115" i="17"/>
  <c r="F115" i="17"/>
  <c r="G115" i="17"/>
  <c r="H115" i="17"/>
  <c r="I115" i="17"/>
  <c r="J115" i="17"/>
  <c r="K115" i="17"/>
  <c r="L115" i="17"/>
  <c r="M115" i="17"/>
  <c r="C116" i="17"/>
  <c r="D116" i="17"/>
  <c r="E116" i="17"/>
  <c r="F116" i="17"/>
  <c r="G116" i="17"/>
  <c r="H116" i="17"/>
  <c r="I116" i="17"/>
  <c r="J116" i="17"/>
  <c r="K116" i="17"/>
  <c r="L116" i="17"/>
  <c r="M116" i="17"/>
  <c r="C117" i="17"/>
  <c r="D117" i="17"/>
  <c r="E117" i="17"/>
  <c r="F117" i="17"/>
  <c r="G117" i="17"/>
  <c r="H117" i="17"/>
  <c r="I117" i="17"/>
  <c r="J117" i="17"/>
  <c r="K117" i="17"/>
  <c r="L117" i="17"/>
  <c r="M117" i="17"/>
  <c r="C118" i="17"/>
  <c r="D118" i="17"/>
  <c r="E118" i="17"/>
  <c r="F118" i="17"/>
  <c r="G118" i="17"/>
  <c r="H118" i="17"/>
  <c r="I118" i="17"/>
  <c r="J118" i="17"/>
  <c r="K118" i="17"/>
  <c r="L118" i="17"/>
  <c r="M118" i="17"/>
  <c r="C119" i="17"/>
  <c r="D119" i="17"/>
  <c r="E119" i="17"/>
  <c r="F119" i="17"/>
  <c r="G119" i="17"/>
  <c r="H119" i="17"/>
  <c r="I119" i="17"/>
  <c r="J119" i="17"/>
  <c r="K119" i="17"/>
  <c r="L119" i="17"/>
  <c r="M119" i="17"/>
  <c r="C120" i="17"/>
  <c r="D120" i="17"/>
  <c r="E120" i="17"/>
  <c r="F120" i="17"/>
  <c r="G120" i="17"/>
  <c r="H120" i="17"/>
  <c r="I120" i="17"/>
  <c r="J120" i="17"/>
  <c r="K120" i="17"/>
  <c r="L120" i="17"/>
  <c r="M120" i="17"/>
  <c r="C121" i="17"/>
  <c r="D121" i="17"/>
  <c r="E121" i="17"/>
  <c r="F121" i="17"/>
  <c r="G121" i="17"/>
  <c r="H121" i="17"/>
  <c r="I121" i="17"/>
  <c r="J121" i="17"/>
  <c r="K121" i="17"/>
  <c r="L121" i="17"/>
  <c r="M121" i="17"/>
  <c r="C122" i="17"/>
  <c r="D122" i="17"/>
  <c r="E122" i="17"/>
  <c r="F122" i="17"/>
  <c r="G122" i="17"/>
  <c r="H122" i="17"/>
  <c r="I122" i="17"/>
  <c r="J122" i="17"/>
  <c r="K122" i="17"/>
  <c r="L122" i="17"/>
  <c r="M122" i="17"/>
  <c r="C123" i="17"/>
  <c r="D123" i="17"/>
  <c r="E123" i="17"/>
  <c r="F123" i="17"/>
  <c r="G123" i="17"/>
  <c r="H123" i="17"/>
  <c r="I123" i="17"/>
  <c r="J123" i="17"/>
  <c r="K123" i="17"/>
  <c r="L123" i="17"/>
  <c r="M123" i="17"/>
  <c r="C124" i="17"/>
  <c r="D124" i="17"/>
  <c r="E124" i="17"/>
  <c r="F124" i="17"/>
  <c r="G124" i="17"/>
  <c r="H124" i="17"/>
  <c r="I124" i="17"/>
  <c r="J124" i="17"/>
  <c r="K124" i="17"/>
  <c r="L124" i="17"/>
  <c r="M124" i="17"/>
  <c r="C125" i="17"/>
  <c r="D125" i="17"/>
  <c r="E125" i="17"/>
  <c r="F125" i="17"/>
  <c r="G125" i="17"/>
  <c r="H125" i="17"/>
  <c r="I125" i="17"/>
  <c r="J125" i="17"/>
  <c r="K125" i="17"/>
  <c r="L125" i="17"/>
  <c r="M125" i="17"/>
  <c r="C126" i="17"/>
  <c r="D126" i="17"/>
  <c r="E126" i="17"/>
  <c r="F126" i="17"/>
  <c r="G126" i="17"/>
  <c r="H126" i="17"/>
  <c r="I126" i="17"/>
  <c r="J126" i="17"/>
  <c r="K126" i="17"/>
  <c r="L126" i="17"/>
  <c r="M126" i="17"/>
  <c r="C127" i="17"/>
  <c r="D127" i="17"/>
  <c r="E127" i="17"/>
  <c r="F127" i="17"/>
  <c r="G127" i="17"/>
  <c r="H127" i="17"/>
  <c r="I127" i="17"/>
  <c r="J127" i="17"/>
  <c r="K127" i="17"/>
  <c r="L127" i="17"/>
  <c r="M127" i="17"/>
  <c r="C128" i="17"/>
  <c r="D128" i="17"/>
  <c r="E128" i="17"/>
  <c r="F128" i="17"/>
  <c r="G128" i="17"/>
  <c r="H128" i="17"/>
  <c r="I128" i="17"/>
  <c r="J128" i="17"/>
  <c r="K128" i="17"/>
  <c r="L128" i="17"/>
  <c r="M128" i="17"/>
  <c r="C129" i="17"/>
  <c r="D129" i="17"/>
  <c r="E129" i="17"/>
  <c r="F129" i="17"/>
  <c r="G129" i="17"/>
  <c r="H129" i="17"/>
  <c r="I129" i="17"/>
  <c r="J129" i="17"/>
  <c r="K129" i="17"/>
  <c r="L129" i="17"/>
  <c r="M129" i="17"/>
  <c r="C130" i="17"/>
  <c r="D130" i="17"/>
  <c r="E130" i="17"/>
  <c r="F130" i="17"/>
  <c r="G130" i="17"/>
  <c r="H130" i="17"/>
  <c r="I130" i="17"/>
  <c r="J130" i="17"/>
  <c r="K130" i="17"/>
  <c r="L130" i="17"/>
  <c r="M130" i="17"/>
  <c r="C131" i="17"/>
  <c r="D131" i="17"/>
  <c r="E131" i="17"/>
  <c r="F131" i="17"/>
  <c r="G131" i="17"/>
  <c r="H131" i="17"/>
  <c r="I131" i="17"/>
  <c r="J131" i="17"/>
  <c r="K131" i="17"/>
  <c r="L131" i="17"/>
  <c r="M131" i="17"/>
  <c r="C132" i="17"/>
  <c r="D132" i="17"/>
  <c r="E132" i="17"/>
  <c r="F132" i="17"/>
  <c r="G132" i="17"/>
  <c r="H132" i="17"/>
  <c r="I132" i="17"/>
  <c r="J132" i="17"/>
  <c r="K132" i="17"/>
  <c r="L132" i="17"/>
  <c r="M132" i="17"/>
  <c r="C133" i="17"/>
  <c r="D133" i="17"/>
  <c r="E133" i="17"/>
  <c r="F133" i="17"/>
  <c r="G133" i="17"/>
  <c r="H133" i="17"/>
  <c r="I133" i="17"/>
  <c r="J133" i="17"/>
  <c r="K133" i="17"/>
  <c r="L133" i="17"/>
  <c r="M133" i="17"/>
  <c r="C134" i="17"/>
  <c r="D134" i="17"/>
  <c r="E134" i="17"/>
  <c r="F134" i="17"/>
  <c r="G134" i="17"/>
  <c r="H134" i="17"/>
  <c r="I134" i="17"/>
  <c r="J134" i="17"/>
  <c r="K134" i="17"/>
  <c r="L134" i="17"/>
  <c r="M134" i="17"/>
  <c r="C135" i="17"/>
  <c r="D135" i="17"/>
  <c r="E135" i="17"/>
  <c r="F135" i="17"/>
  <c r="G135" i="17"/>
  <c r="H135" i="17"/>
  <c r="I135" i="17"/>
  <c r="J135" i="17"/>
  <c r="K135" i="17"/>
  <c r="L135" i="17"/>
  <c r="M135" i="17"/>
  <c r="C136" i="17"/>
  <c r="D136" i="17"/>
  <c r="E136" i="17"/>
  <c r="F136" i="17"/>
  <c r="G136" i="17"/>
  <c r="H136" i="17"/>
  <c r="I136" i="17"/>
  <c r="J136" i="17"/>
  <c r="K136" i="17"/>
  <c r="L136" i="17"/>
  <c r="M136" i="17"/>
  <c r="H104" i="17"/>
  <c r="I104" i="17"/>
  <c r="J104" i="17"/>
  <c r="K104" i="17"/>
  <c r="L104" i="17"/>
  <c r="M104" i="17"/>
  <c r="B110" i="10"/>
  <c r="C110" i="10"/>
  <c r="D110" i="10"/>
  <c r="E110" i="10"/>
  <c r="F110" i="10"/>
  <c r="G110" i="10"/>
  <c r="H110" i="10"/>
  <c r="I110" i="10"/>
  <c r="J110" i="10"/>
  <c r="K110" i="10"/>
  <c r="L110" i="10"/>
  <c r="B111" i="10"/>
  <c r="C111" i="10"/>
  <c r="D111" i="10"/>
  <c r="E111" i="10"/>
  <c r="F111" i="10"/>
  <c r="G111" i="10"/>
  <c r="H111" i="10"/>
  <c r="I111" i="10"/>
  <c r="J111" i="10"/>
  <c r="K111" i="10"/>
  <c r="L111" i="10"/>
  <c r="B112" i="10"/>
  <c r="C112" i="10"/>
  <c r="D112" i="10"/>
  <c r="E112" i="10"/>
  <c r="F112" i="10"/>
  <c r="G112" i="10"/>
  <c r="H112" i="10"/>
  <c r="I112" i="10"/>
  <c r="J112" i="10"/>
  <c r="K112" i="10"/>
  <c r="L112" i="10"/>
  <c r="B113" i="10"/>
  <c r="C113" i="10"/>
  <c r="D113" i="10"/>
  <c r="E113" i="10"/>
  <c r="F113" i="10"/>
  <c r="G113" i="10"/>
  <c r="H113" i="10"/>
  <c r="I113" i="10"/>
  <c r="J113" i="10"/>
  <c r="K113" i="10"/>
  <c r="L113" i="10"/>
  <c r="B114" i="10"/>
  <c r="C114" i="10"/>
  <c r="D114" i="10"/>
  <c r="E114" i="10"/>
  <c r="F114" i="10"/>
  <c r="G114" i="10"/>
  <c r="H114" i="10"/>
  <c r="I114" i="10"/>
  <c r="J114" i="10"/>
  <c r="K114" i="10"/>
  <c r="L114" i="10"/>
  <c r="B115" i="10"/>
  <c r="C115" i="10"/>
  <c r="D115" i="10"/>
  <c r="E115" i="10"/>
  <c r="F115" i="10"/>
  <c r="G115" i="10"/>
  <c r="H115" i="10"/>
  <c r="I115" i="10"/>
  <c r="J115" i="10"/>
  <c r="K115" i="10"/>
  <c r="L115" i="10"/>
  <c r="B116" i="10"/>
  <c r="C116" i="10"/>
  <c r="D116" i="10"/>
  <c r="E116" i="10"/>
  <c r="F116" i="10"/>
  <c r="G116" i="10"/>
  <c r="H116" i="10"/>
  <c r="I116" i="10"/>
  <c r="J116" i="10"/>
  <c r="K116" i="10"/>
  <c r="L116" i="10"/>
  <c r="B117" i="10"/>
  <c r="C117" i="10"/>
  <c r="D117" i="10"/>
  <c r="E117" i="10"/>
  <c r="F117" i="10"/>
  <c r="G117" i="10"/>
  <c r="H117" i="10"/>
  <c r="I117" i="10"/>
  <c r="J117" i="10"/>
  <c r="K117" i="10"/>
  <c r="L117" i="10"/>
  <c r="B118" i="10"/>
  <c r="C118" i="10"/>
  <c r="D118" i="10"/>
  <c r="E118" i="10"/>
  <c r="F118" i="10"/>
  <c r="G118" i="10"/>
  <c r="H118" i="10"/>
  <c r="I118" i="10"/>
  <c r="J118" i="10"/>
  <c r="K118" i="10"/>
  <c r="L118" i="10"/>
  <c r="B119" i="10"/>
  <c r="C119" i="10"/>
  <c r="D119" i="10"/>
  <c r="E119" i="10"/>
  <c r="F119" i="10"/>
  <c r="G119" i="10"/>
  <c r="H119" i="10"/>
  <c r="I119" i="10"/>
  <c r="J119" i="10"/>
  <c r="K119" i="10"/>
  <c r="L119" i="10"/>
  <c r="B120" i="10"/>
  <c r="C120" i="10"/>
  <c r="D120" i="10"/>
  <c r="E120" i="10"/>
  <c r="F120" i="10"/>
  <c r="G120" i="10"/>
  <c r="H120" i="10"/>
  <c r="I120" i="10"/>
  <c r="J120" i="10"/>
  <c r="K120" i="10"/>
  <c r="L120" i="10"/>
  <c r="B121" i="10"/>
  <c r="C121" i="10"/>
  <c r="D121" i="10"/>
  <c r="E121" i="10"/>
  <c r="F121" i="10"/>
  <c r="G121" i="10"/>
  <c r="H121" i="10"/>
  <c r="I121" i="10"/>
  <c r="J121" i="10"/>
  <c r="K121" i="10"/>
  <c r="L121" i="10"/>
  <c r="B122" i="10"/>
  <c r="C122" i="10"/>
  <c r="D122" i="10"/>
  <c r="E122" i="10"/>
  <c r="F122" i="10"/>
  <c r="G122" i="10"/>
  <c r="H122" i="10"/>
  <c r="I122" i="10"/>
  <c r="J122" i="10"/>
  <c r="K122" i="10"/>
  <c r="L122" i="10"/>
  <c r="B123" i="10"/>
  <c r="C123" i="10"/>
  <c r="D123" i="10"/>
  <c r="E123" i="10"/>
  <c r="F123" i="10"/>
  <c r="G123" i="10"/>
  <c r="H123" i="10"/>
  <c r="I123" i="10"/>
  <c r="J123" i="10"/>
  <c r="K123" i="10"/>
  <c r="L123" i="10"/>
  <c r="B124" i="10"/>
  <c r="C124" i="10"/>
  <c r="D124" i="10"/>
  <c r="E124" i="10"/>
  <c r="F124" i="10"/>
  <c r="G124" i="10"/>
  <c r="H124" i="10"/>
  <c r="I124" i="10"/>
  <c r="J124" i="10"/>
  <c r="K124" i="10"/>
  <c r="L124" i="10"/>
  <c r="B125" i="10"/>
  <c r="C125" i="10"/>
  <c r="D125" i="10"/>
  <c r="E125" i="10"/>
  <c r="F125" i="10"/>
  <c r="G125" i="10"/>
  <c r="H125" i="10"/>
  <c r="I125" i="10"/>
  <c r="J125" i="10"/>
  <c r="K125" i="10"/>
  <c r="L125" i="10"/>
  <c r="B126" i="10"/>
  <c r="C126" i="10"/>
  <c r="D126" i="10"/>
  <c r="E126" i="10"/>
  <c r="F126" i="10"/>
  <c r="G126" i="10"/>
  <c r="H126" i="10"/>
  <c r="I126" i="10"/>
  <c r="J126" i="10"/>
  <c r="K126" i="10"/>
  <c r="L126" i="10"/>
  <c r="B127" i="10"/>
  <c r="C127" i="10"/>
  <c r="D127" i="10"/>
  <c r="E127" i="10"/>
  <c r="F127" i="10"/>
  <c r="G127" i="10"/>
  <c r="H127" i="10"/>
  <c r="I127" i="10"/>
  <c r="J127" i="10"/>
  <c r="K127" i="10"/>
  <c r="L127" i="10"/>
  <c r="B128" i="10"/>
  <c r="C128" i="10"/>
  <c r="D128" i="10"/>
  <c r="E128" i="10"/>
  <c r="F128" i="10"/>
  <c r="G128" i="10"/>
  <c r="H128" i="10"/>
  <c r="I128" i="10"/>
  <c r="J128" i="10"/>
  <c r="K128" i="10"/>
  <c r="L128" i="10"/>
  <c r="B129" i="10"/>
  <c r="C129" i="10"/>
  <c r="D129" i="10"/>
  <c r="E129" i="10"/>
  <c r="F129" i="10"/>
  <c r="G129" i="10"/>
  <c r="H129" i="10"/>
  <c r="I129" i="10"/>
  <c r="J129" i="10"/>
  <c r="K129" i="10"/>
  <c r="L129" i="10"/>
  <c r="B130" i="10"/>
  <c r="C130" i="10"/>
  <c r="D130" i="10"/>
  <c r="E130" i="10"/>
  <c r="F130" i="10"/>
  <c r="G130" i="10"/>
  <c r="H130" i="10"/>
  <c r="I130" i="10"/>
  <c r="J130" i="10"/>
  <c r="K130" i="10"/>
  <c r="L130" i="10"/>
  <c r="B131" i="10"/>
  <c r="C131" i="10"/>
  <c r="D131" i="10"/>
  <c r="E131" i="10"/>
  <c r="F131" i="10"/>
  <c r="G131" i="10"/>
  <c r="H131" i="10"/>
  <c r="I131" i="10"/>
  <c r="J131" i="10"/>
  <c r="K131" i="10"/>
  <c r="L131" i="10"/>
  <c r="B132" i="10"/>
  <c r="C132" i="10"/>
  <c r="D132" i="10"/>
  <c r="E132" i="10"/>
  <c r="F132" i="10"/>
  <c r="G132" i="10"/>
  <c r="H132" i="10"/>
  <c r="I132" i="10"/>
  <c r="J132" i="10"/>
  <c r="K132" i="10"/>
  <c r="L132" i="10"/>
  <c r="B133" i="10"/>
  <c r="C133" i="10"/>
  <c r="D133" i="10"/>
  <c r="E133" i="10"/>
  <c r="F133" i="10"/>
  <c r="G133" i="10"/>
  <c r="H133" i="10"/>
  <c r="I133" i="10"/>
  <c r="J133" i="10"/>
  <c r="K133" i="10"/>
  <c r="L133" i="10"/>
  <c r="B134" i="10"/>
  <c r="C134" i="10"/>
  <c r="D134" i="10"/>
  <c r="E134" i="10"/>
  <c r="F134" i="10"/>
  <c r="G134" i="10"/>
  <c r="H134" i="10"/>
  <c r="I134" i="10"/>
  <c r="J134" i="10"/>
  <c r="K134" i="10"/>
  <c r="L134" i="10"/>
  <c r="B135" i="10"/>
  <c r="C135" i="10"/>
  <c r="D135" i="10"/>
  <c r="E135" i="10"/>
  <c r="F135" i="10"/>
  <c r="G135" i="10"/>
  <c r="H135" i="10"/>
  <c r="I135" i="10"/>
  <c r="J135" i="10"/>
  <c r="K135" i="10"/>
  <c r="L135" i="10"/>
  <c r="B136" i="10"/>
  <c r="C136" i="10"/>
  <c r="D136" i="10"/>
  <c r="E136" i="10"/>
  <c r="F136" i="10"/>
  <c r="G136" i="10"/>
  <c r="H136" i="10"/>
  <c r="I136" i="10"/>
  <c r="J136" i="10"/>
  <c r="K136" i="10"/>
  <c r="L136" i="10"/>
  <c r="B137" i="10"/>
  <c r="C137" i="10"/>
  <c r="D137" i="10"/>
  <c r="E137" i="10"/>
  <c r="F137" i="10"/>
  <c r="G137" i="10"/>
  <c r="H137" i="10"/>
  <c r="I137" i="10"/>
  <c r="J137" i="10"/>
  <c r="K137" i="10"/>
  <c r="L137" i="10"/>
  <c r="B138" i="10"/>
  <c r="C138" i="10"/>
  <c r="D138" i="10"/>
  <c r="E138" i="10"/>
  <c r="F138" i="10"/>
  <c r="G138" i="10"/>
  <c r="H138" i="10"/>
  <c r="I138" i="10"/>
  <c r="J138" i="10"/>
  <c r="K138" i="10"/>
  <c r="L138" i="10"/>
  <c r="B139" i="10"/>
  <c r="C139" i="10"/>
  <c r="D139" i="10"/>
  <c r="E139" i="10"/>
  <c r="F139" i="10"/>
  <c r="G139" i="10"/>
  <c r="H139" i="10"/>
  <c r="I139" i="10"/>
  <c r="J139" i="10"/>
  <c r="K139" i="10"/>
  <c r="L139" i="10"/>
  <c r="C109" i="10"/>
  <c r="D109" i="10"/>
  <c r="E109" i="10"/>
  <c r="F109" i="10"/>
  <c r="G109" i="10"/>
  <c r="H109" i="10"/>
  <c r="I109" i="10"/>
  <c r="J109" i="10"/>
  <c r="K109" i="10"/>
  <c r="L109" i="10"/>
  <c r="B109" i="10"/>
  <c r="AB57" i="12" l="1"/>
  <c r="AC57" i="12"/>
  <c r="AD57" i="12"/>
  <c r="AE57" i="12"/>
  <c r="AF57" i="12"/>
  <c r="AG57" i="12"/>
  <c r="AH57" i="12"/>
  <c r="AI57" i="12"/>
  <c r="AJ57" i="12"/>
  <c r="AK57" i="12"/>
  <c r="AL57" i="12"/>
  <c r="AB58" i="12"/>
  <c r="AC58" i="12"/>
  <c r="AD58" i="12"/>
  <c r="AE58" i="12"/>
  <c r="AF58" i="12"/>
  <c r="AG58" i="12"/>
  <c r="AH58" i="12"/>
  <c r="AI58" i="12"/>
  <c r="AJ58" i="12"/>
  <c r="AK58" i="12"/>
  <c r="AL58" i="12"/>
  <c r="AB59" i="12"/>
  <c r="AC59" i="12"/>
  <c r="AD59" i="12"/>
  <c r="AE59" i="12"/>
  <c r="AF59" i="12"/>
  <c r="AG59" i="12"/>
  <c r="AH59" i="12"/>
  <c r="AI59" i="12"/>
  <c r="AJ59" i="12"/>
  <c r="AK59" i="12"/>
  <c r="AL59" i="12"/>
  <c r="AB60" i="12"/>
  <c r="AC60" i="12"/>
  <c r="AD60" i="12"/>
  <c r="AE60" i="12"/>
  <c r="AF60" i="12"/>
  <c r="AG60" i="12"/>
  <c r="AH60" i="12"/>
  <c r="AI60" i="12"/>
  <c r="AJ60" i="12"/>
  <c r="AK60" i="12"/>
  <c r="AL60" i="12"/>
  <c r="AB61" i="12"/>
  <c r="AC61" i="12"/>
  <c r="AD61" i="12"/>
  <c r="AE61" i="12"/>
  <c r="AF61" i="12"/>
  <c r="AG61" i="12"/>
  <c r="AH61" i="12"/>
  <c r="AI61" i="12"/>
  <c r="AJ61" i="12"/>
  <c r="AK61" i="12"/>
  <c r="AL61" i="12"/>
  <c r="AB62" i="12"/>
  <c r="AC62" i="12"/>
  <c r="AD62" i="12"/>
  <c r="AE62" i="12"/>
  <c r="AF62" i="12"/>
  <c r="AG62" i="12"/>
  <c r="AH62" i="12"/>
  <c r="AI62" i="12"/>
  <c r="AJ62" i="12"/>
  <c r="AK62" i="12"/>
  <c r="AL62" i="12"/>
  <c r="AB63" i="12"/>
  <c r="AC63" i="12"/>
  <c r="AD63" i="12"/>
  <c r="AE63" i="12"/>
  <c r="AF63" i="12"/>
  <c r="AG63" i="12"/>
  <c r="AH63" i="12"/>
  <c r="AI63" i="12"/>
  <c r="AJ63" i="12"/>
  <c r="AK63" i="12"/>
  <c r="AL63" i="12"/>
  <c r="AB64" i="12"/>
  <c r="AC64" i="12"/>
  <c r="AD64" i="12"/>
  <c r="AE64" i="12"/>
  <c r="AF64" i="12"/>
  <c r="AG64" i="12"/>
  <c r="AH64" i="12"/>
  <c r="AI64" i="12"/>
  <c r="AJ64" i="12"/>
  <c r="AK64" i="12"/>
  <c r="AL64" i="12"/>
  <c r="AB65" i="12"/>
  <c r="AC65" i="12"/>
  <c r="AD65" i="12"/>
  <c r="AE65" i="12"/>
  <c r="AF65" i="12"/>
  <c r="AG65" i="12"/>
  <c r="AH65" i="12"/>
  <c r="AI65" i="12"/>
  <c r="AJ65" i="12"/>
  <c r="AK65" i="12"/>
  <c r="AL65" i="12"/>
  <c r="AB66" i="12"/>
  <c r="AC66" i="12"/>
  <c r="AD66" i="12"/>
  <c r="AE66" i="12"/>
  <c r="AF66" i="12"/>
  <c r="AG66" i="12"/>
  <c r="AH66" i="12"/>
  <c r="AI66" i="12"/>
  <c r="AJ66" i="12"/>
  <c r="AK66" i="12"/>
  <c r="AL66" i="12"/>
  <c r="AC56" i="12"/>
  <c r="AD56" i="12"/>
  <c r="AE56" i="12"/>
  <c r="AF56" i="12"/>
  <c r="AG56" i="12"/>
  <c r="AH56" i="12"/>
  <c r="AI56" i="12"/>
  <c r="AJ56" i="12"/>
  <c r="AK56" i="12"/>
  <c r="AL56" i="12"/>
  <c r="AB56" i="12"/>
  <c r="O57" i="12"/>
  <c r="P57" i="12"/>
  <c r="Q57" i="12"/>
  <c r="R57" i="12"/>
  <c r="S57" i="12"/>
  <c r="T57" i="12"/>
  <c r="U57" i="12"/>
  <c r="V57" i="12"/>
  <c r="W57" i="12"/>
  <c r="X57" i="12"/>
  <c r="Y57" i="12"/>
  <c r="O58" i="12"/>
  <c r="P58" i="12"/>
  <c r="Q58" i="12"/>
  <c r="R58" i="12"/>
  <c r="S58" i="12"/>
  <c r="T58" i="12"/>
  <c r="U58" i="12"/>
  <c r="V58" i="12"/>
  <c r="W58" i="12"/>
  <c r="X58" i="12"/>
  <c r="Y58" i="12"/>
  <c r="O59" i="12"/>
  <c r="P59" i="12"/>
  <c r="Q59" i="12"/>
  <c r="R59" i="12"/>
  <c r="S59" i="12"/>
  <c r="T59" i="12"/>
  <c r="U59" i="12"/>
  <c r="V59" i="12"/>
  <c r="W59" i="12"/>
  <c r="X59" i="12"/>
  <c r="Y59" i="12"/>
  <c r="O60" i="12"/>
  <c r="P60" i="12"/>
  <c r="Q60" i="12"/>
  <c r="R60" i="12"/>
  <c r="S60" i="12"/>
  <c r="T60" i="12"/>
  <c r="U60" i="12"/>
  <c r="V60" i="12"/>
  <c r="W60" i="12"/>
  <c r="X60" i="12"/>
  <c r="Y60" i="12"/>
  <c r="O61" i="12"/>
  <c r="P61" i="12"/>
  <c r="Q61" i="12"/>
  <c r="R61" i="12"/>
  <c r="S61" i="12"/>
  <c r="T61" i="12"/>
  <c r="U61" i="12"/>
  <c r="V61" i="12"/>
  <c r="W61" i="12"/>
  <c r="X61" i="12"/>
  <c r="Y61" i="12"/>
  <c r="O62" i="12"/>
  <c r="P62" i="12"/>
  <c r="Q62" i="12"/>
  <c r="R62" i="12"/>
  <c r="S62" i="12"/>
  <c r="T62" i="12"/>
  <c r="U62" i="12"/>
  <c r="V62" i="12"/>
  <c r="W62" i="12"/>
  <c r="X62" i="12"/>
  <c r="Y62" i="12"/>
  <c r="O63" i="12"/>
  <c r="P63" i="12"/>
  <c r="Q63" i="12"/>
  <c r="R63" i="12"/>
  <c r="S63" i="12"/>
  <c r="T63" i="12"/>
  <c r="U63" i="12"/>
  <c r="V63" i="12"/>
  <c r="W63" i="12"/>
  <c r="X63" i="12"/>
  <c r="Y63" i="12"/>
  <c r="O64" i="12"/>
  <c r="P64" i="12"/>
  <c r="Q64" i="12"/>
  <c r="R64" i="12"/>
  <c r="S64" i="12"/>
  <c r="T64" i="12"/>
  <c r="U64" i="12"/>
  <c r="V64" i="12"/>
  <c r="W64" i="12"/>
  <c r="X64" i="12"/>
  <c r="Y64" i="12"/>
  <c r="O65" i="12"/>
  <c r="P65" i="12"/>
  <c r="Q65" i="12"/>
  <c r="R65" i="12"/>
  <c r="S65" i="12"/>
  <c r="T65" i="12"/>
  <c r="U65" i="12"/>
  <c r="V65" i="12"/>
  <c r="W65" i="12"/>
  <c r="X65" i="12"/>
  <c r="Y65" i="12"/>
  <c r="O66" i="12"/>
  <c r="P66" i="12"/>
  <c r="Q66" i="12"/>
  <c r="R66" i="12"/>
  <c r="S66" i="12"/>
  <c r="T66" i="12"/>
  <c r="U66" i="12"/>
  <c r="V66" i="12"/>
  <c r="W66" i="12"/>
  <c r="X66" i="12"/>
  <c r="Y66" i="12"/>
  <c r="P56" i="12"/>
  <c r="Q56" i="12"/>
  <c r="R56" i="12"/>
  <c r="S56" i="12"/>
  <c r="T56" i="12"/>
  <c r="U56" i="12"/>
  <c r="V56" i="12"/>
  <c r="W56" i="12"/>
  <c r="X56" i="12"/>
  <c r="Y56" i="12"/>
  <c r="O56" i="12"/>
  <c r="B57" i="12" l="1"/>
  <c r="C57" i="12"/>
  <c r="D57" i="12"/>
  <c r="E57" i="12"/>
  <c r="F57" i="12"/>
  <c r="G57" i="12"/>
  <c r="H57" i="12"/>
  <c r="I57" i="12"/>
  <c r="J57" i="12"/>
  <c r="K57" i="12"/>
  <c r="L57" i="12"/>
  <c r="B58" i="12"/>
  <c r="C58" i="12"/>
  <c r="D58" i="12"/>
  <c r="E58" i="12"/>
  <c r="F58" i="12"/>
  <c r="G58" i="12"/>
  <c r="H58" i="12"/>
  <c r="I58" i="12"/>
  <c r="J58" i="12"/>
  <c r="K58" i="12"/>
  <c r="L58" i="12"/>
  <c r="B59" i="12"/>
  <c r="C59" i="12"/>
  <c r="D59" i="12"/>
  <c r="E59" i="12"/>
  <c r="F59" i="12"/>
  <c r="G59" i="12"/>
  <c r="H59" i="12"/>
  <c r="I59" i="12"/>
  <c r="J59" i="12"/>
  <c r="K59" i="12"/>
  <c r="L59" i="12"/>
  <c r="B60" i="12"/>
  <c r="C60" i="12"/>
  <c r="D60" i="12"/>
  <c r="E60" i="12"/>
  <c r="F60" i="12"/>
  <c r="G60" i="12"/>
  <c r="H60" i="12"/>
  <c r="I60" i="12"/>
  <c r="J60" i="12"/>
  <c r="K60" i="12"/>
  <c r="L60" i="12"/>
  <c r="B61" i="12"/>
  <c r="C61" i="12"/>
  <c r="D61" i="12"/>
  <c r="E61" i="12"/>
  <c r="F61" i="12"/>
  <c r="G61" i="12"/>
  <c r="H61" i="12"/>
  <c r="I61" i="12"/>
  <c r="J61" i="12"/>
  <c r="K61" i="12"/>
  <c r="L61" i="12"/>
  <c r="B62" i="12"/>
  <c r="C62" i="12"/>
  <c r="D62" i="12"/>
  <c r="E62" i="12"/>
  <c r="F62" i="12"/>
  <c r="G62" i="12"/>
  <c r="H62" i="12"/>
  <c r="I62" i="12"/>
  <c r="J62" i="12"/>
  <c r="K62" i="12"/>
  <c r="L62" i="12"/>
  <c r="B63" i="12"/>
  <c r="C63" i="12"/>
  <c r="D63" i="12"/>
  <c r="E63" i="12"/>
  <c r="F63" i="12"/>
  <c r="G63" i="12"/>
  <c r="H63" i="12"/>
  <c r="I63" i="12"/>
  <c r="J63" i="12"/>
  <c r="K63" i="12"/>
  <c r="L63" i="12"/>
  <c r="B64" i="12"/>
  <c r="C64" i="12"/>
  <c r="D64" i="12"/>
  <c r="E64" i="12"/>
  <c r="F64" i="12"/>
  <c r="G64" i="12"/>
  <c r="H64" i="12"/>
  <c r="I64" i="12"/>
  <c r="J64" i="12"/>
  <c r="K64" i="12"/>
  <c r="L64" i="12"/>
  <c r="B65" i="12"/>
  <c r="C65" i="12"/>
  <c r="D65" i="12"/>
  <c r="E65" i="12"/>
  <c r="F65" i="12"/>
  <c r="G65" i="12"/>
  <c r="H65" i="12"/>
  <c r="I65" i="12"/>
  <c r="J65" i="12"/>
  <c r="K65" i="12"/>
  <c r="L65" i="12"/>
  <c r="B66" i="12"/>
  <c r="C66" i="12"/>
  <c r="D66" i="12"/>
  <c r="E66" i="12"/>
  <c r="F66" i="12"/>
  <c r="G66" i="12"/>
  <c r="H66" i="12"/>
  <c r="I66" i="12"/>
  <c r="J66" i="12"/>
  <c r="K66" i="12"/>
  <c r="L66" i="12"/>
  <c r="C56" i="12"/>
  <c r="D56" i="12"/>
  <c r="E56" i="12"/>
  <c r="F56" i="12"/>
  <c r="G56" i="12"/>
  <c r="H56" i="12"/>
  <c r="I56" i="12"/>
  <c r="J56" i="12"/>
  <c r="K56" i="12"/>
  <c r="L56" i="12"/>
  <c r="B56" i="12"/>
  <c r="B40" i="10"/>
  <c r="C40" i="10"/>
  <c r="D40" i="10"/>
  <c r="E40" i="10"/>
  <c r="F40" i="10"/>
  <c r="G40" i="10"/>
  <c r="H40" i="10"/>
  <c r="I40" i="10"/>
  <c r="J40" i="10"/>
  <c r="K40" i="10"/>
  <c r="L40" i="10"/>
  <c r="B41" i="10"/>
  <c r="C41" i="10"/>
  <c r="D41" i="10"/>
  <c r="E41" i="10"/>
  <c r="F41" i="10"/>
  <c r="G41" i="10"/>
  <c r="H41" i="10"/>
  <c r="I41" i="10"/>
  <c r="J41" i="10"/>
  <c r="K41" i="10"/>
  <c r="L41" i="10"/>
  <c r="B42" i="10"/>
  <c r="C42" i="10"/>
  <c r="D42" i="10"/>
  <c r="E42" i="10"/>
  <c r="F42" i="10"/>
  <c r="G42" i="10"/>
  <c r="H42" i="10"/>
  <c r="I42" i="10"/>
  <c r="J42" i="10"/>
  <c r="K42" i="10"/>
  <c r="L42" i="10"/>
  <c r="B43" i="10"/>
  <c r="C43" i="10"/>
  <c r="D43" i="10"/>
  <c r="E43" i="10"/>
  <c r="F43" i="10"/>
  <c r="G43" i="10"/>
  <c r="H43" i="10"/>
  <c r="I43" i="10"/>
  <c r="J43" i="10"/>
  <c r="K43" i="10"/>
  <c r="L43" i="10"/>
  <c r="B44" i="10"/>
  <c r="C44" i="10"/>
  <c r="D44" i="10"/>
  <c r="E44" i="10"/>
  <c r="F44" i="10"/>
  <c r="G44" i="10"/>
  <c r="H44" i="10"/>
  <c r="I44" i="10"/>
  <c r="J44" i="10"/>
  <c r="K44" i="10"/>
  <c r="L44" i="10"/>
  <c r="B45" i="10"/>
  <c r="C45" i="10"/>
  <c r="D45" i="10"/>
  <c r="E45" i="10"/>
  <c r="F45" i="10"/>
  <c r="G45" i="10"/>
  <c r="H45" i="10"/>
  <c r="I45" i="10"/>
  <c r="J45" i="10"/>
  <c r="K45" i="10"/>
  <c r="L45" i="10"/>
  <c r="B46" i="10"/>
  <c r="C46" i="10"/>
  <c r="D46" i="10"/>
  <c r="E46" i="10"/>
  <c r="F46" i="10"/>
  <c r="G46" i="10"/>
  <c r="H46" i="10"/>
  <c r="I46" i="10"/>
  <c r="J46" i="10"/>
  <c r="K46" i="10"/>
  <c r="L46" i="10"/>
  <c r="B47" i="10"/>
  <c r="C47" i="10"/>
  <c r="D47" i="10"/>
  <c r="E47" i="10"/>
  <c r="F47" i="10"/>
  <c r="G47" i="10"/>
  <c r="H47" i="10"/>
  <c r="I47" i="10"/>
  <c r="J47" i="10"/>
  <c r="K47" i="10"/>
  <c r="L47" i="10"/>
  <c r="B48" i="10"/>
  <c r="C48" i="10"/>
  <c r="D48" i="10"/>
  <c r="E48" i="10"/>
  <c r="F48" i="10"/>
  <c r="G48" i="10"/>
  <c r="H48" i="10"/>
  <c r="I48" i="10"/>
  <c r="J48" i="10"/>
  <c r="K48" i="10"/>
  <c r="L48" i="10"/>
  <c r="B49" i="10"/>
  <c r="C49" i="10"/>
  <c r="D49" i="10"/>
  <c r="E49" i="10"/>
  <c r="F49" i="10"/>
  <c r="G49" i="10"/>
  <c r="H49" i="10"/>
  <c r="I49" i="10"/>
  <c r="J49" i="10"/>
  <c r="K49" i="10"/>
  <c r="L49" i="10"/>
  <c r="B50" i="10"/>
  <c r="C50" i="10"/>
  <c r="D50" i="10"/>
  <c r="E50" i="10"/>
  <c r="F50" i="10"/>
  <c r="G50" i="10"/>
  <c r="H50" i="10"/>
  <c r="I50" i="10"/>
  <c r="J50" i="10"/>
  <c r="K50" i="10"/>
  <c r="L50" i="10"/>
  <c r="B51" i="10"/>
  <c r="C51" i="10"/>
  <c r="D51" i="10"/>
  <c r="E51" i="10"/>
  <c r="F51" i="10"/>
  <c r="G51" i="10"/>
  <c r="H51" i="10"/>
  <c r="I51" i="10"/>
  <c r="J51" i="10"/>
  <c r="K51" i="10"/>
  <c r="L51" i="10"/>
  <c r="B52" i="10"/>
  <c r="C52" i="10"/>
  <c r="D52" i="10"/>
  <c r="E52" i="10"/>
  <c r="F52" i="10"/>
  <c r="G52" i="10"/>
  <c r="H52" i="10"/>
  <c r="I52" i="10"/>
  <c r="J52" i="10"/>
  <c r="K52" i="10"/>
  <c r="L52" i="10"/>
  <c r="B53" i="10"/>
  <c r="C53" i="10"/>
  <c r="D53" i="10"/>
  <c r="E53" i="10"/>
  <c r="F53" i="10"/>
  <c r="G53" i="10"/>
  <c r="H53" i="10"/>
  <c r="I53" i="10"/>
  <c r="J53" i="10"/>
  <c r="K53" i="10"/>
  <c r="L53" i="10"/>
  <c r="B54" i="10"/>
  <c r="C54" i="10"/>
  <c r="D54" i="10"/>
  <c r="E54" i="10"/>
  <c r="F54" i="10"/>
  <c r="G54" i="10"/>
  <c r="H54" i="10"/>
  <c r="I54" i="10"/>
  <c r="J54" i="10"/>
  <c r="K54" i="10"/>
  <c r="L54" i="10"/>
  <c r="B55" i="10"/>
  <c r="C55" i="10"/>
  <c r="D55" i="10"/>
  <c r="E55" i="10"/>
  <c r="F55" i="10"/>
  <c r="G55" i="10"/>
  <c r="H55" i="10"/>
  <c r="I55" i="10"/>
  <c r="J55" i="10"/>
  <c r="K55" i="10"/>
  <c r="L55" i="10"/>
  <c r="B56" i="10"/>
  <c r="C56" i="10"/>
  <c r="D56" i="10"/>
  <c r="E56" i="10"/>
  <c r="F56" i="10"/>
  <c r="G56" i="10"/>
  <c r="H56" i="10"/>
  <c r="I56" i="10"/>
  <c r="J56" i="10"/>
  <c r="K56" i="10"/>
  <c r="L56" i="10"/>
  <c r="B57" i="10"/>
  <c r="C57" i="10"/>
  <c r="D57" i="10"/>
  <c r="E57" i="10"/>
  <c r="F57" i="10"/>
  <c r="G57" i="10"/>
  <c r="H57" i="10"/>
  <c r="I57" i="10"/>
  <c r="J57" i="10"/>
  <c r="K57" i="10"/>
  <c r="L57" i="10"/>
  <c r="B58" i="10"/>
  <c r="C58" i="10"/>
  <c r="D58" i="10"/>
  <c r="E58" i="10"/>
  <c r="F58" i="10"/>
  <c r="G58" i="10"/>
  <c r="H58" i="10"/>
  <c r="I58" i="10"/>
  <c r="J58" i="10"/>
  <c r="K58" i="10"/>
  <c r="L58" i="10"/>
  <c r="B59" i="10"/>
  <c r="C59" i="10"/>
  <c r="D59" i="10"/>
  <c r="E59" i="10"/>
  <c r="F59" i="10"/>
  <c r="G59" i="10"/>
  <c r="H59" i="10"/>
  <c r="I59" i="10"/>
  <c r="J59" i="10"/>
  <c r="K59" i="10"/>
  <c r="L59" i="10"/>
  <c r="B60" i="10"/>
  <c r="C60" i="10"/>
  <c r="D60" i="10"/>
  <c r="E60" i="10"/>
  <c r="F60" i="10"/>
  <c r="G60" i="10"/>
  <c r="H60" i="10"/>
  <c r="I60" i="10"/>
  <c r="J60" i="10"/>
  <c r="K60" i="10"/>
  <c r="L60" i="10"/>
  <c r="B61" i="10"/>
  <c r="C61" i="10"/>
  <c r="D61" i="10"/>
  <c r="E61" i="10"/>
  <c r="F61" i="10"/>
  <c r="G61" i="10"/>
  <c r="H61" i="10"/>
  <c r="I61" i="10"/>
  <c r="J61" i="10"/>
  <c r="K61" i="10"/>
  <c r="L61" i="10"/>
  <c r="B62" i="10"/>
  <c r="C62" i="10"/>
  <c r="D62" i="10"/>
  <c r="E62" i="10"/>
  <c r="F62" i="10"/>
  <c r="G62" i="10"/>
  <c r="H62" i="10"/>
  <c r="I62" i="10"/>
  <c r="J62" i="10"/>
  <c r="K62" i="10"/>
  <c r="L62" i="10"/>
  <c r="B63" i="10"/>
  <c r="C63" i="10"/>
  <c r="D63" i="10"/>
  <c r="E63" i="10"/>
  <c r="F63" i="10"/>
  <c r="G63" i="10"/>
  <c r="H63" i="10"/>
  <c r="I63" i="10"/>
  <c r="J63" i="10"/>
  <c r="K63" i="10"/>
  <c r="L63" i="10"/>
  <c r="B64" i="10"/>
  <c r="C64" i="10"/>
  <c r="D64" i="10"/>
  <c r="E64" i="10"/>
  <c r="F64" i="10"/>
  <c r="G64" i="10"/>
  <c r="H64" i="10"/>
  <c r="I64" i="10"/>
  <c r="J64" i="10"/>
  <c r="K64" i="10"/>
  <c r="L64" i="10"/>
  <c r="B65" i="10"/>
  <c r="C65" i="10"/>
  <c r="D65" i="10"/>
  <c r="E65" i="10"/>
  <c r="F65" i="10"/>
  <c r="G65" i="10"/>
  <c r="H65" i="10"/>
  <c r="I65" i="10"/>
  <c r="J65" i="10"/>
  <c r="K65" i="10"/>
  <c r="L65" i="10"/>
  <c r="B66" i="10"/>
  <c r="C66" i="10"/>
  <c r="D66" i="10"/>
  <c r="E66" i="10"/>
  <c r="F66" i="10"/>
  <c r="G66" i="10"/>
  <c r="H66" i="10"/>
  <c r="I66" i="10"/>
  <c r="J66" i="10"/>
  <c r="K66" i="10"/>
  <c r="L66" i="10"/>
  <c r="B67" i="10"/>
  <c r="C67" i="10"/>
  <c r="D67" i="10"/>
  <c r="E67" i="10"/>
  <c r="F67" i="10"/>
  <c r="G67" i="10"/>
  <c r="H67" i="10"/>
  <c r="I67" i="10"/>
  <c r="J67" i="10"/>
  <c r="K67" i="10"/>
  <c r="L67" i="10"/>
  <c r="B68" i="10"/>
  <c r="C68" i="10"/>
  <c r="D68" i="10"/>
  <c r="E68" i="10"/>
  <c r="F68" i="10"/>
  <c r="G68" i="10"/>
  <c r="H68" i="10"/>
  <c r="I68" i="10"/>
  <c r="J68" i="10"/>
  <c r="K68" i="10"/>
  <c r="L68" i="10"/>
  <c r="B69" i="10"/>
  <c r="C69" i="10"/>
  <c r="D69" i="10"/>
  <c r="E69" i="10"/>
  <c r="F69" i="10"/>
  <c r="G69" i="10"/>
  <c r="H69" i="10"/>
  <c r="I69" i="10"/>
  <c r="J69" i="10"/>
  <c r="K69" i="10"/>
  <c r="L69" i="10"/>
  <c r="B70" i="10"/>
  <c r="C70" i="10"/>
  <c r="D70" i="10"/>
  <c r="E70" i="10"/>
  <c r="F70" i="10"/>
  <c r="G70" i="10"/>
  <c r="H70" i="10"/>
  <c r="I70" i="10"/>
  <c r="J70" i="10"/>
  <c r="K70" i="10"/>
  <c r="L70" i="10"/>
  <c r="B42" i="8" l="1"/>
  <c r="C42" i="8"/>
  <c r="D42" i="8"/>
  <c r="F42" i="8"/>
  <c r="G42" i="8"/>
  <c r="E42" i="8"/>
  <c r="C15" i="8" l="1"/>
  <c r="D15" i="8"/>
  <c r="B15" i="8"/>
  <c r="E5" i="8" l="1"/>
  <c r="E9" i="8"/>
  <c r="E13" i="8"/>
  <c r="E6" i="8"/>
  <c r="E10" i="8"/>
  <c r="E14" i="8"/>
  <c r="E3" i="8"/>
  <c r="E7" i="8"/>
  <c r="E11" i="8"/>
  <c r="E2" i="8"/>
  <c r="E4" i="8"/>
  <c r="E8" i="8"/>
  <c r="E12" i="8"/>
  <c r="G6" i="8"/>
  <c r="G10" i="8"/>
  <c r="G14" i="8"/>
  <c r="G3" i="8"/>
  <c r="G7" i="8"/>
  <c r="G11" i="8"/>
  <c r="G2" i="8"/>
  <c r="G4" i="8"/>
  <c r="G8" i="8"/>
  <c r="G12" i="8"/>
  <c r="G5" i="8"/>
  <c r="G9" i="8"/>
  <c r="G13" i="8"/>
  <c r="F3" i="8"/>
  <c r="F7" i="8"/>
  <c r="F11" i="8"/>
  <c r="F2" i="8"/>
  <c r="F4" i="8"/>
  <c r="F8" i="8"/>
  <c r="F12" i="8"/>
  <c r="F5" i="8"/>
  <c r="F9" i="8"/>
  <c r="F13" i="8"/>
  <c r="F6" i="8"/>
  <c r="F10" i="8"/>
  <c r="F14" i="8"/>
  <c r="J5" i="8" l="1"/>
  <c r="J9" i="8"/>
  <c r="J13" i="8"/>
  <c r="J11" i="8"/>
  <c r="J8" i="8"/>
  <c r="J12" i="8"/>
  <c r="J6" i="8"/>
  <c r="J10" i="8"/>
  <c r="J14" i="8"/>
  <c r="J2" i="8"/>
  <c r="J7" i="8"/>
  <c r="J4" i="8"/>
  <c r="J3" i="8"/>
  <c r="I4" i="8"/>
  <c r="I8" i="8"/>
  <c r="I12" i="8"/>
  <c r="I2" i="8"/>
  <c r="I6" i="8"/>
  <c r="I11" i="8"/>
  <c r="I5" i="8"/>
  <c r="I9" i="8"/>
  <c r="I13" i="8"/>
  <c r="I10" i="8"/>
  <c r="I14" i="8"/>
  <c r="I3" i="8"/>
  <c r="I7" i="8"/>
  <c r="H4" i="8"/>
  <c r="H8" i="8"/>
  <c r="H12" i="8"/>
  <c r="H10" i="8"/>
  <c r="H2" i="8"/>
  <c r="H7" i="8"/>
  <c r="H3" i="8"/>
  <c r="H5" i="8"/>
  <c r="H9" i="8"/>
  <c r="H13" i="8"/>
  <c r="H6" i="8"/>
  <c r="H14" i="8"/>
  <c r="H11" i="8"/>
</calcChain>
</file>

<file path=xl/sharedStrings.xml><?xml version="1.0" encoding="utf-8"?>
<sst xmlns="http://schemas.openxmlformats.org/spreadsheetml/2006/main" count="2470" uniqueCount="461">
  <si>
    <t>lavida频次</t>
    <phoneticPr fontId="1" type="noConversion"/>
  </si>
  <si>
    <t>充电起始SOC</t>
    <phoneticPr fontId="1" type="noConversion"/>
  </si>
  <si>
    <t>0~10</t>
    <phoneticPr fontId="1" type="noConversion"/>
  </si>
  <si>
    <t>10~20</t>
    <phoneticPr fontId="1" type="noConversion"/>
  </si>
  <si>
    <t>20~30</t>
    <phoneticPr fontId="1" type="noConversion"/>
  </si>
  <si>
    <t>30~40</t>
    <phoneticPr fontId="1" type="noConversion"/>
  </si>
  <si>
    <t>40~50</t>
    <phoneticPr fontId="1" type="noConversion"/>
  </si>
  <si>
    <t>50~60</t>
    <phoneticPr fontId="1" type="noConversion"/>
  </si>
  <si>
    <t>60~70</t>
    <phoneticPr fontId="1" type="noConversion"/>
  </si>
  <si>
    <t>70~80</t>
    <phoneticPr fontId="1" type="noConversion"/>
  </si>
  <si>
    <t>80~90</t>
    <phoneticPr fontId="1" type="noConversion"/>
  </si>
  <si>
    <t>90~100</t>
    <phoneticPr fontId="1" type="noConversion"/>
  </si>
  <si>
    <t>sum</t>
    <phoneticPr fontId="1" type="noConversion"/>
  </si>
  <si>
    <t>充电结束SOC</t>
    <phoneticPr fontId="1" type="noConversion"/>
  </si>
  <si>
    <t>众数</t>
    <phoneticPr fontId="1" type="noConversion"/>
  </si>
  <si>
    <t>Passat频次</t>
    <phoneticPr fontId="1" type="noConversion"/>
  </si>
  <si>
    <t>Tiguan频次</t>
    <phoneticPr fontId="1" type="noConversion"/>
  </si>
  <si>
    <t>100~110</t>
    <phoneticPr fontId="1" type="noConversion"/>
  </si>
  <si>
    <t>110~120</t>
    <phoneticPr fontId="1" type="noConversion"/>
  </si>
  <si>
    <t>0~1</t>
    <phoneticPr fontId="1" type="noConversion"/>
  </si>
  <si>
    <t>1~2</t>
    <phoneticPr fontId="1" type="noConversion"/>
  </si>
  <si>
    <t>2~3</t>
    <phoneticPr fontId="1" type="noConversion"/>
  </si>
  <si>
    <t>3~4</t>
    <phoneticPr fontId="1" type="noConversion"/>
  </si>
  <si>
    <t>4~5</t>
    <phoneticPr fontId="1" type="noConversion"/>
  </si>
  <si>
    <t>5~6</t>
    <phoneticPr fontId="1" type="noConversion"/>
  </si>
  <si>
    <t>6~7</t>
    <phoneticPr fontId="1" type="noConversion"/>
  </si>
  <si>
    <t>7~8</t>
    <phoneticPr fontId="1" type="noConversion"/>
  </si>
  <si>
    <t>8~9</t>
    <phoneticPr fontId="1" type="noConversion"/>
  </si>
  <si>
    <t>9~10</t>
    <phoneticPr fontId="1" type="noConversion"/>
  </si>
  <si>
    <t>10~11</t>
    <phoneticPr fontId="1" type="noConversion"/>
  </si>
  <si>
    <t>11~12</t>
    <phoneticPr fontId="1" type="noConversion"/>
  </si>
  <si>
    <t>12~13</t>
    <phoneticPr fontId="1" type="noConversion"/>
  </si>
  <si>
    <t>13~14</t>
    <phoneticPr fontId="1" type="noConversion"/>
  </si>
  <si>
    <t>14~15</t>
    <phoneticPr fontId="1" type="noConversion"/>
  </si>
  <si>
    <t>15~16</t>
    <phoneticPr fontId="1" type="noConversion"/>
  </si>
  <si>
    <t>16~17</t>
    <phoneticPr fontId="1" type="noConversion"/>
  </si>
  <si>
    <t>17~18</t>
    <phoneticPr fontId="1" type="noConversion"/>
  </si>
  <si>
    <t>18~19</t>
    <phoneticPr fontId="1" type="noConversion"/>
  </si>
  <si>
    <t>19~20</t>
    <phoneticPr fontId="1" type="noConversion"/>
  </si>
  <si>
    <t>20~21</t>
    <phoneticPr fontId="1" type="noConversion"/>
  </si>
  <si>
    <t>21~22</t>
    <phoneticPr fontId="1" type="noConversion"/>
  </si>
  <si>
    <t>22~23</t>
    <phoneticPr fontId="1" type="noConversion"/>
  </si>
  <si>
    <t>23~24</t>
    <phoneticPr fontId="1" type="noConversion"/>
  </si>
  <si>
    <t>Lavida BEV</t>
    <phoneticPr fontId="1" type="noConversion"/>
  </si>
  <si>
    <t>Passat PHEV</t>
    <phoneticPr fontId="1" type="noConversion"/>
  </si>
  <si>
    <t>Tiguan L PHEV</t>
    <phoneticPr fontId="1" type="noConversion"/>
  </si>
  <si>
    <t>0~10%</t>
    <phoneticPr fontId="1" type="noConversion"/>
  </si>
  <si>
    <t>10~20%</t>
    <phoneticPr fontId="1" type="noConversion"/>
  </si>
  <si>
    <t>20~30%</t>
    <phoneticPr fontId="1" type="noConversion"/>
  </si>
  <si>
    <t>30~40%</t>
    <phoneticPr fontId="1" type="noConversion"/>
  </si>
  <si>
    <t>40~50%</t>
    <phoneticPr fontId="1" type="noConversion"/>
  </si>
  <si>
    <t>50~60%</t>
    <phoneticPr fontId="1" type="noConversion"/>
  </si>
  <si>
    <t>60~70%</t>
    <phoneticPr fontId="1" type="noConversion"/>
  </si>
  <si>
    <t>70~80%</t>
    <phoneticPr fontId="1" type="noConversion"/>
  </si>
  <si>
    <t>80~90%</t>
    <phoneticPr fontId="1" type="noConversion"/>
  </si>
  <si>
    <t>90~100%</t>
    <phoneticPr fontId="1" type="noConversion"/>
  </si>
  <si>
    <t>&gt;120</t>
    <phoneticPr fontId="1" type="noConversion"/>
  </si>
  <si>
    <t>EV</t>
    <phoneticPr fontId="1" type="noConversion"/>
  </si>
  <si>
    <t>PHEV</t>
    <phoneticPr fontId="1" type="noConversion"/>
  </si>
  <si>
    <t>FV</t>
    <phoneticPr fontId="1" type="noConversion"/>
  </si>
  <si>
    <t>Passat</t>
    <phoneticPr fontId="1" type="noConversion"/>
  </si>
  <si>
    <t>tiguan</t>
    <phoneticPr fontId="1" type="noConversion"/>
  </si>
  <si>
    <t>累计百分比 lavida</t>
    <phoneticPr fontId="1" type="noConversion"/>
  </si>
  <si>
    <t>累计百分比 passat</t>
    <phoneticPr fontId="1" type="noConversion"/>
  </si>
  <si>
    <t>累计百分比 Tiguan</t>
    <phoneticPr fontId="1" type="noConversion"/>
  </si>
  <si>
    <t>0~50</t>
  </si>
  <si>
    <t>50~100</t>
  </si>
  <si>
    <t>300~350</t>
  </si>
  <si>
    <t>mean</t>
  </si>
  <si>
    <t>median</t>
  </si>
  <si>
    <t>200~250</t>
  </si>
  <si>
    <t>lavida discharging</t>
    <phoneticPr fontId="1" type="noConversion"/>
  </si>
  <si>
    <t>-10~-5</t>
  </si>
  <si>
    <t>-5~0</t>
  </si>
  <si>
    <t>0~5</t>
  </si>
  <si>
    <t>5~10</t>
  </si>
  <si>
    <t>10~15</t>
  </si>
  <si>
    <t>15~20</t>
  </si>
  <si>
    <t>20~25</t>
  </si>
  <si>
    <t>25~30</t>
  </si>
  <si>
    <t>30~35</t>
  </si>
  <si>
    <t>35~40</t>
  </si>
  <si>
    <t>40~45</t>
  </si>
  <si>
    <t>45~50</t>
  </si>
  <si>
    <t>50~55</t>
  </si>
  <si>
    <t>55~60</t>
  </si>
  <si>
    <t>60~65</t>
  </si>
  <si>
    <t>65~70</t>
  </si>
  <si>
    <t>70~75</t>
  </si>
  <si>
    <t>75~80</t>
  </si>
  <si>
    <t>80~85</t>
  </si>
  <si>
    <t>85~90</t>
  </si>
  <si>
    <t>90~95</t>
  </si>
  <si>
    <t>95~100</t>
  </si>
  <si>
    <t>105~110</t>
  </si>
  <si>
    <t>lavida charging</t>
    <phoneticPr fontId="1" type="noConversion"/>
  </si>
  <si>
    <t>-300~-250</t>
  </si>
  <si>
    <t>-250~-200</t>
  </si>
  <si>
    <t>-200~-150</t>
  </si>
  <si>
    <t>-150~-100</t>
  </si>
  <si>
    <t>-100~-50</t>
  </si>
  <si>
    <t>-50~0</t>
  </si>
  <si>
    <t>100~150</t>
  </si>
  <si>
    <t>150~200</t>
  </si>
  <si>
    <t>250~300</t>
  </si>
  <si>
    <t>-4000~-3500</t>
  </si>
  <si>
    <t>-3500~-3000</t>
  </si>
  <si>
    <t>-3000~-2500</t>
  </si>
  <si>
    <t>-2500~-2000</t>
  </si>
  <si>
    <t>-2000~-1500</t>
  </si>
  <si>
    <t>-1500~-1000</t>
  </si>
  <si>
    <t>-1000~-500</t>
  </si>
  <si>
    <t>-500~0</t>
  </si>
  <si>
    <t>0~500</t>
  </si>
  <si>
    <t>500~1000</t>
  </si>
  <si>
    <t>1000~1500</t>
  </si>
  <si>
    <t>1500~2000</t>
  </si>
  <si>
    <t>2000~2500</t>
  </si>
  <si>
    <t>2500~3000</t>
  </si>
  <si>
    <t>3000~3500</t>
  </si>
  <si>
    <t>3500~4000</t>
  </si>
  <si>
    <t>4000~4500</t>
  </si>
  <si>
    <t>4500~5000</t>
  </si>
  <si>
    <t>5000~5500</t>
  </si>
  <si>
    <t>5500~6000</t>
  </si>
  <si>
    <t>6000~6500</t>
  </si>
  <si>
    <t>6500~7000</t>
  </si>
  <si>
    <t>7000~7500</t>
  </si>
  <si>
    <t>7500~8000</t>
  </si>
  <si>
    <t>8000~8500</t>
  </si>
  <si>
    <t>8500~9000</t>
  </si>
  <si>
    <t>9000~9500</t>
  </si>
  <si>
    <t>9500~10000</t>
  </si>
  <si>
    <t>10000~10500</t>
  </si>
  <si>
    <t>10500~11000</t>
  </si>
  <si>
    <t>11000~11500</t>
  </si>
  <si>
    <t>11500~12000</t>
  </si>
  <si>
    <t>12000~12500</t>
  </si>
  <si>
    <t>12500~13000</t>
  </si>
  <si>
    <t>0~30</t>
  </si>
  <si>
    <t>30~60</t>
  </si>
  <si>
    <t>60~120</t>
  </si>
  <si>
    <t>120~180</t>
  </si>
  <si>
    <t>180~240</t>
  </si>
  <si>
    <t>240~300</t>
  </si>
  <si>
    <t>300~360</t>
  </si>
  <si>
    <t>360~420</t>
  </si>
  <si>
    <t>420~480</t>
  </si>
  <si>
    <t>max</t>
  </si>
  <si>
    <t>min</t>
  </si>
  <si>
    <t>充电时间[min]</t>
    <phoneticPr fontId="1" type="noConversion"/>
  </si>
  <si>
    <t>mode3_AC_7.2kW</t>
  </si>
  <si>
    <t>mode2_AC</t>
  </si>
  <si>
    <t>mode4_DC</t>
  </si>
  <si>
    <t>mode3_AC_3.6kW</t>
  </si>
  <si>
    <t>充电模式
充电时间</t>
    <phoneticPr fontId="1" type="noConversion"/>
  </si>
  <si>
    <t>0~10</t>
  </si>
  <si>
    <t>10~20</t>
  </si>
  <si>
    <t>20~30</t>
  </si>
  <si>
    <t>30~40</t>
  </si>
  <si>
    <t>40~50</t>
  </si>
  <si>
    <t>50~60</t>
  </si>
  <si>
    <t>60~70</t>
  </si>
  <si>
    <t>70~80</t>
  </si>
  <si>
    <t>80~90</t>
  </si>
  <si>
    <t>90~100</t>
  </si>
  <si>
    <t>100~110</t>
  </si>
  <si>
    <t>lavida</t>
    <phoneticPr fontId="1" type="noConversion"/>
  </si>
  <si>
    <t>Passat</t>
    <phoneticPr fontId="1" type="noConversion"/>
  </si>
  <si>
    <t>折算满充时间</t>
    <phoneticPr fontId="1" type="noConversion"/>
  </si>
  <si>
    <t>Tiguan</t>
    <phoneticPr fontId="1" type="noConversion"/>
  </si>
  <si>
    <t>Tiguan</t>
    <phoneticPr fontId="1" type="noConversion"/>
  </si>
  <si>
    <t>lavida 抽样前</t>
    <phoneticPr fontId="1" type="noConversion"/>
  </si>
  <si>
    <t>lavida 抽样后</t>
    <phoneticPr fontId="1" type="noConversion"/>
  </si>
  <si>
    <t>充电前数据丢失次数</t>
    <phoneticPr fontId="1" type="noConversion"/>
  </si>
  <si>
    <t>充电后数据丢失次数</t>
    <phoneticPr fontId="1" type="noConversion"/>
  </si>
  <si>
    <t>合并充电次数</t>
    <phoneticPr fontId="1" type="noConversion"/>
  </si>
  <si>
    <t>参与统计充电次数</t>
    <phoneticPr fontId="1" type="noConversion"/>
  </si>
  <si>
    <t>Lavida频次</t>
    <phoneticPr fontId="1" type="noConversion"/>
  </si>
  <si>
    <t>Lavida</t>
    <phoneticPr fontId="1" type="noConversion"/>
  </si>
  <si>
    <t>Tiguan频次</t>
    <phoneticPr fontId="1" type="noConversion"/>
  </si>
  <si>
    <t>Passat频次</t>
    <phoneticPr fontId="1" type="noConversion"/>
  </si>
  <si>
    <t>Tiguan</t>
    <phoneticPr fontId="1" type="noConversion"/>
  </si>
  <si>
    <t>Passat</t>
    <phoneticPr fontId="1" type="noConversion"/>
  </si>
  <si>
    <t>电机温度[℃]</t>
    <phoneticPr fontId="1" type="noConversion"/>
  </si>
  <si>
    <t>LE温度[℃]</t>
    <phoneticPr fontId="1" type="noConversion"/>
  </si>
  <si>
    <t>lavida e-motor Working point</t>
    <phoneticPr fontId="1" type="noConversion"/>
  </si>
  <si>
    <t>0~20</t>
  </si>
  <si>
    <t>20~40</t>
  </si>
  <si>
    <t>40~60</t>
  </si>
  <si>
    <t>60~80</t>
  </si>
  <si>
    <t>80~100</t>
  </si>
  <si>
    <t>100~120</t>
  </si>
  <si>
    <t>120~140</t>
  </si>
  <si>
    <t>140~160</t>
  </si>
  <si>
    <t>160~180</t>
  </si>
  <si>
    <t>180~200</t>
  </si>
  <si>
    <t>200~220</t>
  </si>
  <si>
    <t>220~240</t>
  </si>
  <si>
    <t>240~260</t>
  </si>
  <si>
    <t>260~280</t>
  </si>
  <si>
    <t>280~300</t>
  </si>
  <si>
    <t>300~320</t>
  </si>
  <si>
    <t>320~340</t>
  </si>
  <si>
    <t>340~360</t>
  </si>
  <si>
    <t>360~380</t>
  </si>
  <si>
    <t>380~400</t>
  </si>
  <si>
    <t>400~420</t>
  </si>
  <si>
    <t>420~440</t>
  </si>
  <si>
    <t>440~460</t>
  </si>
  <si>
    <t>460~480</t>
  </si>
  <si>
    <t>480~540</t>
  </si>
  <si>
    <t>540~600</t>
  </si>
  <si>
    <t>600~660</t>
  </si>
  <si>
    <t>660~720</t>
  </si>
  <si>
    <t>720~780</t>
  </si>
  <si>
    <t>780~840</t>
  </si>
  <si>
    <t>840~900</t>
  </si>
  <si>
    <t>900~1500</t>
  </si>
  <si>
    <t>mode2</t>
  </si>
  <si>
    <t>mode3_2</t>
  </si>
  <si>
    <t>tiguan</t>
    <phoneticPr fontId="1" type="noConversion"/>
  </si>
  <si>
    <t>充电平均温度</t>
    <phoneticPr fontId="1" type="noConversion"/>
  </si>
  <si>
    <t>0~1</t>
  </si>
  <si>
    <t>1~2</t>
  </si>
  <si>
    <t>2~3</t>
  </si>
  <si>
    <t>3~4</t>
  </si>
  <si>
    <t>4~5</t>
  </si>
  <si>
    <t>5~6</t>
  </si>
  <si>
    <t>6~7</t>
  </si>
  <si>
    <t>7~8</t>
  </si>
  <si>
    <t>8~9</t>
  </si>
  <si>
    <t>9~10</t>
  </si>
  <si>
    <t>10~11</t>
  </si>
  <si>
    <t>11~12</t>
  </si>
  <si>
    <t>12~13</t>
  </si>
  <si>
    <t>13~14</t>
  </si>
  <si>
    <t>14~15</t>
  </si>
  <si>
    <t>15~16</t>
  </si>
  <si>
    <t>16~17</t>
  </si>
  <si>
    <t>17~18</t>
  </si>
  <si>
    <t>18~19</t>
  </si>
  <si>
    <t>19~20</t>
  </si>
  <si>
    <t>20~21</t>
  </si>
  <si>
    <t>21~22</t>
  </si>
  <si>
    <t>22~23</t>
  </si>
  <si>
    <t>23~24</t>
  </si>
  <si>
    <t>24~25</t>
  </si>
  <si>
    <t>25~26</t>
  </si>
  <si>
    <t>26~27</t>
  </si>
  <si>
    <t>27~28</t>
  </si>
  <si>
    <t>28~29</t>
  </si>
  <si>
    <t>29~30</t>
  </si>
  <si>
    <t>30~31</t>
  </si>
  <si>
    <t>31~32</t>
  </si>
  <si>
    <t>32~33</t>
  </si>
  <si>
    <t>33~34</t>
  </si>
  <si>
    <t>34~35</t>
  </si>
  <si>
    <t>35~36</t>
  </si>
  <si>
    <t>36~37</t>
  </si>
  <si>
    <t>37~38</t>
  </si>
  <si>
    <t>38~39</t>
  </si>
  <si>
    <t>39~40</t>
  </si>
  <si>
    <t>40~41</t>
  </si>
  <si>
    <t>41~42</t>
  </si>
  <si>
    <t>42~43</t>
  </si>
  <si>
    <t>43~44</t>
  </si>
  <si>
    <t>44~45</t>
  </si>
  <si>
    <t>45~46</t>
  </si>
  <si>
    <t>46~47</t>
  </si>
  <si>
    <t>47~48</t>
  </si>
  <si>
    <t>48~49</t>
  </si>
  <si>
    <t>Tiguan e-motor Working point</t>
    <phoneticPr fontId="1" type="noConversion"/>
  </si>
  <si>
    <t>100~105</t>
  </si>
  <si>
    <t>Passat e-motor Working point</t>
    <phoneticPr fontId="1" type="noConversion"/>
  </si>
  <si>
    <t>tiguan discharging</t>
    <phoneticPr fontId="1" type="noConversion"/>
  </si>
  <si>
    <t>tiguan charging</t>
    <phoneticPr fontId="1" type="noConversion"/>
  </si>
  <si>
    <t>Passat discharging</t>
    <phoneticPr fontId="1" type="noConversion"/>
  </si>
  <si>
    <t>Passat charging</t>
    <phoneticPr fontId="1" type="noConversion"/>
  </si>
  <si>
    <t>lavida</t>
    <phoneticPr fontId="1" type="noConversion"/>
  </si>
  <si>
    <t>sum</t>
    <phoneticPr fontId="1" type="noConversion"/>
  </si>
  <si>
    <t>passat</t>
    <phoneticPr fontId="1" type="noConversion"/>
  </si>
  <si>
    <t>passat</t>
    <phoneticPr fontId="1" type="noConversion"/>
  </si>
  <si>
    <t>lavida</t>
    <phoneticPr fontId="1" type="noConversion"/>
  </si>
  <si>
    <t>LE_efficiency[%]</t>
    <phoneticPr fontId="1" type="noConversion"/>
  </si>
  <si>
    <t>车速[km/h]</t>
    <phoneticPr fontId="1" type="noConversion"/>
  </si>
  <si>
    <t>每日行驶里程[km]</t>
    <phoneticPr fontId="1" type="noConversion"/>
  </si>
  <si>
    <t>每次充电间隔里程[km]</t>
    <phoneticPr fontId="1" type="noConversion"/>
  </si>
  <si>
    <t>估算全电里程[km]</t>
    <phoneticPr fontId="1" type="noConversion"/>
  </si>
  <si>
    <t>驾驶模式
\
车速 [km/h]</t>
    <phoneticPr fontId="1" type="noConversion"/>
  </si>
  <si>
    <t xml:space="preserve"> Torque [Nm]
\
speed [rpm]   </t>
    <phoneticPr fontId="1" type="noConversion"/>
  </si>
  <si>
    <t>温度[℃]
\
SOC[%]</t>
    <phoneticPr fontId="1" type="noConversion"/>
  </si>
  <si>
    <t>25%percentile</t>
  </si>
  <si>
    <t>50%percentile</t>
  </si>
  <si>
    <t>75%percentile</t>
  </si>
  <si>
    <t>充电模式
\
充电功率[kW]</t>
    <phoneticPr fontId="1" type="noConversion"/>
  </si>
  <si>
    <t>最大充电功率[kW]</t>
    <phoneticPr fontId="1" type="noConversion"/>
  </si>
  <si>
    <t>平均充电功率[kW]</t>
    <phoneticPr fontId="1" type="noConversion"/>
  </si>
  <si>
    <t>平均温度[℃]</t>
    <phoneticPr fontId="1" type="noConversion"/>
  </si>
  <si>
    <t>充电温升[℃]</t>
    <phoneticPr fontId="1" type="noConversion"/>
  </si>
  <si>
    <t>充电模式
\
充电平均温度[℃]</t>
    <phoneticPr fontId="1" type="noConversion"/>
  </si>
  <si>
    <t>充电起始时间[时]</t>
    <phoneticPr fontId="1" type="noConversion"/>
  </si>
  <si>
    <t>充电开始SOC[%]
\
充电结束SOC[%]</t>
    <phoneticPr fontId="1" type="noConversion"/>
  </si>
  <si>
    <t>lavida</t>
    <phoneticPr fontId="1" type="noConversion"/>
  </si>
  <si>
    <t>50~70</t>
  </si>
  <si>
    <t>90~92</t>
  </si>
  <si>
    <t>92~94</t>
  </si>
  <si>
    <t>94~96</t>
  </si>
  <si>
    <t>96~98</t>
  </si>
  <si>
    <t>98~100</t>
  </si>
  <si>
    <t>110~115</t>
  </si>
  <si>
    <t>passat</t>
    <phoneticPr fontId="1" type="noConversion"/>
  </si>
  <si>
    <t>Tiguan</t>
    <phoneticPr fontId="1" type="noConversion"/>
  </si>
  <si>
    <t>mode2_AC_1.8kW</t>
    <phoneticPr fontId="1" type="noConversion"/>
  </si>
  <si>
    <t>[40,45）</t>
    <phoneticPr fontId="1" type="noConversion"/>
  </si>
  <si>
    <t>参与统计天数</t>
    <phoneticPr fontId="1" type="noConversion"/>
  </si>
  <si>
    <t xml:space="preserve">2020/03/01~2020/03/19 </t>
    <phoneticPr fontId="1" type="noConversion"/>
  </si>
  <si>
    <t>参与统计车辆总数</t>
  </si>
  <si>
    <t>E-Motor Working Point</t>
  </si>
  <si>
    <t>原始抓取点数</t>
  </si>
  <si>
    <t>去除转矩为零或转速为零之后工作点数</t>
  </si>
  <si>
    <t>效率值在合理范围数</t>
  </si>
  <si>
    <t>占比</t>
    <phoneticPr fontId="1" type="noConversion"/>
  </si>
  <si>
    <t>running cost</t>
    <phoneticPr fontId="1" type="noConversion"/>
  </si>
  <si>
    <t>40.5s</t>
    <phoneticPr fontId="1" type="noConversion"/>
  </si>
  <si>
    <t>0~0.5h</t>
    <phoneticPr fontId="1" type="noConversion"/>
  </si>
  <si>
    <t>0.5~1h</t>
    <phoneticPr fontId="1" type="noConversion"/>
  </si>
  <si>
    <t>1~2</t>
    <phoneticPr fontId="1" type="noConversion"/>
  </si>
  <si>
    <t>2~3</t>
    <phoneticPr fontId="1" type="noConversion"/>
  </si>
  <si>
    <t>3~4</t>
    <phoneticPr fontId="1" type="noConversion"/>
  </si>
  <si>
    <t>4~5</t>
    <phoneticPr fontId="1" type="noConversion"/>
  </si>
  <si>
    <t>5~6</t>
    <phoneticPr fontId="1" type="noConversion"/>
  </si>
  <si>
    <t>6~7</t>
    <phoneticPr fontId="1" type="noConversion"/>
  </si>
  <si>
    <t>7~8</t>
    <phoneticPr fontId="1" type="noConversion"/>
  </si>
  <si>
    <t>8~9</t>
    <phoneticPr fontId="1" type="noConversion"/>
  </si>
  <si>
    <t>9~10</t>
    <phoneticPr fontId="1" type="noConversion"/>
  </si>
  <si>
    <t>10~11</t>
    <phoneticPr fontId="1" type="noConversion"/>
  </si>
  <si>
    <t>11~12</t>
    <phoneticPr fontId="1" type="noConversion"/>
  </si>
  <si>
    <t>12~13</t>
    <phoneticPr fontId="1" type="noConversion"/>
  </si>
  <si>
    <t>13~14</t>
    <phoneticPr fontId="1" type="noConversion"/>
  </si>
  <si>
    <t>14~15</t>
    <phoneticPr fontId="1" type="noConversion"/>
  </si>
  <si>
    <t>15~25</t>
    <phoneticPr fontId="1" type="noConversion"/>
  </si>
  <si>
    <t>1%percentile</t>
  </si>
  <si>
    <t>99%percentile</t>
  </si>
  <si>
    <t>110~120</t>
  </si>
  <si>
    <t>120~130</t>
  </si>
  <si>
    <t>130~140</t>
  </si>
  <si>
    <t>时
\
每小时行驶里程[km]</t>
    <phoneticPr fontId="1" type="noConversion"/>
  </si>
  <si>
    <t>时
\
每小时行驶时间[min]</t>
    <phoneticPr fontId="1" type="noConversion"/>
  </si>
  <si>
    <t>9.0~9.5</t>
  </si>
  <si>
    <t>9.5~10.0</t>
  </si>
  <si>
    <t>10.0~10.5</t>
  </si>
  <si>
    <t>10.5~11.0</t>
  </si>
  <si>
    <t>11.0~11.5</t>
  </si>
  <si>
    <t>11.5~12.0</t>
  </si>
  <si>
    <t>12.0~12.5</t>
  </si>
  <si>
    <t>12.5~13.0</t>
  </si>
  <si>
    <t>13.0~13.5</t>
  </si>
  <si>
    <t>13.5~14.0</t>
  </si>
  <si>
    <t>14.0~14.5</t>
  </si>
  <si>
    <t>14.5~15.0</t>
  </si>
  <si>
    <t>15.0~15.5</t>
  </si>
  <si>
    <t>15.5~16.0</t>
  </si>
  <si>
    <t>16.0~16.5</t>
  </si>
  <si>
    <t>16.5~17.0</t>
  </si>
  <si>
    <t>17.0~17.5</t>
  </si>
  <si>
    <t>17.5~18.0</t>
  </si>
  <si>
    <t>18.0~18.5</t>
  </si>
  <si>
    <t>18.5~19.0</t>
  </si>
  <si>
    <t>19.0~19.5</t>
  </si>
  <si>
    <t>19.5~20.0</t>
  </si>
  <si>
    <t>20.0~20.5</t>
  </si>
  <si>
    <t>估算能耗[kWh/100km]</t>
    <phoneticPr fontId="1" type="noConversion"/>
  </si>
  <si>
    <t>80~82</t>
  </si>
  <si>
    <t>82~84</t>
  </si>
  <si>
    <t>84~86</t>
  </si>
  <si>
    <t>86~88</t>
  </si>
  <si>
    <t>88~90</t>
  </si>
  <si>
    <t>-30~-25</t>
  </si>
  <si>
    <t>-25~-20</t>
  </si>
  <si>
    <t>-20~-15</t>
  </si>
  <si>
    <t>-15~-10</t>
  </si>
  <si>
    <t>Passat</t>
    <phoneticPr fontId="1" type="noConversion"/>
  </si>
  <si>
    <t>（0~10]</t>
    <phoneticPr fontId="1" type="noConversion"/>
  </si>
  <si>
    <t>统计对象</t>
    <phoneticPr fontId="1" type="noConversion"/>
  </si>
  <si>
    <t>总充电次数</t>
    <phoneticPr fontId="1" type="noConversion"/>
  </si>
  <si>
    <t>Lavida BEV 53Ah</t>
    <phoneticPr fontId="1" type="noConversion"/>
  </si>
  <si>
    <t>Tiguan L PHEV</t>
    <phoneticPr fontId="1" type="noConversion"/>
  </si>
  <si>
    <t>Passat PHEV</t>
    <phoneticPr fontId="1" type="noConversion"/>
  </si>
  <si>
    <t>1.1每日行驶里程</t>
  </si>
  <si>
    <t>1.2每次充电行驶里程</t>
  </si>
  <si>
    <t>1.3折算满放里程（针对BEV）</t>
  </si>
  <si>
    <t>1.4折算能耗（针对BEV）</t>
  </si>
  <si>
    <t>1、里程信息</t>
  </si>
  <si>
    <t>2、行驶速度</t>
    <phoneticPr fontId="1" type="noConversion"/>
  </si>
  <si>
    <t>占比</t>
    <phoneticPr fontId="1" type="noConversion"/>
  </si>
  <si>
    <t>2.1车速分布统计</t>
    <phoneticPr fontId="1" type="noConversion"/>
  </si>
  <si>
    <t>3、电机工作情况</t>
    <phoneticPr fontId="1" type="noConversion"/>
  </si>
  <si>
    <t>3.1电机工作效率</t>
    <phoneticPr fontId="1" type="noConversion"/>
  </si>
  <si>
    <t>3.2电机定子温度分布</t>
    <phoneticPr fontId="1" type="noConversion"/>
  </si>
  <si>
    <t>3.3LE温度分布</t>
    <phoneticPr fontId="1" type="noConversion"/>
  </si>
  <si>
    <t>1846辆</t>
    <phoneticPr fontId="1" type="noConversion"/>
  </si>
  <si>
    <t>12314辆</t>
    <phoneticPr fontId="1" type="noConversion"/>
  </si>
  <si>
    <t>18604辆</t>
    <phoneticPr fontId="1" type="noConversion"/>
  </si>
  <si>
    <t>365.8s</t>
    <phoneticPr fontId="1" type="noConversion"/>
  </si>
  <si>
    <t>1260.1s</t>
    <phoneticPr fontId="1" type="noConversion"/>
  </si>
  <si>
    <t>4、电池工作情况</t>
    <phoneticPr fontId="1" type="noConversion"/>
  </si>
  <si>
    <t>5、充电信息</t>
    <phoneticPr fontId="1" type="noConversion"/>
  </si>
  <si>
    <t>3.4 Lavida电机工作点分布</t>
    <phoneticPr fontId="1" type="noConversion"/>
  </si>
  <si>
    <t>3.5 Tiguan 电机工作点分布</t>
    <phoneticPr fontId="1" type="noConversion"/>
  </si>
  <si>
    <t>3.6 Passat 电机工作点分布</t>
    <phoneticPr fontId="1" type="noConversion"/>
  </si>
  <si>
    <t>4.1lavida电池放电SOC-温度分布</t>
    <phoneticPr fontId="1" type="noConversion"/>
  </si>
  <si>
    <t>4.2 lavida电池充电SOC-温度分布</t>
    <phoneticPr fontId="1" type="noConversion"/>
  </si>
  <si>
    <t>4.3 Tiguan电池放电SOC-温度分布</t>
    <phoneticPr fontId="1" type="noConversion"/>
  </si>
  <si>
    <t>4.4 Tiguan电池充电SOC-温度分布</t>
    <phoneticPr fontId="1" type="noConversion"/>
  </si>
  <si>
    <t>4.5 passat电池放电SOC-温度分布</t>
    <phoneticPr fontId="1" type="noConversion"/>
  </si>
  <si>
    <t>4.6 passat电池充电SOC-温度分布</t>
    <phoneticPr fontId="1" type="noConversion"/>
  </si>
  <si>
    <t>目录</t>
    <phoneticPr fontId="1" type="noConversion"/>
  </si>
  <si>
    <t>5.1充电SOC分布</t>
  </si>
  <si>
    <t>5.2充电时间</t>
  </si>
  <si>
    <t>5.1.2 充电结束SOC 分布</t>
  </si>
  <si>
    <t>5.1.1 充电开始SOC分布</t>
  </si>
  <si>
    <t>5.2.1 充电开始时刻分布</t>
    <phoneticPr fontId="1" type="noConversion"/>
  </si>
  <si>
    <t>5.2.2 充电时长统计</t>
    <phoneticPr fontId="1" type="noConversion"/>
  </si>
  <si>
    <t>5.2.3 lavida 不同充电模式的充电时间</t>
  </si>
  <si>
    <t>5.2.4 lavida 不同充电模式的折算满充充电时间</t>
    <phoneticPr fontId="1" type="noConversion"/>
  </si>
  <si>
    <t>5.2.5Tiguan 不同充电模式的充电时间</t>
    <phoneticPr fontId="1" type="noConversion"/>
  </si>
  <si>
    <t>5.2.6Tiguan 不同充电模式的折算满充充电时间</t>
    <phoneticPr fontId="1" type="noConversion"/>
  </si>
  <si>
    <t>5.2.7 Passat不同充电模式的充电时间</t>
    <phoneticPr fontId="1" type="noConversion"/>
  </si>
  <si>
    <t>5.2.8 Passat 不同充电模式的折算满充充电时间</t>
    <phoneticPr fontId="1" type="noConversion"/>
  </si>
  <si>
    <t>5.3充电温度分布</t>
  </si>
  <si>
    <t>5.3.1 充电过程中平均温度分布</t>
    <phoneticPr fontId="1" type="noConversion"/>
  </si>
  <si>
    <t>5.3.2充电温升统计</t>
  </si>
  <si>
    <t>5.3.3 lavida 不同充电模式下的平均温度分布</t>
    <phoneticPr fontId="1" type="noConversion"/>
  </si>
  <si>
    <t>5.3.4 Tiguan 不同充电模式下的平均温度分布</t>
    <phoneticPr fontId="1" type="noConversion"/>
  </si>
  <si>
    <t>5.3.5 Passat不同充电模式下的平均温度分布</t>
    <phoneticPr fontId="1" type="noConversion"/>
  </si>
  <si>
    <t>5.4.1 充电过程中的平均功率分布</t>
    <phoneticPr fontId="1" type="noConversion"/>
  </si>
  <si>
    <t>5.4.2 充电过程中最大功率分布</t>
    <phoneticPr fontId="1" type="noConversion"/>
  </si>
  <si>
    <t>5.4 充电功率分布</t>
  </si>
  <si>
    <t>5.4.3 lavida 不同充电模式下的充电功率</t>
    <phoneticPr fontId="1" type="noConversion"/>
  </si>
  <si>
    <t>5.4.4 Tiguan不同充电模式下的充电功率</t>
    <phoneticPr fontId="1" type="noConversion"/>
  </si>
  <si>
    <t>5.4.5 Passat 不同充电模式下的充电功率</t>
    <phoneticPr fontId="1" type="noConversion"/>
  </si>
  <si>
    <t>2.2不同驾驶模式下的车速统计 (针对PHEV)</t>
    <phoneticPr fontId="1" type="noConversion"/>
  </si>
  <si>
    <t>车型</t>
  </si>
  <si>
    <t>正常范围</t>
  </si>
  <si>
    <t>报警范围</t>
  </si>
  <si>
    <t>Lavida BEV</t>
  </si>
  <si>
    <t>定子温度</t>
  </si>
  <si>
    <t>&lt;155℃</t>
  </si>
  <si>
    <t>&gt;160℃</t>
  </si>
  <si>
    <t>PWR温度</t>
  </si>
  <si>
    <t>&lt;100℃</t>
  </si>
  <si>
    <t>&gt;105℃</t>
  </si>
  <si>
    <t>Tiguan PHEV</t>
  </si>
  <si>
    <t>Passat PHEV</t>
  </si>
  <si>
    <t>Lavida 每日行驶里程[km]</t>
    <phoneticPr fontId="1" type="noConversion"/>
  </si>
  <si>
    <t>Tiguan  每日行驶里程[km]</t>
    <phoneticPr fontId="1" type="noConversion"/>
  </si>
  <si>
    <t>Passat 每日行驶里程[km]</t>
    <phoneticPr fontId="1" type="noConversion"/>
  </si>
  <si>
    <t>Lavida 充电间隔行驶里程[km]</t>
    <phoneticPr fontId="1" type="noConversion"/>
  </si>
  <si>
    <t>Tiguan  充电间隔行驶里程[km]]</t>
    <phoneticPr fontId="1" type="noConversion"/>
  </si>
  <si>
    <t>Passat  充电间隔行驶里程[km]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</si>
</sst>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%"/>
    <numFmt numFmtId="177" formatCode="0.0"/>
    <numFmt numFmtId="178" formatCode="0.0_);[Red]\(0.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0"/>
      <name val="等线"/>
      <family val="2"/>
      <scheme val="minor"/>
    </font>
    <font>
      <sz val="11"/>
      <color theme="10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rgb="FF1F497D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1" applyNumberFormat="1" applyFont="1" applyAlignment="1"/>
    <xf numFmtId="10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7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 applyAlignment="1">
      <alignment wrapText="1"/>
    </xf>
    <xf numFmtId="177" fontId="0" fillId="0" borderId="0" xfId="0" applyNumberFormat="1"/>
    <xf numFmtId="0" fontId="3" fillId="2" borderId="0" xfId="0" applyFont="1" applyFill="1"/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8" fillId="0" borderId="0" xfId="2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7" fillId="0" borderId="19" xfId="2" applyFont="1" applyBorder="1" applyAlignment="1">
      <alignment horizontal="left" vertical="center"/>
    </xf>
    <xf numFmtId="0" fontId="8" fillId="0" borderId="20" xfId="2" applyFont="1" applyBorder="1" applyAlignment="1">
      <alignment horizontal="left" vertical="center" wrapText="1"/>
    </xf>
    <xf numFmtId="0" fontId="9" fillId="0" borderId="21" xfId="0" applyFont="1" applyBorder="1" applyAlignment="1">
      <alignment horizontal="justify" vertical="center" wrapText="1"/>
    </xf>
    <xf numFmtId="0" fontId="9" fillId="0" borderId="22" xfId="0" applyFont="1" applyBorder="1" applyAlignment="1">
      <alignment horizontal="justify" vertical="center" wrapText="1"/>
    </xf>
    <xf numFmtId="0" fontId="9" fillId="0" borderId="23" xfId="0" applyFont="1" applyBorder="1" applyAlignment="1">
      <alignment horizontal="justify" vertical="center" wrapText="1"/>
    </xf>
    <xf numFmtId="0" fontId="9" fillId="0" borderId="18" xfId="0" applyFont="1" applyBorder="1" applyAlignment="1">
      <alignment horizontal="justify" vertical="center" wrapText="1"/>
    </xf>
    <xf numFmtId="0" fontId="10" fillId="0" borderId="18" xfId="0" applyFont="1" applyBorder="1" applyAlignment="1">
      <alignment horizontal="justify" vertical="center" wrapText="1"/>
    </xf>
    <xf numFmtId="176" fontId="0" fillId="0" borderId="0" xfId="1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  <xf numFmtId="176" fontId="0" fillId="0" borderId="0" xfId="1" applyNumberFormat="1" applyFont="1" applyAlignment="1">
      <alignment horizontal="center" wrapText="1"/>
    </xf>
    <xf numFmtId="176" fontId="0" fillId="0" borderId="0" xfId="0" applyNumberFormat="1" applyAlignment="1">
      <alignment horizontal="center" wrapText="1"/>
    </xf>
    <xf numFmtId="176" fontId="0" fillId="0" borderId="0" xfId="0" applyNumberFormat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</cellXfs>
  <cellStyles count="3">
    <cellStyle name="百分比" xfId="1" builtinId="5"/>
    <cellStyle name="常规" xfId="0" builtinId="0"/>
    <cellStyle name="超链接" xfId="2" builtinId="8"/>
  </cellStyles>
  <dxfs count="0"/>
  <tableStyles count="0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driving mileage per day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mileage!$E$1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mileage!$A$2:$A$25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mileage!$E$2:$E$25</c:f>
              <c:numCache>
                <c:formatCode>0.0%</c:formatCode>
                <c:ptCount val="24"/>
                <c:pt idx="0">
                  <c:v>0.39945698286102155</c:v>
                </c:pt>
                <c:pt idx="1">
                  <c:v>0.21270999490921433</c:v>
                </c:pt>
                <c:pt idx="2">
                  <c:v>0.13202104191413541</c:v>
                </c:pt>
                <c:pt idx="3">
                  <c:v>8.0052604785338544E-2</c:v>
                </c:pt>
                <c:pt idx="4">
                  <c:v>4.8192771084337352E-2</c:v>
                </c:pt>
                <c:pt idx="5">
                  <c:v>3.512642117766842E-2</c:v>
                </c:pt>
                <c:pt idx="6">
                  <c:v>2.2060071270999491E-2</c:v>
                </c:pt>
                <c:pt idx="7">
                  <c:v>1.5696589173595791E-2</c:v>
                </c:pt>
                <c:pt idx="8">
                  <c:v>1.1920923129136264E-2</c:v>
                </c:pt>
                <c:pt idx="9">
                  <c:v>9.5027999321228573E-3</c:v>
                </c:pt>
                <c:pt idx="10">
                  <c:v>7.5937553029017477E-3</c:v>
                </c:pt>
                <c:pt idx="11">
                  <c:v>5.8544035296114036E-3</c:v>
                </c:pt>
                <c:pt idx="12">
                  <c:v>5.811980315628712E-3</c:v>
                </c:pt>
                <c:pt idx="13">
                  <c:v>3.3938571186153065E-3</c:v>
                </c:pt>
                <c:pt idx="14">
                  <c:v>2.078737485151875E-3</c:v>
                </c:pt>
                <c:pt idx="15">
                  <c:v>2.6302392669268625E-3</c:v>
                </c:pt>
                <c:pt idx="16">
                  <c:v>1.4848124893941965E-3</c:v>
                </c:pt>
                <c:pt idx="17">
                  <c:v>1.3999660614288137E-3</c:v>
                </c:pt>
                <c:pt idx="18">
                  <c:v>8.9088749363651788E-4</c:v>
                </c:pt>
                <c:pt idx="19">
                  <c:v>7.2119463770575255E-4</c:v>
                </c:pt>
                <c:pt idx="20">
                  <c:v>5.5150178177498723E-4</c:v>
                </c:pt>
                <c:pt idx="21">
                  <c:v>2.5453928389614799E-4</c:v>
                </c:pt>
                <c:pt idx="22">
                  <c:v>2.9696249787883929E-4</c:v>
                </c:pt>
                <c:pt idx="23">
                  <c:v>2.9696249787883929E-4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4-479F-B647-888BF4CBAE98}"/>
            </c:ext>
          </c:extLst>
        </c:ser>
        <c:ser>
          <c:idx val="2"/>
          <c:order val="1"/>
          <c:tx>
            <c:strRef>
              <c:f>mileage!$F$1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mileage!$A$2:$A$25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mileage!$F$2:$F$25</c:f>
              <c:numCache>
                <c:formatCode>0.0%</c:formatCode>
                <c:ptCount val="24"/>
                <c:pt idx="0">
                  <c:v>0.3969260164995283</c:v>
                </c:pt>
                <c:pt idx="1">
                  <c:v>0.23911097224642339</c:v>
                </c:pt>
                <c:pt idx="2">
                  <c:v>0.13942882550517038</c:v>
                </c:pt>
                <c:pt idx="3">
                  <c:v>8.1097645242115254E-2</c:v>
                </c:pt>
                <c:pt idx="4">
                  <c:v>4.6229923871440676E-2</c:v>
                </c:pt>
                <c:pt idx="5">
                  <c:v>2.8222244921257713E-2</c:v>
                </c:pt>
                <c:pt idx="6">
                  <c:v>1.8290081656442088E-2</c:v>
                </c:pt>
                <c:pt idx="7">
                  <c:v>1.1512416706223074E-2</c:v>
                </c:pt>
                <c:pt idx="8">
                  <c:v>8.6823810754135394E-3</c:v>
                </c:pt>
                <c:pt idx="9">
                  <c:v>6.3510566067211845E-3</c:v>
                </c:pt>
                <c:pt idx="10">
                  <c:v>4.3502033900341885E-3</c:v>
                </c:pt>
                <c:pt idx="11">
                  <c:v>3.4849695666019746E-3</c:v>
                </c:pt>
                <c:pt idx="12">
                  <c:v>3.022309813794471E-3</c:v>
                </c:pt>
                <c:pt idx="13">
                  <c:v>2.3553587415654723E-3</c:v>
                </c:pt>
                <c:pt idx="14">
                  <c:v>1.8386218747934555E-3</c:v>
                </c:pt>
                <c:pt idx="15">
                  <c:v>1.4841163499149787E-3</c:v>
                </c:pt>
                <c:pt idx="16">
                  <c:v>1.4180220995139068E-3</c:v>
                </c:pt>
                <c:pt idx="17">
                  <c:v>1.3098678715848799E-3</c:v>
                </c:pt>
                <c:pt idx="18">
                  <c:v>1.1836879390010155E-3</c:v>
                </c:pt>
                <c:pt idx="19">
                  <c:v>1.0214565971074752E-3</c:v>
                </c:pt>
                <c:pt idx="20">
                  <c:v>7.3905389084834977E-4</c:v>
                </c:pt>
                <c:pt idx="21">
                  <c:v>8.0514814124942166E-4</c:v>
                </c:pt>
                <c:pt idx="22">
                  <c:v>6.6094250401071931E-4</c:v>
                </c:pt>
                <c:pt idx="23">
                  <c:v>4.7467688924406206E-4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4-479F-B647-888BF4CBAE98}"/>
            </c:ext>
          </c:extLst>
        </c:ser>
        <c:ser>
          <c:idx val="1"/>
          <c:order val="2"/>
          <c:tx>
            <c:strRef>
              <c:f>mileage!$G$1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mileage!$A$2:$A$25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mileage!$G$2:$G$25</c:f>
              <c:numCache>
                <c:formatCode>0.0%</c:formatCode>
                <c:ptCount val="24"/>
                <c:pt idx="0">
                  <c:v>0.37102771875297325</c:v>
                </c:pt>
                <c:pt idx="1">
                  <c:v>0.22498493546034062</c:v>
                </c:pt>
                <c:pt idx="2">
                  <c:v>0.13570771621578764</c:v>
                </c:pt>
                <c:pt idx="3">
                  <c:v>8.3441692302813106E-2</c:v>
                </c:pt>
                <c:pt idx="4">
                  <c:v>5.1901303479115792E-2</c:v>
                </c:pt>
                <c:pt idx="5">
                  <c:v>3.396657257936634E-2</c:v>
                </c:pt>
                <c:pt idx="6">
                  <c:v>2.2220195997589672E-2</c:v>
                </c:pt>
                <c:pt idx="7">
                  <c:v>1.6241952364339857E-2</c:v>
                </c:pt>
                <c:pt idx="8">
                  <c:v>1.2111097015635406E-2</c:v>
                </c:pt>
                <c:pt idx="9">
                  <c:v>9.4748025752434111E-3</c:v>
                </c:pt>
                <c:pt idx="10">
                  <c:v>7.4252323110589576E-3</c:v>
                </c:pt>
                <c:pt idx="11">
                  <c:v>6.0218515112111888E-3</c:v>
                </c:pt>
                <c:pt idx="12">
                  <c:v>4.9554406774285622E-3</c:v>
                </c:pt>
                <c:pt idx="13">
                  <c:v>4.0277821826139358E-3</c:v>
                </c:pt>
                <c:pt idx="14">
                  <c:v>2.9732644064571372E-3</c:v>
                </c:pt>
                <c:pt idx="15">
                  <c:v>2.7155814912308523E-3</c:v>
                </c:pt>
                <c:pt idx="16">
                  <c:v>2.243823538739653E-3</c:v>
                </c:pt>
                <c:pt idx="17">
                  <c:v>1.8117091116678823E-3</c:v>
                </c:pt>
                <c:pt idx="18">
                  <c:v>1.5897053693190828E-3</c:v>
                </c:pt>
                <c:pt idx="19">
                  <c:v>1.268592813421712E-3</c:v>
                </c:pt>
                <c:pt idx="20">
                  <c:v>1.1338048269956551E-3</c:v>
                </c:pt>
                <c:pt idx="21">
                  <c:v>1.0862325964923409E-3</c:v>
                </c:pt>
                <c:pt idx="22">
                  <c:v>9.6333766769211252E-4</c:v>
                </c:pt>
                <c:pt idx="23">
                  <c:v>7.0565475246582728E-4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4-479F-B647-888BF4CB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031160"/>
        <c:axId val="692035096"/>
      </c:barChart>
      <c:lineChart>
        <c:grouping val="standard"/>
        <c:varyColors val="0"/>
        <c:ser>
          <c:idx val="3"/>
          <c:order val="3"/>
          <c:tx>
            <c:strRef>
              <c:f>mileage!$H$1</c:f>
              <c:strCache>
                <c:ptCount val="1"/>
                <c:pt idx="0">
                  <c:v>累计百分比 lavida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mileage!$H$2:$H$25</c:f>
              <c:numCache>
                <c:formatCode>0.0%</c:formatCode>
                <c:ptCount val="24"/>
                <c:pt idx="0">
                  <c:v>0.39945698286102155</c:v>
                </c:pt>
                <c:pt idx="1">
                  <c:v>0.61216697777023588</c:v>
                </c:pt>
                <c:pt idx="2">
                  <c:v>0.74418801968437132</c:v>
                </c:pt>
                <c:pt idx="3">
                  <c:v>0.8242406244697098</c:v>
                </c:pt>
                <c:pt idx="4">
                  <c:v>0.8724333955540472</c:v>
                </c:pt>
                <c:pt idx="5">
                  <c:v>0.9075598167317156</c:v>
                </c:pt>
                <c:pt idx="6">
                  <c:v>0.92961988800271511</c:v>
                </c:pt>
                <c:pt idx="7">
                  <c:v>0.94531647717631084</c:v>
                </c:pt>
                <c:pt idx="8">
                  <c:v>0.95723740030544713</c:v>
                </c:pt>
                <c:pt idx="9">
                  <c:v>0.96674020023757001</c:v>
                </c:pt>
                <c:pt idx="10">
                  <c:v>0.97433395554047175</c:v>
                </c:pt>
                <c:pt idx="11">
                  <c:v>0.98018835907008317</c:v>
                </c:pt>
                <c:pt idx="12">
                  <c:v>0.98600033938571185</c:v>
                </c:pt>
                <c:pt idx="13">
                  <c:v>0.98939419650432714</c:v>
                </c:pt>
                <c:pt idx="14">
                  <c:v>0.991472933989479</c:v>
                </c:pt>
                <c:pt idx="15">
                  <c:v>0.99410317325640596</c:v>
                </c:pt>
                <c:pt idx="16">
                  <c:v>0.9955879857458001</c:v>
                </c:pt>
                <c:pt idx="17">
                  <c:v>0.99698795180722888</c:v>
                </c:pt>
                <c:pt idx="18">
                  <c:v>0.99787883930086541</c:v>
                </c:pt>
                <c:pt idx="19">
                  <c:v>0.99860003393857122</c:v>
                </c:pt>
                <c:pt idx="20">
                  <c:v>0.99915153572034621</c:v>
                </c:pt>
                <c:pt idx="21">
                  <c:v>0.99940607500424228</c:v>
                </c:pt>
                <c:pt idx="22">
                  <c:v>0.99970303750212119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09-4BD4-A576-F80477B251C2}"/>
            </c:ext>
          </c:extLst>
        </c:ser>
        <c:ser>
          <c:idx val="5"/>
          <c:order val="4"/>
          <c:tx>
            <c:strRef>
              <c:f>mileage!$I$1</c:f>
              <c:strCache>
                <c:ptCount val="1"/>
                <c:pt idx="0">
                  <c:v>累计百分比 Tiguan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mileage!$I$2:$I$25</c:f>
              <c:numCache>
                <c:formatCode>0.0%</c:formatCode>
                <c:ptCount val="24"/>
                <c:pt idx="0">
                  <c:v>0.3969260164995283</c:v>
                </c:pt>
                <c:pt idx="1">
                  <c:v>0.63603698874595171</c:v>
                </c:pt>
                <c:pt idx="2">
                  <c:v>0.77546581425112215</c:v>
                </c:pt>
                <c:pt idx="3">
                  <c:v>0.85656345949323731</c:v>
                </c:pt>
                <c:pt idx="4">
                  <c:v>0.90279338336467807</c:v>
                </c:pt>
                <c:pt idx="5">
                  <c:v>0.93101562828593576</c:v>
                </c:pt>
                <c:pt idx="6">
                  <c:v>0.94930570994237784</c:v>
                </c:pt>
                <c:pt idx="7">
                  <c:v>0.96081812664860089</c:v>
                </c:pt>
                <c:pt idx="8">
                  <c:v>0.96950050772401442</c:v>
                </c:pt>
                <c:pt idx="9">
                  <c:v>0.97585156433073561</c:v>
                </c:pt>
                <c:pt idx="10">
                  <c:v>0.98020176772076983</c:v>
                </c:pt>
                <c:pt idx="11">
                  <c:v>0.98368673728737177</c:v>
                </c:pt>
                <c:pt idx="12">
                  <c:v>0.98670904710116625</c:v>
                </c:pt>
                <c:pt idx="13">
                  <c:v>0.9890644058427317</c:v>
                </c:pt>
                <c:pt idx="14">
                  <c:v>0.99090302771752514</c:v>
                </c:pt>
                <c:pt idx="15">
                  <c:v>0.99238714406744022</c:v>
                </c:pt>
                <c:pt idx="16">
                  <c:v>0.99380516616695402</c:v>
                </c:pt>
                <c:pt idx="17">
                  <c:v>0.99511503403853896</c:v>
                </c:pt>
                <c:pt idx="18">
                  <c:v>0.99629872197753999</c:v>
                </c:pt>
                <c:pt idx="19">
                  <c:v>0.9973201785746475</c:v>
                </c:pt>
                <c:pt idx="20">
                  <c:v>0.99805923246549577</c:v>
                </c:pt>
                <c:pt idx="21">
                  <c:v>0.99886438060674521</c:v>
                </c:pt>
                <c:pt idx="22">
                  <c:v>0.99952532311075593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09-4BD4-A576-F80477B251C2}"/>
            </c:ext>
          </c:extLst>
        </c:ser>
        <c:ser>
          <c:idx val="4"/>
          <c:order val="5"/>
          <c:tx>
            <c:strRef>
              <c:f>mileage!$J$1</c:f>
              <c:strCache>
                <c:ptCount val="1"/>
                <c:pt idx="0">
                  <c:v>累计百分比 passat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mileage!$J$2:$J$25</c:f>
              <c:numCache>
                <c:formatCode>0.0%</c:formatCode>
                <c:ptCount val="24"/>
                <c:pt idx="0">
                  <c:v>0.37102771875297325</c:v>
                </c:pt>
                <c:pt idx="1">
                  <c:v>0.59601265421331384</c:v>
                </c:pt>
                <c:pt idx="2">
                  <c:v>0.73172037042910154</c:v>
                </c:pt>
                <c:pt idx="3">
                  <c:v>0.81516206273191461</c:v>
                </c:pt>
                <c:pt idx="4">
                  <c:v>0.86706336621103042</c:v>
                </c:pt>
                <c:pt idx="5">
                  <c:v>0.90102993879039672</c:v>
                </c:pt>
                <c:pt idx="6">
                  <c:v>0.92325013478798645</c:v>
                </c:pt>
                <c:pt idx="7">
                  <c:v>0.93949208715232624</c:v>
                </c:pt>
                <c:pt idx="8">
                  <c:v>0.95160318416796164</c:v>
                </c:pt>
                <c:pt idx="9">
                  <c:v>0.9610779867432051</c:v>
                </c:pt>
                <c:pt idx="10">
                  <c:v>0.96850321905426406</c:v>
                </c:pt>
                <c:pt idx="11">
                  <c:v>0.97452507056547522</c:v>
                </c:pt>
                <c:pt idx="12">
                  <c:v>0.97948051124290381</c:v>
                </c:pt>
                <c:pt idx="13">
                  <c:v>0.98350829342551771</c:v>
                </c:pt>
                <c:pt idx="14">
                  <c:v>0.98648155783197489</c:v>
                </c:pt>
                <c:pt idx="15">
                  <c:v>0.98919713932320574</c:v>
                </c:pt>
                <c:pt idx="16">
                  <c:v>0.99144096286194539</c:v>
                </c:pt>
                <c:pt idx="17">
                  <c:v>0.99325267197361322</c:v>
                </c:pt>
                <c:pt idx="18">
                  <c:v>0.99484237734293235</c:v>
                </c:pt>
                <c:pt idx="19">
                  <c:v>0.99611097015635408</c:v>
                </c:pt>
                <c:pt idx="20">
                  <c:v>0.99724477498334974</c:v>
                </c:pt>
                <c:pt idx="21">
                  <c:v>0.99833100757984206</c:v>
                </c:pt>
                <c:pt idx="22">
                  <c:v>0.99929434524753413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09-4BD4-A576-F80477B25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721048"/>
        <c:axId val="574720720"/>
      </c:lineChart>
      <c:catAx>
        <c:axId val="69203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[km]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35096"/>
        <c:crosses val="autoZero"/>
        <c:auto val="1"/>
        <c:lblAlgn val="ctr"/>
        <c:lblOffset val="100"/>
        <c:noMultiLvlLbl val="0"/>
      </c:catAx>
      <c:valAx>
        <c:axId val="69203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[%]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31160"/>
        <c:crosses val="autoZero"/>
        <c:crossBetween val="between"/>
      </c:valAx>
      <c:valAx>
        <c:axId val="574720720"/>
        <c:scaling>
          <c:orientation val="minMax"/>
          <c:max val="1"/>
          <c:min val="0.2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721048"/>
        <c:crosses val="max"/>
        <c:crossBetween val="between"/>
      </c:valAx>
      <c:catAx>
        <c:axId val="574721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57472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</a:t>
            </a:r>
            <a:r>
              <a:rPr lang="zh-CN" altLang="en-US"/>
              <a:t>温度分布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'E-motor'!$E$73</c:f>
              <c:strCache>
                <c:ptCount val="1"/>
                <c:pt idx="0">
                  <c:v>Lavida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'E-motor'!$A$74:$A$88</c:f>
              <c:strCache>
                <c:ptCount val="15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</c:strCache>
            </c:strRef>
          </c:cat>
          <c:val>
            <c:numRef>
              <c:f>'E-motor'!$E$74:$E$88</c:f>
              <c:numCache>
                <c:formatCode>0.00%</c:formatCode>
                <c:ptCount val="15"/>
                <c:pt idx="0">
                  <c:v>3.0398971298811247E-6</c:v>
                </c:pt>
                <c:pt idx="1">
                  <c:v>5.3198199772919684E-5</c:v>
                </c:pt>
                <c:pt idx="2">
                  <c:v>9.9252641290618719E-4</c:v>
                </c:pt>
                <c:pt idx="3">
                  <c:v>7.5419847792350704E-3</c:v>
                </c:pt>
                <c:pt idx="4">
                  <c:v>2.9330447457658032E-2</c:v>
                </c:pt>
                <c:pt idx="5">
                  <c:v>6.8321687994078284E-2</c:v>
                </c:pt>
                <c:pt idx="6">
                  <c:v>0.11015371239837243</c:v>
                </c:pt>
                <c:pt idx="7">
                  <c:v>0.15758826721303751</c:v>
                </c:pt>
                <c:pt idx="8">
                  <c:v>0.49931678312005923</c:v>
                </c:pt>
                <c:pt idx="9">
                  <c:v>0.12375877200315541</c:v>
                </c:pt>
                <c:pt idx="10">
                  <c:v>1.5944260446226499E-3</c:v>
                </c:pt>
                <c:pt idx="11">
                  <c:v>9.8796656721136561E-4</c:v>
                </c:pt>
                <c:pt idx="12">
                  <c:v>3.0094981585823135E-4</c:v>
                </c:pt>
                <c:pt idx="13">
                  <c:v>5.6238096902800812E-5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520-BFEC-AD5E9B1F30BF}"/>
            </c:ext>
          </c:extLst>
        </c:ser>
        <c:ser>
          <c:idx val="1"/>
          <c:order val="1"/>
          <c:tx>
            <c:strRef>
              <c:f>'E-motor'!$F$73</c:f>
              <c:strCache>
                <c:ptCount val="1"/>
                <c:pt idx="0">
                  <c:v>Tiguan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'E-motor'!$A$74:$A$88</c:f>
              <c:strCache>
                <c:ptCount val="15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</c:strCache>
            </c:strRef>
          </c:cat>
          <c:val>
            <c:numRef>
              <c:f>'E-motor'!$F$74:$F$88</c:f>
              <c:numCache>
                <c:formatCode>0.00%</c:formatCode>
                <c:ptCount val="15"/>
                <c:pt idx="0">
                  <c:v>2.4487643606359466E-5</c:v>
                </c:pt>
                <c:pt idx="1">
                  <c:v>1.8900656958306577E-4</c:v>
                </c:pt>
                <c:pt idx="2">
                  <c:v>1.1694632902881767E-3</c:v>
                </c:pt>
                <c:pt idx="3">
                  <c:v>5.2843383926072995E-3</c:v>
                </c:pt>
                <c:pt idx="4">
                  <c:v>2.1798044459575536E-2</c:v>
                </c:pt>
                <c:pt idx="5">
                  <c:v>7.9634054751993658E-2</c:v>
                </c:pt>
                <c:pt idx="6">
                  <c:v>0.19191227812827863</c:v>
                </c:pt>
                <c:pt idx="7">
                  <c:v>0.25737488181145796</c:v>
                </c:pt>
                <c:pt idx="8">
                  <c:v>0.17381709822374242</c:v>
                </c:pt>
                <c:pt idx="9">
                  <c:v>0.14177156927518714</c:v>
                </c:pt>
                <c:pt idx="10">
                  <c:v>8.2720924311071059E-2</c:v>
                </c:pt>
                <c:pt idx="11">
                  <c:v>3.2048381877907463E-2</c:v>
                </c:pt>
                <c:pt idx="12">
                  <c:v>1.0930047836492913E-2</c:v>
                </c:pt>
                <c:pt idx="13">
                  <c:v>1.2876221142916783E-3</c:v>
                </c:pt>
                <c:pt idx="14">
                  <c:v>3.4710640451732831E-5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520-BFEC-AD5E9B1F30BF}"/>
            </c:ext>
          </c:extLst>
        </c:ser>
        <c:ser>
          <c:idx val="2"/>
          <c:order val="2"/>
          <c:tx>
            <c:strRef>
              <c:f>'E-motor'!$G$73</c:f>
              <c:strCache>
                <c:ptCount val="1"/>
                <c:pt idx="0">
                  <c:v>Passat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'E-motor'!$A$74:$A$88</c:f>
              <c:strCache>
                <c:ptCount val="15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</c:strCache>
            </c:strRef>
          </c:cat>
          <c:val>
            <c:numRef>
              <c:f>'E-motor'!$G$74:$G$88</c:f>
              <c:numCache>
                <c:formatCode>0.00%</c:formatCode>
                <c:ptCount val="15"/>
                <c:pt idx="0">
                  <c:v>1.865388218154334E-5</c:v>
                </c:pt>
                <c:pt idx="1">
                  <c:v>1.952618602456515E-4</c:v>
                </c:pt>
                <c:pt idx="2">
                  <c:v>1.2071343181509521E-3</c:v>
                </c:pt>
                <c:pt idx="3">
                  <c:v>5.8644316363400169E-3</c:v>
                </c:pt>
                <c:pt idx="4">
                  <c:v>2.4128863702121927E-2</c:v>
                </c:pt>
                <c:pt idx="5">
                  <c:v>8.0786071911118418E-2</c:v>
                </c:pt>
                <c:pt idx="6">
                  <c:v>0.17952268070512212</c:v>
                </c:pt>
                <c:pt idx="7">
                  <c:v>0.23630429286219262</c:v>
                </c:pt>
                <c:pt idx="8">
                  <c:v>0.16871201787766596</c:v>
                </c:pt>
                <c:pt idx="9">
                  <c:v>0.14498870836225355</c:v>
                </c:pt>
                <c:pt idx="10">
                  <c:v>9.6592754349038565E-2</c:v>
                </c:pt>
                <c:pt idx="11">
                  <c:v>4.2433287544091605E-2</c:v>
                </c:pt>
                <c:pt idx="12">
                  <c:v>1.7475332589325255E-2</c:v>
                </c:pt>
                <c:pt idx="13">
                  <c:v>1.7329322346062528E-3</c:v>
                </c:pt>
                <c:pt idx="14">
                  <c:v>3.5026354312106557E-5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E-4520-BFEC-AD5E9B1F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328888"/>
        <c:axId val="743341680"/>
      </c:barChart>
      <c:catAx>
        <c:axId val="74332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temperture [</a:t>
                </a:r>
                <a:r>
                  <a:rPr lang="zh-CN" altLang="en-US"/>
                  <a:t>℃</a:t>
                </a:r>
                <a:r>
                  <a:rPr lang="en-US" altLang="zh-CN"/>
                  <a:t>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341680"/>
        <c:crosses val="autoZero"/>
        <c:auto val="1"/>
        <c:lblAlgn val="ctr"/>
        <c:lblOffset val="100"/>
        <c:noMultiLvlLbl val="0"/>
      </c:catAx>
      <c:valAx>
        <c:axId val="7433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32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Charging Start</a:t>
            </a:r>
            <a:r>
              <a:rPr lang="en-US" altLang="zh-CN" baseline="0"/>
              <a:t> SOC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充电SOC!$E$1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充电SOC!$A$2:$A$12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充电SOC!$E$2:$E$12</c:f>
              <c:numCache>
                <c:formatCode>0.00%</c:formatCode>
                <c:ptCount val="11"/>
                <c:pt idx="0">
                  <c:v>8.4170981825566052E-2</c:v>
                </c:pt>
                <c:pt idx="1">
                  <c:v>0.10122855112194132</c:v>
                </c:pt>
                <c:pt idx="2">
                  <c:v>0.15950857955122347</c:v>
                </c:pt>
                <c:pt idx="3">
                  <c:v>0.14996446339729921</c:v>
                </c:pt>
                <c:pt idx="4">
                  <c:v>0.12762717027109352</c:v>
                </c:pt>
                <c:pt idx="5">
                  <c:v>0.13128236369174537</c:v>
                </c:pt>
                <c:pt idx="6">
                  <c:v>9.7877957153010453E-2</c:v>
                </c:pt>
                <c:pt idx="7">
                  <c:v>7.4017666768199819E-2</c:v>
                </c:pt>
                <c:pt idx="8">
                  <c:v>4.9548177479947206E-2</c:v>
                </c:pt>
                <c:pt idx="9">
                  <c:v>2.3758757234236979E-2</c:v>
                </c:pt>
                <c:pt idx="10">
                  <c:v>1.0153315057366231E-3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1-4D6F-BDB0-5AA46D36C349}"/>
            </c:ext>
          </c:extLst>
        </c:ser>
        <c:ser>
          <c:idx val="2"/>
          <c:order val="1"/>
          <c:tx>
            <c:strRef>
              <c:f>充电SOC!$F$1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充电SOC!$A$2:$A$12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充电SOC!$F$2:$F$12</c:f>
              <c:numCache>
                <c:formatCode>0.00%</c:formatCode>
                <c:ptCount val="11"/>
                <c:pt idx="0">
                  <c:v>0.3919807740956236</c:v>
                </c:pt>
                <c:pt idx="1">
                  <c:v>0.12623324057677712</c:v>
                </c:pt>
                <c:pt idx="2">
                  <c:v>0.10468842229530315</c:v>
                </c:pt>
                <c:pt idx="3">
                  <c:v>9.0606290580993343E-2</c:v>
                </c:pt>
                <c:pt idx="4">
                  <c:v>7.5217134665654772E-2</c:v>
                </c:pt>
                <c:pt idx="5">
                  <c:v>6.4592292773421031E-2</c:v>
                </c:pt>
                <c:pt idx="6">
                  <c:v>5.6412850999241079E-2</c:v>
                </c:pt>
                <c:pt idx="7">
                  <c:v>4.2372881355932202E-2</c:v>
                </c:pt>
                <c:pt idx="8">
                  <c:v>2.6730753014588077E-2</c:v>
                </c:pt>
                <c:pt idx="9">
                  <c:v>1.6611855974365462E-2</c:v>
                </c:pt>
                <c:pt idx="10">
                  <c:v>4.5535036681001772E-3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1-4D6F-BDB0-5AA46D36C349}"/>
            </c:ext>
          </c:extLst>
        </c:ser>
        <c:ser>
          <c:idx val="1"/>
          <c:order val="2"/>
          <c:tx>
            <c:strRef>
              <c:f>充电SOC!$G$1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充电SOC!$A$2:$A$12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充电SOC!$G$2:$G$12</c:f>
              <c:numCache>
                <c:formatCode>0.00%</c:formatCode>
                <c:ptCount val="11"/>
                <c:pt idx="0">
                  <c:v>0.42417697313211078</c:v>
                </c:pt>
                <c:pt idx="1">
                  <c:v>0.13849413253724774</c:v>
                </c:pt>
                <c:pt idx="2">
                  <c:v>0.10474762343683364</c:v>
                </c:pt>
                <c:pt idx="3">
                  <c:v>8.7647374430794206E-2</c:v>
                </c:pt>
                <c:pt idx="4">
                  <c:v>6.9240187648750159E-2</c:v>
                </c:pt>
                <c:pt idx="5">
                  <c:v>6.0903300361815405E-2</c:v>
                </c:pt>
                <c:pt idx="6">
                  <c:v>4.7847679841516597E-2</c:v>
                </c:pt>
                <c:pt idx="7">
                  <c:v>3.431055593005819E-2</c:v>
                </c:pt>
                <c:pt idx="8">
                  <c:v>2.1585109163697394E-2</c:v>
                </c:pt>
                <c:pt idx="9">
                  <c:v>9.8501836591506284E-3</c:v>
                </c:pt>
                <c:pt idx="10">
                  <c:v>1.1968798580252859E-3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1-4D6F-BDB0-5AA46D36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071680"/>
        <c:axId val="702072664"/>
      </c:barChart>
      <c:catAx>
        <c:axId val="7020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SOC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72664"/>
        <c:crosses val="autoZero"/>
        <c:auto val="1"/>
        <c:lblAlgn val="ctr"/>
        <c:lblOffset val="100"/>
        <c:noMultiLvlLbl val="0"/>
      </c:catAx>
      <c:valAx>
        <c:axId val="7020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Charging end</a:t>
            </a:r>
            <a:r>
              <a:rPr lang="en-US" altLang="zh-CN" baseline="0"/>
              <a:t> SOC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充电SOC!$E$20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充电SOC!$A$21:$A$31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充电SOC!$E$21:$E$31</c:f>
              <c:numCache>
                <c:formatCode>0.00%</c:formatCode>
                <c:ptCount val="11"/>
                <c:pt idx="0">
                  <c:v>3.4622804345618846E-2</c:v>
                </c:pt>
                <c:pt idx="1">
                  <c:v>3.8582597217991675E-3</c:v>
                </c:pt>
                <c:pt idx="2">
                  <c:v>1.4316174230886384E-2</c:v>
                </c:pt>
                <c:pt idx="3">
                  <c:v>2.741395065488882E-2</c:v>
                </c:pt>
                <c:pt idx="4">
                  <c:v>2.9749213118083054E-2</c:v>
                </c:pt>
                <c:pt idx="5">
                  <c:v>3.9191796121433649E-2</c:v>
                </c:pt>
                <c:pt idx="6">
                  <c:v>4.2237790638643517E-2</c:v>
                </c:pt>
                <c:pt idx="7">
                  <c:v>6.0006091989034421E-2</c:v>
                </c:pt>
                <c:pt idx="8">
                  <c:v>7.2596202660168543E-2</c:v>
                </c:pt>
                <c:pt idx="9">
                  <c:v>0.11239719768504416</c:v>
                </c:pt>
                <c:pt idx="10">
                  <c:v>0.56361051883439939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A-408E-BC13-2E3225675AB0}"/>
            </c:ext>
          </c:extLst>
        </c:ser>
        <c:ser>
          <c:idx val="1"/>
          <c:order val="1"/>
          <c:tx>
            <c:strRef>
              <c:f>充电SOC!$F$20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充电SOC!$A$21:$A$31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充电SOC!$F$21:$F$31</c:f>
              <c:numCache>
                <c:formatCode>0.00%</c:formatCode>
                <c:ptCount val="11"/>
                <c:pt idx="0">
                  <c:v>1.918212478920742E-2</c:v>
                </c:pt>
                <c:pt idx="1">
                  <c:v>1.5809443507588533E-2</c:v>
                </c:pt>
                <c:pt idx="2">
                  <c:v>2.0404721753794267E-2</c:v>
                </c:pt>
                <c:pt idx="3">
                  <c:v>2.4620573355817875E-2</c:v>
                </c:pt>
                <c:pt idx="4">
                  <c:v>2.4957841483979764E-2</c:v>
                </c:pt>
                <c:pt idx="5">
                  <c:v>2.6602023608768972E-2</c:v>
                </c:pt>
                <c:pt idx="6">
                  <c:v>3.1956155143338952E-2</c:v>
                </c:pt>
                <c:pt idx="7">
                  <c:v>3.5244519392917367E-2</c:v>
                </c:pt>
                <c:pt idx="8">
                  <c:v>4.017706576728499E-2</c:v>
                </c:pt>
                <c:pt idx="9">
                  <c:v>0.35623946037099496</c:v>
                </c:pt>
                <c:pt idx="10">
                  <c:v>0.40480607082630693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A-408E-BC13-2E3225675AB0}"/>
            </c:ext>
          </c:extLst>
        </c:ser>
        <c:ser>
          <c:idx val="2"/>
          <c:order val="2"/>
          <c:tx>
            <c:strRef>
              <c:f>充电SOC!$G$20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充电SOC!$A$21:$A$31</c:f>
              <c:strCache>
                <c:ptCount val="11"/>
                <c:pt idx="0">
                  <c:v>0~10%</c:v>
                </c:pt>
                <c:pt idx="1">
                  <c:v>10~20%</c:v>
                </c:pt>
                <c:pt idx="2">
                  <c:v>20~30%</c:v>
                </c:pt>
                <c:pt idx="3">
                  <c:v>30~40%</c:v>
                </c:pt>
                <c:pt idx="4">
                  <c:v>40~50%</c:v>
                </c:pt>
                <c:pt idx="5">
                  <c:v>50~60%</c:v>
                </c:pt>
                <c:pt idx="6">
                  <c:v>60~70%</c:v>
                </c:pt>
                <c:pt idx="7">
                  <c:v>70~80%</c:v>
                </c:pt>
                <c:pt idx="8">
                  <c:v>80~90%</c:v>
                </c:pt>
                <c:pt idx="9">
                  <c:v>90~100%</c:v>
                </c:pt>
                <c:pt idx="10">
                  <c:v>100%</c:v>
                </c:pt>
              </c:strCache>
            </c:strRef>
          </c:cat>
          <c:val>
            <c:numRef>
              <c:f>充电SOC!$G$21:$G$31</c:f>
              <c:numCache>
                <c:formatCode>0.00%</c:formatCode>
                <c:ptCount val="11"/>
                <c:pt idx="0">
                  <c:v>7.7177053239785394E-3</c:v>
                </c:pt>
                <c:pt idx="1">
                  <c:v>1.1473380107304993E-2</c:v>
                </c:pt>
                <c:pt idx="2">
                  <c:v>1.5779336910166461E-2</c:v>
                </c:pt>
                <c:pt idx="3">
                  <c:v>2.0580547530609436E-2</c:v>
                </c:pt>
                <c:pt idx="4">
                  <c:v>2.1846196175539963E-2</c:v>
                </c:pt>
                <c:pt idx="5">
                  <c:v>2.5175402393726783E-2</c:v>
                </c:pt>
                <c:pt idx="6">
                  <c:v>3.0444352730774522E-2</c:v>
                </c:pt>
                <c:pt idx="7">
                  <c:v>3.2906864768193697E-2</c:v>
                </c:pt>
                <c:pt idx="8">
                  <c:v>3.5672031916357136E-2</c:v>
                </c:pt>
                <c:pt idx="9">
                  <c:v>0.35790342550557158</c:v>
                </c:pt>
                <c:pt idx="10">
                  <c:v>0.44050075663777688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A-408E-BC13-2E322567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071680"/>
        <c:axId val="702072664"/>
      </c:barChart>
      <c:catAx>
        <c:axId val="7020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SOC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72664"/>
        <c:crosses val="autoZero"/>
        <c:auto val="1"/>
        <c:lblAlgn val="ctr"/>
        <c:lblOffset val="100"/>
        <c:noMultiLvlLbl val="0"/>
      </c:catAx>
      <c:valAx>
        <c:axId val="7020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Charging Start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充电时间!$A$2:$A$25</c:f>
              <c:strCache>
                <c:ptCount val="24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</c:strCache>
            </c:strRef>
          </c:cat>
          <c:val>
            <c:numRef>
              <c:f>充电时间!$E$2:$E$25</c:f>
              <c:numCache>
                <c:formatCode>0.00%</c:formatCode>
                <c:ptCount val="24"/>
                <c:pt idx="0">
                  <c:v>2.7312417504315158E-2</c:v>
                </c:pt>
                <c:pt idx="1">
                  <c:v>2.2337293126205707E-2</c:v>
                </c:pt>
                <c:pt idx="2">
                  <c:v>1.3300842725149762E-2</c:v>
                </c:pt>
                <c:pt idx="3">
                  <c:v>3.1475276677835314E-3</c:v>
                </c:pt>
                <c:pt idx="4">
                  <c:v>3.5536602700781805E-3</c:v>
                </c:pt>
                <c:pt idx="5">
                  <c:v>3.756726571225505E-3</c:v>
                </c:pt>
                <c:pt idx="6">
                  <c:v>1.1574779165397502E-2</c:v>
                </c:pt>
                <c:pt idx="7">
                  <c:v>2.954614681693573E-2</c:v>
                </c:pt>
                <c:pt idx="8">
                  <c:v>7.3814600467052488E-2</c:v>
                </c:pt>
                <c:pt idx="9">
                  <c:v>7.3611534165905171E-2</c:v>
                </c:pt>
                <c:pt idx="10">
                  <c:v>5.8381561579855822E-2</c:v>
                </c:pt>
                <c:pt idx="11">
                  <c:v>6.3864351710833586E-2</c:v>
                </c:pt>
                <c:pt idx="12">
                  <c:v>5.1375774190273123E-2</c:v>
                </c:pt>
                <c:pt idx="13">
                  <c:v>4.8329779673063254E-2</c:v>
                </c:pt>
                <c:pt idx="14">
                  <c:v>5.2086506244288761E-2</c:v>
                </c:pt>
                <c:pt idx="15">
                  <c:v>5.4523301858056657E-2</c:v>
                </c:pt>
                <c:pt idx="16">
                  <c:v>6.2442887602802317E-2</c:v>
                </c:pt>
                <c:pt idx="17">
                  <c:v>7.1174738552137268E-2</c:v>
                </c:pt>
                <c:pt idx="18">
                  <c:v>6.4778150065996548E-2</c:v>
                </c:pt>
                <c:pt idx="19">
                  <c:v>5.3000304599451722E-2</c:v>
                </c:pt>
                <c:pt idx="20">
                  <c:v>4.8634379124784244E-2</c:v>
                </c:pt>
                <c:pt idx="21">
                  <c:v>4.3659254746674786E-2</c:v>
                </c:pt>
                <c:pt idx="22">
                  <c:v>4.0511727078891259E-2</c:v>
                </c:pt>
                <c:pt idx="23">
                  <c:v>2.5281754492841913E-2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3-4359-BECC-A6C484E195DE}"/>
            </c:ext>
          </c:extLst>
        </c:ser>
        <c:ser>
          <c:idx val="1"/>
          <c:order val="1"/>
          <c:tx>
            <c:strRef>
              <c:f>充电时间!$F$1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充电时间!$A$2:$A$25</c:f>
              <c:strCache>
                <c:ptCount val="24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</c:strCache>
            </c:strRef>
          </c:cat>
          <c:val>
            <c:numRef>
              <c:f>充电时间!$F$2:$F$25</c:f>
              <c:numCache>
                <c:formatCode>0.00%</c:formatCode>
                <c:ptCount val="24"/>
                <c:pt idx="0">
                  <c:v>1.2268128161888702E-2</c:v>
                </c:pt>
                <c:pt idx="1">
                  <c:v>5.1433389544688025E-3</c:v>
                </c:pt>
                <c:pt idx="2">
                  <c:v>3.6256323777403036E-3</c:v>
                </c:pt>
                <c:pt idx="3">
                  <c:v>3.6677908937605397E-3</c:v>
                </c:pt>
                <c:pt idx="4">
                  <c:v>2.5716694772344013E-3</c:v>
                </c:pt>
                <c:pt idx="5">
                  <c:v>3.414839797639123E-3</c:v>
                </c:pt>
                <c:pt idx="6">
                  <c:v>4.4688026981450253E-3</c:v>
                </c:pt>
                <c:pt idx="7">
                  <c:v>3.279932546374368E-2</c:v>
                </c:pt>
                <c:pt idx="8">
                  <c:v>8.3516020236087687E-2</c:v>
                </c:pt>
                <c:pt idx="9">
                  <c:v>6.4544688026981448E-2</c:v>
                </c:pt>
                <c:pt idx="10">
                  <c:v>5.0421585160202363E-2</c:v>
                </c:pt>
                <c:pt idx="11">
                  <c:v>6.2647554806070829E-2</c:v>
                </c:pt>
                <c:pt idx="12">
                  <c:v>5.5227655986509278E-2</c:v>
                </c:pt>
                <c:pt idx="13">
                  <c:v>4.2875210792580103E-2</c:v>
                </c:pt>
                <c:pt idx="14">
                  <c:v>4.7344013490725124E-2</c:v>
                </c:pt>
                <c:pt idx="15">
                  <c:v>4.9156829679595275E-2</c:v>
                </c:pt>
                <c:pt idx="16">
                  <c:v>5.8811129848229345E-2</c:v>
                </c:pt>
                <c:pt idx="17">
                  <c:v>8.9418212478920747E-2</c:v>
                </c:pt>
                <c:pt idx="18">
                  <c:v>9.7765598650927488E-2</c:v>
                </c:pt>
                <c:pt idx="19">
                  <c:v>7.1205733558178747E-2</c:v>
                </c:pt>
                <c:pt idx="20">
                  <c:v>5.2360876897133223E-2</c:v>
                </c:pt>
                <c:pt idx="21">
                  <c:v>4.4392917369308602E-2</c:v>
                </c:pt>
                <c:pt idx="22">
                  <c:v>4.0598650927487351E-2</c:v>
                </c:pt>
                <c:pt idx="23">
                  <c:v>2.175379426644182E-2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3-4359-BECC-A6C484E195DE}"/>
            </c:ext>
          </c:extLst>
        </c:ser>
        <c:ser>
          <c:idx val="2"/>
          <c:order val="2"/>
          <c:tx>
            <c:strRef>
              <c:f>充电时间!$G$1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充电时间!$A$2:$A$25</c:f>
              <c:strCache>
                <c:ptCount val="24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</c:strCache>
            </c:strRef>
          </c:cat>
          <c:val>
            <c:numRef>
              <c:f>充电时间!$G$2:$G$25</c:f>
              <c:numCache>
                <c:formatCode>0.00%</c:formatCode>
                <c:ptCount val="24"/>
                <c:pt idx="0">
                  <c:v>1.700371440363186E-2</c:v>
                </c:pt>
                <c:pt idx="1">
                  <c:v>7.4425643142110335E-3</c:v>
                </c:pt>
                <c:pt idx="2">
                  <c:v>5.3514926399779884E-3</c:v>
                </c:pt>
                <c:pt idx="3">
                  <c:v>3.3979914706286974E-3</c:v>
                </c:pt>
                <c:pt idx="4">
                  <c:v>2.3249415325354243E-3</c:v>
                </c:pt>
                <c:pt idx="5">
                  <c:v>2.3799697344889254E-3</c:v>
                </c:pt>
                <c:pt idx="6">
                  <c:v>5.3790067409547389E-3</c:v>
                </c:pt>
                <c:pt idx="7">
                  <c:v>2.9660200852937132E-2</c:v>
                </c:pt>
                <c:pt idx="8">
                  <c:v>6.9858302379969733E-2</c:v>
                </c:pt>
                <c:pt idx="9">
                  <c:v>5.4464162883477781E-2</c:v>
                </c:pt>
                <c:pt idx="10">
                  <c:v>4.6540101802173613E-2</c:v>
                </c:pt>
                <c:pt idx="11">
                  <c:v>5.6390149951850321E-2</c:v>
                </c:pt>
                <c:pt idx="12">
                  <c:v>5.3542440500756641E-2</c:v>
                </c:pt>
                <c:pt idx="13">
                  <c:v>4.3059568028614666E-2</c:v>
                </c:pt>
                <c:pt idx="14">
                  <c:v>4.5109368551382582E-2</c:v>
                </c:pt>
                <c:pt idx="15">
                  <c:v>4.4036318613289313E-2</c:v>
                </c:pt>
                <c:pt idx="16">
                  <c:v>5.4106479570780026E-2</c:v>
                </c:pt>
                <c:pt idx="17">
                  <c:v>8.4303205392763786E-2</c:v>
                </c:pt>
                <c:pt idx="18">
                  <c:v>0.10119686339248865</c:v>
                </c:pt>
                <c:pt idx="19">
                  <c:v>7.7190810290273762E-2</c:v>
                </c:pt>
                <c:pt idx="20">
                  <c:v>6.3626358508735728E-2</c:v>
                </c:pt>
                <c:pt idx="21">
                  <c:v>5.2730774521942497E-2</c:v>
                </c:pt>
                <c:pt idx="22">
                  <c:v>5.096987205943046E-2</c:v>
                </c:pt>
                <c:pt idx="23">
                  <c:v>2.9935341862704638E-2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3-4359-BECC-A6C484E19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413568"/>
        <c:axId val="693412584"/>
      </c:barChart>
      <c:catAx>
        <c:axId val="69341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[Hour]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12584"/>
        <c:crosses val="autoZero"/>
        <c:auto val="1"/>
        <c:lblAlgn val="ctr"/>
        <c:lblOffset val="100"/>
        <c:noMultiLvlLbl val="0"/>
      </c:catAx>
      <c:valAx>
        <c:axId val="6934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充电时间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充电时间!$F$32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充电时间!$A$33:$A$49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充电时间!$F$33:$F$49</c:f>
              <c:numCache>
                <c:formatCode>0.00%</c:formatCode>
                <c:ptCount val="17"/>
                <c:pt idx="0">
                  <c:v>6.6914917625818096E-2</c:v>
                </c:pt>
                <c:pt idx="1">
                  <c:v>0.20018054615211014</c:v>
                </c:pt>
                <c:pt idx="2">
                  <c:v>0.10595802301963439</c:v>
                </c:pt>
                <c:pt idx="3">
                  <c:v>7.1879936808846759E-2</c:v>
                </c:pt>
                <c:pt idx="4">
                  <c:v>6.1498533062514106E-2</c:v>
                </c:pt>
                <c:pt idx="5">
                  <c:v>4.6152110133152791E-2</c:v>
                </c:pt>
                <c:pt idx="6">
                  <c:v>3.2949672760099302E-2</c:v>
                </c:pt>
                <c:pt idx="7">
                  <c:v>2.448657187993681E-2</c:v>
                </c:pt>
                <c:pt idx="8">
                  <c:v>2.6404874746106973E-2</c:v>
                </c:pt>
                <c:pt idx="9">
                  <c:v>3.4303768900925298E-2</c:v>
                </c:pt>
                <c:pt idx="10">
                  <c:v>3.6334913112164295E-2</c:v>
                </c:pt>
                <c:pt idx="11">
                  <c:v>3.7801850598059128E-2</c:v>
                </c:pt>
                <c:pt idx="12">
                  <c:v>3.3175355450236969E-2</c:v>
                </c:pt>
                <c:pt idx="13">
                  <c:v>3.7576167907921461E-2</c:v>
                </c:pt>
                <c:pt idx="14">
                  <c:v>2.7081922816519974E-2</c:v>
                </c:pt>
                <c:pt idx="15">
                  <c:v>2.8774542992552471E-2</c:v>
                </c:pt>
                <c:pt idx="16">
                  <c:v>0.12852629203340105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3-4723-9BE3-A67171093430}"/>
            </c:ext>
          </c:extLst>
        </c:ser>
        <c:ser>
          <c:idx val="1"/>
          <c:order val="1"/>
          <c:tx>
            <c:strRef>
              <c:f>充电时间!$G$32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充电时间!$A$33:$A$49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充电时间!$G$33:$G$49</c:f>
              <c:numCache>
                <c:formatCode>0.00%</c:formatCode>
                <c:ptCount val="17"/>
                <c:pt idx="0">
                  <c:v>5.8484349258649093E-2</c:v>
                </c:pt>
                <c:pt idx="1">
                  <c:v>7.8495978292470195E-2</c:v>
                </c:pt>
                <c:pt idx="2">
                  <c:v>0.21121232677585036</c:v>
                </c:pt>
                <c:pt idx="3">
                  <c:v>0.27885454016862099</c:v>
                </c:pt>
                <c:pt idx="4">
                  <c:v>0.23117550150208355</c:v>
                </c:pt>
                <c:pt idx="5">
                  <c:v>4.3511968213974225E-2</c:v>
                </c:pt>
                <c:pt idx="6">
                  <c:v>4.5207868979552285E-2</c:v>
                </c:pt>
                <c:pt idx="7">
                  <c:v>2.0350809186936717E-2</c:v>
                </c:pt>
                <c:pt idx="8">
                  <c:v>5.2330652194980138E-3</c:v>
                </c:pt>
                <c:pt idx="9">
                  <c:v>4.2155247601511773E-3</c:v>
                </c:pt>
                <c:pt idx="10">
                  <c:v>4.1186161449752881E-3</c:v>
                </c:pt>
                <c:pt idx="11">
                  <c:v>5.6691539877895148E-3</c:v>
                </c:pt>
                <c:pt idx="12">
                  <c:v>3.3433472235681752E-3</c:v>
                </c:pt>
                <c:pt idx="13">
                  <c:v>3.0526213780405079E-3</c:v>
                </c:pt>
                <c:pt idx="14">
                  <c:v>1.5989921504021708E-3</c:v>
                </c:pt>
                <c:pt idx="15">
                  <c:v>1.4536292276383371E-3</c:v>
                </c:pt>
                <c:pt idx="16">
                  <c:v>4.021707529799399E-3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3-4723-9BE3-A67171093430}"/>
            </c:ext>
          </c:extLst>
        </c:ser>
        <c:ser>
          <c:idx val="2"/>
          <c:order val="2"/>
          <c:tx>
            <c:strRef>
              <c:f>充电时间!$H$32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充电时间!$A$33:$A$49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充电时间!$H$33:$H$49</c:f>
              <c:numCache>
                <c:formatCode>0.00%</c:formatCode>
                <c:ptCount val="17"/>
                <c:pt idx="0">
                  <c:v>2.94278217072011E-2</c:v>
                </c:pt>
                <c:pt idx="1">
                  <c:v>5.8362538083581356E-2</c:v>
                </c:pt>
                <c:pt idx="2">
                  <c:v>0.18112815455329939</c:v>
                </c:pt>
                <c:pt idx="3">
                  <c:v>0.27832273743902225</c:v>
                </c:pt>
                <c:pt idx="4">
                  <c:v>0.26844301991793318</c:v>
                </c:pt>
                <c:pt idx="5">
                  <c:v>5.0965958121268688E-2</c:v>
                </c:pt>
                <c:pt idx="6">
                  <c:v>6.9122800838279069E-2</c:v>
                </c:pt>
                <c:pt idx="7">
                  <c:v>3.6489794480742473E-2</c:v>
                </c:pt>
                <c:pt idx="8">
                  <c:v>5.1423841642745192E-3</c:v>
                </c:pt>
                <c:pt idx="9">
                  <c:v>4.2266171213215225E-3</c:v>
                </c:pt>
                <c:pt idx="10">
                  <c:v>4.050508074599792E-3</c:v>
                </c:pt>
                <c:pt idx="11">
                  <c:v>4.5964461194371552E-3</c:v>
                </c:pt>
                <c:pt idx="12">
                  <c:v>2.5711920821372596E-3</c:v>
                </c:pt>
                <c:pt idx="13">
                  <c:v>2.1661412746772804E-3</c:v>
                </c:pt>
                <c:pt idx="14">
                  <c:v>1.7434795625451279E-3</c:v>
                </c:pt>
                <c:pt idx="15">
                  <c:v>7.7487980557561242E-4</c:v>
                </c:pt>
                <c:pt idx="16">
                  <c:v>2.4655266541042213E-3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3-4723-9BE3-A6717109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712336"/>
        <c:axId val="736719552"/>
      </c:barChart>
      <c:catAx>
        <c:axId val="7367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719552"/>
        <c:crosses val="autoZero"/>
        <c:auto val="1"/>
        <c:lblAlgn val="ctr"/>
        <c:lblOffset val="100"/>
        <c:noMultiLvlLbl val="0"/>
      </c:catAx>
      <c:valAx>
        <c:axId val="7367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7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effectLst/>
              </a:rPr>
              <a:t>Tiguan  </a:t>
            </a:r>
            <a:r>
              <a:rPr lang="zh-CN" altLang="zh-CN" sz="1200" b="0" i="0" baseline="0">
                <a:effectLst/>
              </a:rPr>
              <a:t>折算满充充电时间</a:t>
            </a:r>
            <a:endParaRPr lang="zh-CN" altLang="zh-CN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充电时间!$L$127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充电时间!$H$128:$H$144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充电时间!$L$128:$L$144</c:f>
              <c:numCache>
                <c:formatCode>0.00%</c:formatCode>
                <c:ptCount val="17"/>
                <c:pt idx="0">
                  <c:v>0</c:v>
                </c:pt>
                <c:pt idx="1">
                  <c:v>1.973164956590371E-4</c:v>
                </c:pt>
                <c:pt idx="2">
                  <c:v>0</c:v>
                </c:pt>
                <c:pt idx="3">
                  <c:v>1.1838989739542227E-3</c:v>
                </c:pt>
                <c:pt idx="4">
                  <c:v>1.499605367008682E-2</c:v>
                </c:pt>
                <c:pt idx="5">
                  <c:v>4.6764009471191789E-2</c:v>
                </c:pt>
                <c:pt idx="6">
                  <c:v>0.25966850828729282</c:v>
                </c:pt>
                <c:pt idx="7">
                  <c:v>0.43547750591949486</c:v>
                </c:pt>
                <c:pt idx="8">
                  <c:v>0.10260457774269929</c:v>
                </c:pt>
                <c:pt idx="9">
                  <c:v>2.3283346487766376E-2</c:v>
                </c:pt>
                <c:pt idx="10">
                  <c:v>1.617995264404104E-2</c:v>
                </c:pt>
                <c:pt idx="11">
                  <c:v>2.6243093922651933E-2</c:v>
                </c:pt>
                <c:pt idx="12">
                  <c:v>3.0584056827150749E-2</c:v>
                </c:pt>
                <c:pt idx="13">
                  <c:v>1.499605367008682E-2</c:v>
                </c:pt>
                <c:pt idx="14">
                  <c:v>5.1302288871349641E-3</c:v>
                </c:pt>
                <c:pt idx="15">
                  <c:v>6.1168113654301503E-3</c:v>
                </c:pt>
                <c:pt idx="16">
                  <c:v>1.6574585635359115E-2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6-443A-AC51-FD5CEEC6CB86}"/>
            </c:ext>
          </c:extLst>
        </c:ser>
        <c:ser>
          <c:idx val="1"/>
          <c:order val="1"/>
          <c:tx>
            <c:strRef>
              <c:f>充电时间!$M$127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充电时间!$H$128:$H$144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充电时间!$M$128:$M$144</c:f>
              <c:numCache>
                <c:formatCode>0.00%</c:formatCode>
                <c:ptCount val="17"/>
                <c:pt idx="0">
                  <c:v>3.2545726746078239E-4</c:v>
                </c:pt>
                <c:pt idx="1">
                  <c:v>3.905487209529389E-4</c:v>
                </c:pt>
                <c:pt idx="2">
                  <c:v>1.9527436047646943E-3</c:v>
                </c:pt>
                <c:pt idx="3">
                  <c:v>8.0973768144242661E-2</c:v>
                </c:pt>
                <c:pt idx="4">
                  <c:v>0.76293692638156607</c:v>
                </c:pt>
                <c:pt idx="5">
                  <c:v>9.3406235761244544E-2</c:v>
                </c:pt>
                <c:pt idx="6">
                  <c:v>1.9592527501139101E-2</c:v>
                </c:pt>
                <c:pt idx="7">
                  <c:v>8.9826205819175942E-3</c:v>
                </c:pt>
                <c:pt idx="8">
                  <c:v>5.4676820933411445E-3</c:v>
                </c:pt>
                <c:pt idx="9">
                  <c:v>4.4262188374666403E-3</c:v>
                </c:pt>
                <c:pt idx="10">
                  <c:v>2.7338410466705722E-3</c:v>
                </c:pt>
                <c:pt idx="11">
                  <c:v>2.3432923257176333E-3</c:v>
                </c:pt>
                <c:pt idx="12">
                  <c:v>2.5385666861941028E-3</c:v>
                </c:pt>
                <c:pt idx="13">
                  <c:v>2.3432923257176333E-3</c:v>
                </c:pt>
                <c:pt idx="14">
                  <c:v>2.0178350582568507E-3</c:v>
                </c:pt>
                <c:pt idx="15">
                  <c:v>1.6923777907960685E-3</c:v>
                </c:pt>
                <c:pt idx="16">
                  <c:v>7.8760658725509341E-3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6-443A-AC51-FD5CEEC6C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143256"/>
        <c:axId val="659147192"/>
      </c:barChart>
      <c:catAx>
        <c:axId val="65914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147192"/>
        <c:crosses val="autoZero"/>
        <c:auto val="1"/>
        <c:lblAlgn val="ctr"/>
        <c:lblOffset val="100"/>
        <c:noMultiLvlLbl val="0"/>
      </c:catAx>
      <c:valAx>
        <c:axId val="6591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14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Passat </a:t>
            </a:r>
            <a:r>
              <a:rPr lang="zh-CN" altLang="en-US" sz="1200"/>
              <a:t>折算满充充电时间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充电时间!$L$159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充电时间!$H$160:$H$176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充电时间!$L$160:$L$176</c:f>
              <c:numCache>
                <c:formatCode>0.00%</c:formatCode>
                <c:ptCount val="17"/>
                <c:pt idx="0">
                  <c:v>1.2535255405828893E-4</c:v>
                </c:pt>
                <c:pt idx="1">
                  <c:v>6.2676277029144464E-5</c:v>
                </c:pt>
                <c:pt idx="2">
                  <c:v>2.5070510811657786E-4</c:v>
                </c:pt>
                <c:pt idx="3">
                  <c:v>6.894390473205892E-4</c:v>
                </c:pt>
                <c:pt idx="4">
                  <c:v>9.4641178314008156E-3</c:v>
                </c:pt>
                <c:pt idx="5">
                  <c:v>4.330930742713883E-2</c:v>
                </c:pt>
                <c:pt idx="6">
                  <c:v>0.26079598871827014</c:v>
                </c:pt>
                <c:pt idx="7">
                  <c:v>0.48448762143528673</c:v>
                </c:pt>
                <c:pt idx="8">
                  <c:v>9.3951739266687553E-2</c:v>
                </c:pt>
                <c:pt idx="9">
                  <c:v>2.0432466311501096E-2</c:v>
                </c:pt>
                <c:pt idx="10">
                  <c:v>1.0216233155750548E-2</c:v>
                </c:pt>
                <c:pt idx="11">
                  <c:v>1.7549357568160451E-2</c:v>
                </c:pt>
                <c:pt idx="12">
                  <c:v>2.8392353494202445E-2</c:v>
                </c:pt>
                <c:pt idx="13">
                  <c:v>1.2973989345032905E-2</c:v>
                </c:pt>
                <c:pt idx="14">
                  <c:v>4.3246631150109681E-3</c:v>
                </c:pt>
                <c:pt idx="15">
                  <c:v>3.0711375744280791E-3</c:v>
                </c:pt>
                <c:pt idx="16">
                  <c:v>9.9028517706048255E-3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6-40D2-9597-D739EA1D165F}"/>
            </c:ext>
          </c:extLst>
        </c:ser>
        <c:ser>
          <c:idx val="1"/>
          <c:order val="1"/>
          <c:tx>
            <c:strRef>
              <c:f>充电时间!$M$159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充电时间!$H$160:$H$176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充电时间!$M$160:$M$176</c:f>
              <c:numCache>
                <c:formatCode>0.00%</c:formatCode>
                <c:ptCount val="17"/>
                <c:pt idx="0">
                  <c:v>9.8916860378851578E-5</c:v>
                </c:pt>
                <c:pt idx="1">
                  <c:v>7.4187645284138677E-5</c:v>
                </c:pt>
                <c:pt idx="2">
                  <c:v>7.1714723774667392E-4</c:v>
                </c:pt>
                <c:pt idx="3">
                  <c:v>5.0942183095108562E-2</c:v>
                </c:pt>
                <c:pt idx="4">
                  <c:v>0.81225579900093969</c:v>
                </c:pt>
                <c:pt idx="5">
                  <c:v>9.2289430733468514E-2</c:v>
                </c:pt>
                <c:pt idx="6">
                  <c:v>1.4911716702111876E-2</c:v>
                </c:pt>
                <c:pt idx="7">
                  <c:v>6.7016172906671943E-3</c:v>
                </c:pt>
                <c:pt idx="8">
                  <c:v>4.377071071764182E-3</c:v>
                </c:pt>
                <c:pt idx="9">
                  <c:v>2.8933181660814084E-3</c:v>
                </c:pt>
                <c:pt idx="10">
                  <c:v>2.5718383698501409E-3</c:v>
                </c:pt>
                <c:pt idx="11">
                  <c:v>1.9536079924823186E-3</c:v>
                </c:pt>
                <c:pt idx="12">
                  <c:v>1.6321281962510511E-3</c:v>
                </c:pt>
                <c:pt idx="13">
                  <c:v>1.9041495622928927E-3</c:v>
                </c:pt>
                <c:pt idx="14">
                  <c:v>1.7310450566299027E-3</c:v>
                </c:pt>
                <c:pt idx="15">
                  <c:v>1.0633562490726545E-3</c:v>
                </c:pt>
                <c:pt idx="16">
                  <c:v>3.8824867698699244E-3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6-40D2-9597-D739EA1D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983672"/>
        <c:axId val="570984328"/>
      </c:barChart>
      <c:catAx>
        <c:axId val="57098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84328"/>
        <c:crosses val="autoZero"/>
        <c:auto val="1"/>
        <c:lblAlgn val="ctr"/>
        <c:lblOffset val="100"/>
        <c:noMultiLvlLbl val="0"/>
      </c:catAx>
      <c:valAx>
        <c:axId val="5709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8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折算满充时间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充电时间!$G$94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充电时间!$A$95:$A$111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充电时间!$G$95:$G$111</c:f>
              <c:numCache>
                <c:formatCode>0.00%</c:formatCode>
                <c:ptCount val="17"/>
                <c:pt idx="0">
                  <c:v>6.6050198150594455E-3</c:v>
                </c:pt>
                <c:pt idx="1">
                  <c:v>3.8309114927344783E-2</c:v>
                </c:pt>
                <c:pt idx="2">
                  <c:v>0.24834874504623514</c:v>
                </c:pt>
                <c:pt idx="3">
                  <c:v>2.1136063408190225E-2</c:v>
                </c:pt>
                <c:pt idx="4">
                  <c:v>1.5852047556142668E-2</c:v>
                </c:pt>
                <c:pt idx="5">
                  <c:v>3.9630118890356669E-3</c:v>
                </c:pt>
                <c:pt idx="6">
                  <c:v>5.2840158520475562E-3</c:v>
                </c:pt>
                <c:pt idx="7">
                  <c:v>5.2840158520475562E-3</c:v>
                </c:pt>
                <c:pt idx="8">
                  <c:v>1.321003963011889E-3</c:v>
                </c:pt>
                <c:pt idx="9">
                  <c:v>2.6420079260237781E-3</c:v>
                </c:pt>
                <c:pt idx="10">
                  <c:v>1.321003963011889E-3</c:v>
                </c:pt>
                <c:pt idx="11">
                  <c:v>1.321003963011889E-3</c:v>
                </c:pt>
                <c:pt idx="12">
                  <c:v>1.321003963011889E-3</c:v>
                </c:pt>
                <c:pt idx="13">
                  <c:v>1.321003963011889E-3</c:v>
                </c:pt>
                <c:pt idx="14">
                  <c:v>2.6420079260237781E-3</c:v>
                </c:pt>
                <c:pt idx="15">
                  <c:v>3.9630118890356669E-3</c:v>
                </c:pt>
                <c:pt idx="16">
                  <c:v>0.63936591809775434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9-42B4-B5FB-FCA058E965A4}"/>
            </c:ext>
          </c:extLst>
        </c:ser>
        <c:ser>
          <c:idx val="1"/>
          <c:order val="1"/>
          <c:tx>
            <c:strRef>
              <c:f>充电时间!$H$94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充电时间!$A$95:$A$111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充电时间!$H$95:$H$111</c:f>
              <c:numCache>
                <c:formatCode>0.00%</c:formatCode>
                <c:ptCount val="17"/>
                <c:pt idx="0">
                  <c:v>2.242152466367713E-3</c:v>
                </c:pt>
                <c:pt idx="1">
                  <c:v>5.6053811659192827E-2</c:v>
                </c:pt>
                <c:pt idx="2">
                  <c:v>0.24663677130044842</c:v>
                </c:pt>
                <c:pt idx="3">
                  <c:v>3.5874439461883408E-2</c:v>
                </c:pt>
                <c:pt idx="4">
                  <c:v>1.5695067264573991E-2</c:v>
                </c:pt>
                <c:pt idx="5">
                  <c:v>8.9686098654708519E-3</c:v>
                </c:pt>
                <c:pt idx="6">
                  <c:v>8.9686098654708519E-3</c:v>
                </c:pt>
                <c:pt idx="7">
                  <c:v>8.9686098654708519E-3</c:v>
                </c:pt>
                <c:pt idx="8">
                  <c:v>4.4843049327354259E-3</c:v>
                </c:pt>
                <c:pt idx="9">
                  <c:v>2.242152466367713E-3</c:v>
                </c:pt>
                <c:pt idx="10">
                  <c:v>1.7937219730941704E-2</c:v>
                </c:pt>
                <c:pt idx="11">
                  <c:v>6.5022421524663671E-2</c:v>
                </c:pt>
                <c:pt idx="12">
                  <c:v>9.8654708520179366E-2</c:v>
                </c:pt>
                <c:pt idx="13">
                  <c:v>8.520179372197309E-2</c:v>
                </c:pt>
                <c:pt idx="14">
                  <c:v>3.5874439461883408E-2</c:v>
                </c:pt>
                <c:pt idx="15">
                  <c:v>3.811659192825112E-2</c:v>
                </c:pt>
                <c:pt idx="16">
                  <c:v>0.26905829596412556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9-42B4-B5FB-FCA058E965A4}"/>
            </c:ext>
          </c:extLst>
        </c:ser>
        <c:ser>
          <c:idx val="2"/>
          <c:order val="2"/>
          <c:tx>
            <c:strRef>
              <c:f>充电时间!$I$94</c:f>
              <c:strCache>
                <c:ptCount val="1"/>
                <c:pt idx="0">
                  <c:v>mode3_AC_7.2kW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充电时间!$A$95:$A$111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充电时间!$I$95:$I$111</c:f>
              <c:numCache>
                <c:formatCode>0.00%</c:formatCode>
                <c:ptCount val="17"/>
                <c:pt idx="0">
                  <c:v>3.3316248077908763E-3</c:v>
                </c:pt>
                <c:pt idx="1">
                  <c:v>1.7683239364428498E-2</c:v>
                </c:pt>
                <c:pt idx="2">
                  <c:v>7.8677601230138394E-2</c:v>
                </c:pt>
                <c:pt idx="3">
                  <c:v>8.2009226037929265E-3</c:v>
                </c:pt>
                <c:pt idx="4">
                  <c:v>4.6130189646335215E-3</c:v>
                </c:pt>
                <c:pt idx="5">
                  <c:v>7.6883649410558691E-3</c:v>
                </c:pt>
                <c:pt idx="6">
                  <c:v>0.19605330599692466</c:v>
                </c:pt>
                <c:pt idx="7">
                  <c:v>0.15914915427985649</c:v>
                </c:pt>
                <c:pt idx="8">
                  <c:v>5.7406458226550487E-2</c:v>
                </c:pt>
                <c:pt idx="9">
                  <c:v>4.0235776524859046E-2</c:v>
                </c:pt>
                <c:pt idx="10">
                  <c:v>3.869810353664787E-2</c:v>
                </c:pt>
                <c:pt idx="11">
                  <c:v>3.613531522296258E-2</c:v>
                </c:pt>
                <c:pt idx="12">
                  <c:v>3.2803690415171706E-2</c:v>
                </c:pt>
                <c:pt idx="13">
                  <c:v>3.1009738595592005E-2</c:v>
                </c:pt>
                <c:pt idx="14">
                  <c:v>2.6652998462327011E-2</c:v>
                </c:pt>
                <c:pt idx="15">
                  <c:v>2.6140440799589954E-2</c:v>
                </c:pt>
                <c:pt idx="16">
                  <c:v>0.23552024602767813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9-42B4-B5FB-FCA058E965A4}"/>
            </c:ext>
          </c:extLst>
        </c:ser>
        <c:ser>
          <c:idx val="3"/>
          <c:order val="3"/>
          <c:tx>
            <c:strRef>
              <c:f>充电时间!$J$94</c:f>
              <c:strCache>
                <c:ptCount val="1"/>
                <c:pt idx="0">
                  <c:v>mode4_DC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充电时间!$A$95:$A$111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充电时间!$J$95:$J$111</c:f>
              <c:numCache>
                <c:formatCode>0.00%</c:formatCode>
                <c:ptCount val="17"/>
                <c:pt idx="0">
                  <c:v>0</c:v>
                </c:pt>
                <c:pt idx="1">
                  <c:v>0.13783403656821377</c:v>
                </c:pt>
                <c:pt idx="2">
                  <c:v>0.72784810126582278</c:v>
                </c:pt>
                <c:pt idx="3">
                  <c:v>5.6962025316455694E-2</c:v>
                </c:pt>
                <c:pt idx="4">
                  <c:v>2.180028129395218E-2</c:v>
                </c:pt>
                <c:pt idx="5">
                  <c:v>1.7580872011251757E-2</c:v>
                </c:pt>
                <c:pt idx="6">
                  <c:v>6.3291139240506328E-3</c:v>
                </c:pt>
                <c:pt idx="7">
                  <c:v>4.2194092827004216E-3</c:v>
                </c:pt>
                <c:pt idx="8">
                  <c:v>2.8129395218002813E-3</c:v>
                </c:pt>
                <c:pt idx="9">
                  <c:v>3.5161744022503515E-3</c:v>
                </c:pt>
                <c:pt idx="10">
                  <c:v>3.5161744022503515E-3</c:v>
                </c:pt>
                <c:pt idx="11">
                  <c:v>3.5161744022503515E-3</c:v>
                </c:pt>
                <c:pt idx="12">
                  <c:v>7.0323488045007034E-4</c:v>
                </c:pt>
                <c:pt idx="13">
                  <c:v>2.8129395218002813E-3</c:v>
                </c:pt>
                <c:pt idx="14">
                  <c:v>7.0323488045007034E-4</c:v>
                </c:pt>
                <c:pt idx="15">
                  <c:v>0</c:v>
                </c:pt>
                <c:pt idx="16">
                  <c:v>9.8452883263009851E-3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9-42B4-B5FB-FCA058E9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19608"/>
        <c:axId val="553516000"/>
      </c:barChart>
      <c:catAx>
        <c:axId val="55351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16000"/>
        <c:crosses val="autoZero"/>
        <c:auto val="1"/>
        <c:lblAlgn val="ctr"/>
        <c:lblOffset val="100"/>
        <c:noMultiLvlLbl val="0"/>
      </c:catAx>
      <c:valAx>
        <c:axId val="5535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1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Lavida </a:t>
            </a:r>
            <a:r>
              <a:rPr lang="zh-CN" altLang="en-US"/>
              <a:t>充电时间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充电时间!$G$62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充电时间!$A$63:$A$79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充电时间!$G$63:$G$79</c:f>
              <c:numCache>
                <c:formatCode>0.00%</c:formatCode>
                <c:ptCount val="17"/>
                <c:pt idx="0">
                  <c:v>4.4398907103825137E-2</c:v>
                </c:pt>
                <c:pt idx="1">
                  <c:v>0.10382513661202186</c:v>
                </c:pt>
                <c:pt idx="2">
                  <c:v>3.3469945355191259E-2</c:v>
                </c:pt>
                <c:pt idx="3">
                  <c:v>7.3770491803278687E-2</c:v>
                </c:pt>
                <c:pt idx="4">
                  <c:v>6.2158469945355191E-2</c:v>
                </c:pt>
                <c:pt idx="5">
                  <c:v>3.8934426229508198E-2</c:v>
                </c:pt>
                <c:pt idx="6">
                  <c:v>3.3469945355191259E-2</c:v>
                </c:pt>
                <c:pt idx="7">
                  <c:v>3.1420765027322405E-2</c:v>
                </c:pt>
                <c:pt idx="8">
                  <c:v>3.4153005464480878E-2</c:v>
                </c:pt>
                <c:pt idx="9">
                  <c:v>4.5765027322404374E-2</c:v>
                </c:pt>
                <c:pt idx="10">
                  <c:v>5.3278688524590161E-2</c:v>
                </c:pt>
                <c:pt idx="11">
                  <c:v>5.1229508196721313E-2</c:v>
                </c:pt>
                <c:pt idx="12">
                  <c:v>4.9180327868852458E-2</c:v>
                </c:pt>
                <c:pt idx="13">
                  <c:v>8.060109289617487E-2</c:v>
                </c:pt>
                <c:pt idx="14">
                  <c:v>5.1912568306010931E-2</c:v>
                </c:pt>
                <c:pt idx="15">
                  <c:v>4.0983606557377046E-2</c:v>
                </c:pt>
                <c:pt idx="16">
                  <c:v>0.17144808743169399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C-4332-805E-467A091382A0}"/>
            </c:ext>
          </c:extLst>
        </c:ser>
        <c:ser>
          <c:idx val="1"/>
          <c:order val="1"/>
          <c:tx>
            <c:strRef>
              <c:f>充电时间!$H$62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充电时间!$A$63:$A$79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充电时间!$H$63:$H$79</c:f>
              <c:numCache>
                <c:formatCode>0.00%</c:formatCode>
                <c:ptCount val="17"/>
                <c:pt idx="0">
                  <c:v>5.5932203389830508E-2</c:v>
                </c:pt>
                <c:pt idx="1">
                  <c:v>0.17627118644067796</c:v>
                </c:pt>
                <c:pt idx="2">
                  <c:v>0.11525423728813559</c:v>
                </c:pt>
                <c:pt idx="3">
                  <c:v>6.1016949152542375E-2</c:v>
                </c:pt>
                <c:pt idx="4">
                  <c:v>4.7457627118644069E-2</c:v>
                </c:pt>
                <c:pt idx="5">
                  <c:v>2.7118644067796609E-2</c:v>
                </c:pt>
                <c:pt idx="6">
                  <c:v>2.7118644067796609E-2</c:v>
                </c:pt>
                <c:pt idx="7">
                  <c:v>3.0508474576271188E-2</c:v>
                </c:pt>
                <c:pt idx="8">
                  <c:v>2.5423728813559324E-2</c:v>
                </c:pt>
                <c:pt idx="9">
                  <c:v>2.3728813559322035E-2</c:v>
                </c:pt>
                <c:pt idx="10">
                  <c:v>3.5593220338983052E-2</c:v>
                </c:pt>
                <c:pt idx="11">
                  <c:v>3.898305084745763E-2</c:v>
                </c:pt>
                <c:pt idx="12">
                  <c:v>4.2372881355932202E-2</c:v>
                </c:pt>
                <c:pt idx="13">
                  <c:v>3.3898305084745763E-2</c:v>
                </c:pt>
                <c:pt idx="14">
                  <c:v>2.7118644067796609E-2</c:v>
                </c:pt>
                <c:pt idx="15">
                  <c:v>4.4067796610169491E-2</c:v>
                </c:pt>
                <c:pt idx="16">
                  <c:v>0.18813559322033899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C-4332-805E-467A091382A0}"/>
            </c:ext>
          </c:extLst>
        </c:ser>
        <c:ser>
          <c:idx val="2"/>
          <c:order val="2"/>
          <c:tx>
            <c:strRef>
              <c:f>充电时间!$I$62</c:f>
              <c:strCache>
                <c:ptCount val="1"/>
                <c:pt idx="0">
                  <c:v>mode3_AC_7.2kW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充电时间!$A$63:$A$79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充电时间!$I$63:$I$79</c:f>
              <c:numCache>
                <c:formatCode>0.00%</c:formatCode>
                <c:ptCount val="17"/>
                <c:pt idx="0">
                  <c:v>2.8318939546093592E-2</c:v>
                </c:pt>
                <c:pt idx="1">
                  <c:v>0.11287407109861418</c:v>
                </c:pt>
                <c:pt idx="2">
                  <c:v>0.11026310504117293</c:v>
                </c:pt>
                <c:pt idx="3">
                  <c:v>8.877284595300261E-2</c:v>
                </c:pt>
                <c:pt idx="4">
                  <c:v>7.9734886523398274E-2</c:v>
                </c:pt>
                <c:pt idx="5">
                  <c:v>6.3265716007230369E-2</c:v>
                </c:pt>
                <c:pt idx="6">
                  <c:v>4.2980518176340632E-2</c:v>
                </c:pt>
                <c:pt idx="7">
                  <c:v>2.9122313717613979E-2</c:v>
                </c:pt>
                <c:pt idx="8">
                  <c:v>3.1934123317935326E-2</c:v>
                </c:pt>
                <c:pt idx="9">
                  <c:v>4.2377987547700342E-2</c:v>
                </c:pt>
                <c:pt idx="10">
                  <c:v>4.2779674633460538E-2</c:v>
                </c:pt>
                <c:pt idx="11">
                  <c:v>4.6194014862422174E-2</c:v>
                </c:pt>
                <c:pt idx="12">
                  <c:v>3.7959429604338221E-2</c:v>
                </c:pt>
                <c:pt idx="13">
                  <c:v>3.7356898975697932E-2</c:v>
                </c:pt>
                <c:pt idx="14">
                  <c:v>2.8519783088973689E-2</c:v>
                </c:pt>
                <c:pt idx="15">
                  <c:v>3.2134966860815427E-2</c:v>
                </c:pt>
                <c:pt idx="16">
                  <c:v>0.14541072504518979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C-4332-805E-467A091382A0}"/>
            </c:ext>
          </c:extLst>
        </c:ser>
        <c:ser>
          <c:idx val="3"/>
          <c:order val="3"/>
          <c:tx>
            <c:strRef>
              <c:f>充电时间!$J$62</c:f>
              <c:strCache>
                <c:ptCount val="1"/>
                <c:pt idx="0">
                  <c:v>mode4_DC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充电时间!$A$63:$A$79</c:f>
              <c:strCache>
                <c:ptCount val="17"/>
                <c:pt idx="0">
                  <c:v>0~0.5h</c:v>
                </c:pt>
                <c:pt idx="1">
                  <c:v>0.5~1h</c:v>
                </c:pt>
                <c:pt idx="2">
                  <c:v>1~2</c:v>
                </c:pt>
                <c:pt idx="3">
                  <c:v>2~3</c:v>
                </c:pt>
                <c:pt idx="4">
                  <c:v>3~4</c:v>
                </c:pt>
                <c:pt idx="5">
                  <c:v>4~5</c:v>
                </c:pt>
                <c:pt idx="6">
                  <c:v>5~6</c:v>
                </c:pt>
                <c:pt idx="7">
                  <c:v>6~7</c:v>
                </c:pt>
                <c:pt idx="8">
                  <c:v>7~8</c:v>
                </c:pt>
                <c:pt idx="9">
                  <c:v>8~9</c:v>
                </c:pt>
                <c:pt idx="10">
                  <c:v>9~10</c:v>
                </c:pt>
                <c:pt idx="11">
                  <c:v>10~11</c:v>
                </c:pt>
                <c:pt idx="12">
                  <c:v>11~12</c:v>
                </c:pt>
                <c:pt idx="13">
                  <c:v>12~13</c:v>
                </c:pt>
                <c:pt idx="14">
                  <c:v>13~14</c:v>
                </c:pt>
                <c:pt idx="15">
                  <c:v>14~15</c:v>
                </c:pt>
                <c:pt idx="16">
                  <c:v>15~25</c:v>
                </c:pt>
              </c:strCache>
            </c:strRef>
          </c:cat>
          <c:val>
            <c:numRef>
              <c:f>充电时间!$J$63:$J$79</c:f>
              <c:numCache>
                <c:formatCode>0.00%</c:formatCode>
                <c:ptCount val="17"/>
                <c:pt idx="0">
                  <c:v>0.21503131524008351</c:v>
                </c:pt>
                <c:pt idx="1">
                  <c:v>0.57620041753653439</c:v>
                </c:pt>
                <c:pt idx="2">
                  <c:v>0.15170494084899094</c:v>
                </c:pt>
                <c:pt idx="3">
                  <c:v>1.7397355601948505E-2</c:v>
                </c:pt>
                <c:pt idx="4">
                  <c:v>6.9589422407794017E-3</c:v>
                </c:pt>
                <c:pt idx="5">
                  <c:v>5.5671537926235215E-3</c:v>
                </c:pt>
                <c:pt idx="6">
                  <c:v>2.7835768963117608E-3</c:v>
                </c:pt>
                <c:pt idx="7">
                  <c:v>1.3917884481558804E-3</c:v>
                </c:pt>
                <c:pt idx="8">
                  <c:v>2.0876826722338203E-3</c:v>
                </c:pt>
                <c:pt idx="9">
                  <c:v>0</c:v>
                </c:pt>
                <c:pt idx="10">
                  <c:v>2.0876826722338203E-3</c:v>
                </c:pt>
                <c:pt idx="11">
                  <c:v>1.3917884481558804E-3</c:v>
                </c:pt>
                <c:pt idx="12">
                  <c:v>2.0876826722338203E-3</c:v>
                </c:pt>
                <c:pt idx="13">
                  <c:v>3.4794711203897009E-3</c:v>
                </c:pt>
                <c:pt idx="14">
                  <c:v>6.9589422407794019E-4</c:v>
                </c:pt>
                <c:pt idx="15">
                  <c:v>2.0876826722338203E-3</c:v>
                </c:pt>
                <c:pt idx="16">
                  <c:v>9.046624913013222E-3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C-4332-805E-467A0913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400480"/>
        <c:axId val="557400808"/>
      </c:barChart>
      <c:catAx>
        <c:axId val="5574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00808"/>
        <c:crosses val="autoZero"/>
        <c:auto val="1"/>
        <c:lblAlgn val="ctr"/>
        <c:lblOffset val="100"/>
        <c:noMultiLvlLbl val="0"/>
      </c:catAx>
      <c:valAx>
        <c:axId val="55740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Lavida </a:t>
            </a:r>
            <a:r>
              <a:rPr lang="zh-CN" altLang="en-US"/>
              <a:t>充电模式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CB-47E2-951F-7D97B846DB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CB-47E2-951F-7D97B846DB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CB-47E2-951F-7D97B846DB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CB-47E2-951F-7D97B846DBE4}"/>
              </c:ext>
            </c:extLst>
          </c:dPt>
          <c:cat>
            <c:strRef>
              <c:f>充电时间!$C$62:$F$62</c:f>
              <c:strCache>
                <c:ptCount val="4"/>
                <c:pt idx="0">
                  <c:v>mode2_AC_1.8kW</c:v>
                </c:pt>
                <c:pt idx="1">
                  <c:v>mode3_AC_3.6kW</c:v>
                </c:pt>
                <c:pt idx="2">
                  <c:v>mode3_AC_7.2kW</c:v>
                </c:pt>
                <c:pt idx="3">
                  <c:v>mode4_DC</c:v>
                </c:pt>
              </c:strCache>
            </c:strRef>
          </c:cat>
          <c:val>
            <c:numRef>
              <c:f>充电时间!$C$81:$F$81</c:f>
              <c:numCache>
                <c:formatCode>0.00%</c:formatCode>
                <c:ptCount val="4"/>
                <c:pt idx="0">
                  <c:v>0.17284533648170011</c:v>
                </c:pt>
                <c:pt idx="1">
                  <c:v>6.9657615112160565E-2</c:v>
                </c:pt>
                <c:pt idx="2">
                  <c:v>0.5878394332939787</c:v>
                </c:pt>
                <c:pt idx="3">
                  <c:v>0.16965761511216057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B-4A8C-9A27-86C8F18C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估算全电里程</a:t>
            </a:r>
          </a:p>
        </c:rich>
      </c:tx>
      <c:layout>
        <c:manualLayout>
          <c:xMode val="edge"/>
          <c:yMode val="edge"/>
          <c:x val="0.39113774295575821"/>
          <c:y val="5.2513348239054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mileage!$A$76:$A$99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mileage!$C$76:$C$99</c:f>
              <c:numCache>
                <c:formatCode>0.00%</c:formatCode>
                <c:ptCount val="24"/>
                <c:pt idx="0">
                  <c:v>2.544529262086514E-4</c:v>
                </c:pt>
                <c:pt idx="1">
                  <c:v>6.3613231552162855E-4</c:v>
                </c:pt>
                <c:pt idx="2">
                  <c:v>2.544529262086514E-4</c:v>
                </c:pt>
                <c:pt idx="3">
                  <c:v>1.1450381679389313E-3</c:v>
                </c:pt>
                <c:pt idx="4">
                  <c:v>1.0178117048346056E-3</c:v>
                </c:pt>
                <c:pt idx="5">
                  <c:v>2.6717557251908397E-3</c:v>
                </c:pt>
                <c:pt idx="6">
                  <c:v>5.3435114503816794E-3</c:v>
                </c:pt>
                <c:pt idx="7">
                  <c:v>1.1323155216284988E-2</c:v>
                </c:pt>
                <c:pt idx="8">
                  <c:v>2.4300254452926207E-2</c:v>
                </c:pt>
                <c:pt idx="9">
                  <c:v>4.8346055979643768E-2</c:v>
                </c:pt>
                <c:pt idx="10">
                  <c:v>9.4529262086513993E-2</c:v>
                </c:pt>
                <c:pt idx="11">
                  <c:v>0.13206106870229006</c:v>
                </c:pt>
                <c:pt idx="12">
                  <c:v>0.16463104325699746</c:v>
                </c:pt>
                <c:pt idx="13">
                  <c:v>0.17150127226463105</c:v>
                </c:pt>
                <c:pt idx="14">
                  <c:v>0.13944020356234096</c:v>
                </c:pt>
                <c:pt idx="15">
                  <c:v>9.0203562340966922E-2</c:v>
                </c:pt>
                <c:pt idx="16">
                  <c:v>4.8727735368956741E-2</c:v>
                </c:pt>
                <c:pt idx="17">
                  <c:v>2.7862595419847327E-2</c:v>
                </c:pt>
                <c:pt idx="18">
                  <c:v>1.5012722646310433E-2</c:v>
                </c:pt>
                <c:pt idx="19">
                  <c:v>7.2519083969465646E-3</c:v>
                </c:pt>
                <c:pt idx="20">
                  <c:v>5.3435114503816794E-3</c:v>
                </c:pt>
                <c:pt idx="21">
                  <c:v>4.4529262086513994E-3</c:v>
                </c:pt>
                <c:pt idx="22">
                  <c:v>2.1628498727735367E-3</c:v>
                </c:pt>
                <c:pt idx="23">
                  <c:v>1.5267175572519084E-3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9-4E75-93F4-F61F2AC1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8563848"/>
        <c:axId val="5685664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里程!#REF!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里程!#REF!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A19-4E75-93F4-F61F2AC1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53216"/>
        <c:axId val="573083304"/>
      </c:lineChart>
      <c:catAx>
        <c:axId val="56856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Mileage [km]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66472"/>
        <c:crosses val="autoZero"/>
        <c:auto val="1"/>
        <c:lblAlgn val="ctr"/>
        <c:lblOffset val="100"/>
        <c:noMultiLvlLbl val="0"/>
      </c:catAx>
      <c:valAx>
        <c:axId val="5685664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63848"/>
        <c:crosses val="autoZero"/>
        <c:crossBetween val="between"/>
      </c:valAx>
      <c:valAx>
        <c:axId val="573083304"/>
        <c:scaling>
          <c:orientation val="minMax"/>
        </c:scaling>
        <c:delete val="1"/>
        <c:axPos val="r"/>
        <c:numFmt formatCode="0%" sourceLinked="0"/>
        <c:majorTickMark val="out"/>
        <c:minorTickMark val="none"/>
        <c:tickLblPos val="nextTo"/>
        <c:crossAx val="574853216"/>
        <c:crosses val="max"/>
        <c:crossBetween val="between"/>
      </c:valAx>
      <c:catAx>
        <c:axId val="57485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3083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Tiguan </a:t>
            </a:r>
            <a:r>
              <a:rPr lang="zh-CN" altLang="en-US"/>
              <a:t>充电模式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1C-4214-A171-81DB07AA6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1C-4214-A171-81DB07AA6CE8}"/>
              </c:ext>
            </c:extLst>
          </c:dPt>
          <c:cat>
            <c:strRef>
              <c:f>充电时间!$C$127:$D$127</c:f>
              <c:strCache>
                <c:ptCount val="2"/>
                <c:pt idx="0">
                  <c:v>mode2_AC</c:v>
                </c:pt>
                <c:pt idx="1">
                  <c:v>mode3_AC_3.6kW</c:v>
                </c:pt>
              </c:strCache>
            </c:strRef>
          </c:cat>
          <c:val>
            <c:numRef>
              <c:f>充电时间!$C$146:$D$146</c:f>
              <c:numCache>
                <c:formatCode>0.00%</c:formatCode>
                <c:ptCount val="2"/>
                <c:pt idx="0">
                  <c:v>0.24997565488363035</c:v>
                </c:pt>
                <c:pt idx="1">
                  <c:v>0.75002434511636962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C-47DB-96FC-01869FFB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Passat </a:t>
            </a:r>
            <a:r>
              <a:rPr lang="zh-CN" altLang="en-US"/>
              <a:t>充电模式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EF-4723-B36B-53E079494B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EF-4723-B36B-53E079494BDF}"/>
              </c:ext>
            </c:extLst>
          </c:dPt>
          <c:cat>
            <c:strRef>
              <c:f>充电时间!$C$159:$D$159</c:f>
              <c:strCache>
                <c:ptCount val="2"/>
                <c:pt idx="0">
                  <c:v>mode2_AC</c:v>
                </c:pt>
                <c:pt idx="1">
                  <c:v>mode3_AC_3.6kW</c:v>
                </c:pt>
              </c:strCache>
            </c:strRef>
          </c:cat>
          <c:val>
            <c:numRef>
              <c:f>充电时间!$C$178:$D$178</c:f>
              <c:numCache>
                <c:formatCode>0.00%</c:formatCode>
                <c:ptCount val="2"/>
                <c:pt idx="0">
                  <c:v>0.2835810332625619</c:v>
                </c:pt>
                <c:pt idx="1">
                  <c:v>0.7164189667374381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1-42FE-B3A6-9A8D095F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Lavida</a:t>
            </a:r>
            <a:r>
              <a:rPr lang="zh-CN" altLang="en-US"/>
              <a:t>充电过程中的平均温度分布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充电温度!$F$47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充电温度!$A$48:$A$60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充电温度!$F$48:$F$60</c:f>
              <c:numCache>
                <c:formatCode>0.00%</c:formatCode>
                <c:ptCount val="13"/>
                <c:pt idx="0">
                  <c:v>0</c:v>
                </c:pt>
                <c:pt idx="1">
                  <c:v>6.5274151436031332E-4</c:v>
                </c:pt>
                <c:pt idx="2">
                  <c:v>6.5274151436031328E-3</c:v>
                </c:pt>
                <c:pt idx="3">
                  <c:v>5.3524804177545689E-2</c:v>
                </c:pt>
                <c:pt idx="4">
                  <c:v>0.26109660574412535</c:v>
                </c:pt>
                <c:pt idx="5">
                  <c:v>0.31984334203655351</c:v>
                </c:pt>
                <c:pt idx="6">
                  <c:v>0.21475195822454307</c:v>
                </c:pt>
                <c:pt idx="7">
                  <c:v>0.10117493472584857</c:v>
                </c:pt>
                <c:pt idx="8">
                  <c:v>2.7415143603133161E-2</c:v>
                </c:pt>
                <c:pt idx="9">
                  <c:v>1.1096605744125326E-2</c:v>
                </c:pt>
                <c:pt idx="10">
                  <c:v>3.9164490861618795E-3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7-414E-A58F-1C27F80A5549}"/>
            </c:ext>
          </c:extLst>
        </c:ser>
        <c:ser>
          <c:idx val="1"/>
          <c:order val="1"/>
          <c:tx>
            <c:strRef>
              <c:f>充电温度!$G$47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充电温度!$A$48:$A$60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充电温度!$G$48:$G$60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7.8585461689587421E-3</c:v>
                </c:pt>
                <c:pt idx="3">
                  <c:v>5.8939096267190572E-2</c:v>
                </c:pt>
                <c:pt idx="4">
                  <c:v>0.2868369351669941</c:v>
                </c:pt>
                <c:pt idx="5">
                  <c:v>0.2337917485265226</c:v>
                </c:pt>
                <c:pt idx="6">
                  <c:v>0.16895874263261296</c:v>
                </c:pt>
                <c:pt idx="7">
                  <c:v>0.13359528487229863</c:v>
                </c:pt>
                <c:pt idx="8">
                  <c:v>8.6444007858546168E-2</c:v>
                </c:pt>
                <c:pt idx="9">
                  <c:v>2.3575638506876228E-2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7-414E-A58F-1C27F80A5549}"/>
            </c:ext>
          </c:extLst>
        </c:ser>
        <c:ser>
          <c:idx val="2"/>
          <c:order val="2"/>
          <c:tx>
            <c:strRef>
              <c:f>充电温度!$H$47</c:f>
              <c:strCache>
                <c:ptCount val="1"/>
                <c:pt idx="0">
                  <c:v>mode3_AC_7.2kW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充电温度!$A$48:$A$60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充电温度!$H$48:$H$60</c:f>
              <c:numCache>
                <c:formatCode>0.00%</c:formatCode>
                <c:ptCount val="13"/>
                <c:pt idx="0">
                  <c:v>0</c:v>
                </c:pt>
                <c:pt idx="1">
                  <c:v>2.2552999548940009E-4</c:v>
                </c:pt>
                <c:pt idx="2">
                  <c:v>5.1871898962562021E-3</c:v>
                </c:pt>
                <c:pt idx="3">
                  <c:v>6.1118628777627422E-2</c:v>
                </c:pt>
                <c:pt idx="4">
                  <c:v>0.24515110509697791</c:v>
                </c:pt>
                <c:pt idx="5">
                  <c:v>0.33243121335137571</c:v>
                </c:pt>
                <c:pt idx="6">
                  <c:v>0.20906630581867389</c:v>
                </c:pt>
                <c:pt idx="7">
                  <c:v>9.5624718087505639E-2</c:v>
                </c:pt>
                <c:pt idx="8">
                  <c:v>3.8114569237708618E-2</c:v>
                </c:pt>
                <c:pt idx="9">
                  <c:v>1.1953089760938205E-2</c:v>
                </c:pt>
                <c:pt idx="10">
                  <c:v>1.1276499774470004E-3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7-414E-A58F-1C27F80A5549}"/>
            </c:ext>
          </c:extLst>
        </c:ser>
        <c:ser>
          <c:idx val="3"/>
          <c:order val="3"/>
          <c:tx>
            <c:strRef>
              <c:f>充电温度!$I$47</c:f>
              <c:strCache>
                <c:ptCount val="1"/>
                <c:pt idx="0">
                  <c:v>mode4_DC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充电温度!$A$48:$A$60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充电温度!$I$48:$I$60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3.8610038610038611E-3</c:v>
                </c:pt>
                <c:pt idx="4">
                  <c:v>3.3204633204633204E-2</c:v>
                </c:pt>
                <c:pt idx="5">
                  <c:v>0.11119691119691119</c:v>
                </c:pt>
                <c:pt idx="6">
                  <c:v>0.25250965250965252</c:v>
                </c:pt>
                <c:pt idx="7">
                  <c:v>0.25791505791505792</c:v>
                </c:pt>
                <c:pt idx="8">
                  <c:v>0.21158301158301157</c:v>
                </c:pt>
                <c:pt idx="9">
                  <c:v>0.11274131274131274</c:v>
                </c:pt>
                <c:pt idx="10">
                  <c:v>1.698841698841699E-2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7-414E-A58F-1C27F80A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302264"/>
        <c:axId val="516302920"/>
      </c:barChart>
      <c:catAx>
        <c:axId val="51630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</a:t>
                </a:r>
                <a:r>
                  <a:rPr lang="en-US" altLang="zh-CN" baseline="0"/>
                  <a:t> [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02920"/>
        <c:crosses val="autoZero"/>
        <c:auto val="1"/>
        <c:lblAlgn val="ctr"/>
        <c:lblOffset val="100"/>
        <c:noMultiLvlLbl val="0"/>
      </c:catAx>
      <c:valAx>
        <c:axId val="51630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0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充电过程中的平均温度分布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充电温度!$A$2:$A$14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充电温度!$E$2:$E$14</c:f>
              <c:numCache>
                <c:formatCode>0.00%</c:formatCode>
                <c:ptCount val="13"/>
                <c:pt idx="0">
                  <c:v>0</c:v>
                </c:pt>
                <c:pt idx="1">
                  <c:v>2.4464831804281347E-4</c:v>
                </c:pt>
                <c:pt idx="2">
                  <c:v>5.015290519877676E-3</c:v>
                </c:pt>
                <c:pt idx="3">
                  <c:v>4.9296636085626913E-2</c:v>
                </c:pt>
                <c:pt idx="4">
                  <c:v>0.21223241590214068</c:v>
                </c:pt>
                <c:pt idx="5">
                  <c:v>0.28415902140672783</c:v>
                </c:pt>
                <c:pt idx="6">
                  <c:v>0.21382262996941895</c:v>
                </c:pt>
                <c:pt idx="7">
                  <c:v>0.13039755351681956</c:v>
                </c:pt>
                <c:pt idx="8">
                  <c:v>6.9480122324159024E-2</c:v>
                </c:pt>
                <c:pt idx="9">
                  <c:v>3.0825688073394496E-2</c:v>
                </c:pt>
                <c:pt idx="10">
                  <c:v>4.5259938837920489E-3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F-4372-B659-F187F3058F5E}"/>
            </c:ext>
          </c:extLst>
        </c:ser>
        <c:ser>
          <c:idx val="1"/>
          <c:order val="1"/>
          <c:tx>
            <c:strRef>
              <c:f>充电温度!$F$1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充电温度!$A$2:$A$14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充电温度!$F$2:$F$14</c:f>
              <c:numCache>
                <c:formatCode>0.00%</c:formatCode>
                <c:ptCount val="13"/>
                <c:pt idx="0">
                  <c:v>0</c:v>
                </c:pt>
                <c:pt idx="1">
                  <c:v>3.7850113550340651E-4</c:v>
                </c:pt>
                <c:pt idx="2">
                  <c:v>2.838758516275549E-3</c:v>
                </c:pt>
                <c:pt idx="3">
                  <c:v>1.4903482210446631E-2</c:v>
                </c:pt>
                <c:pt idx="4">
                  <c:v>5.8431112793338381E-2</c:v>
                </c:pt>
                <c:pt idx="5">
                  <c:v>0.17751703255109766</c:v>
                </c:pt>
                <c:pt idx="6">
                  <c:v>0.36293527630582889</c:v>
                </c:pt>
                <c:pt idx="7">
                  <c:v>0.29016843300529904</c:v>
                </c:pt>
                <c:pt idx="8">
                  <c:v>8.5919757759273283E-2</c:v>
                </c:pt>
                <c:pt idx="9">
                  <c:v>6.9076457229371689E-3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F-4372-B659-F187F3058F5E}"/>
            </c:ext>
          </c:extLst>
        </c:ser>
        <c:ser>
          <c:idx val="2"/>
          <c:order val="2"/>
          <c:tx>
            <c:strRef>
              <c:f>充电温度!$G$1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充电温度!$A$2:$A$14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充电温度!$G$2:$G$14</c:f>
              <c:numCache>
                <c:formatCode>0.00%</c:formatCode>
                <c:ptCount val="13"/>
                <c:pt idx="0">
                  <c:v>1.5416396879721273E-5</c:v>
                </c:pt>
                <c:pt idx="1">
                  <c:v>4.7790830327135939E-4</c:v>
                </c:pt>
                <c:pt idx="2">
                  <c:v>2.5591218820337309E-3</c:v>
                </c:pt>
                <c:pt idx="3">
                  <c:v>1.3736009619831653E-2</c:v>
                </c:pt>
                <c:pt idx="4">
                  <c:v>5.5252366416921037E-2</c:v>
                </c:pt>
                <c:pt idx="5">
                  <c:v>0.17309530416551044</c:v>
                </c:pt>
                <c:pt idx="6">
                  <c:v>0.37318471926741281</c:v>
                </c:pt>
                <c:pt idx="7">
                  <c:v>0.27860512441032281</c:v>
                </c:pt>
                <c:pt idx="8">
                  <c:v>9.5057503160361365E-2</c:v>
                </c:pt>
                <c:pt idx="9">
                  <c:v>7.9702771868158974E-3</c:v>
                </c:pt>
                <c:pt idx="10">
                  <c:v>4.6249190639163815E-5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F-4372-B659-F187F305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709816"/>
        <c:axId val="639704240"/>
      </c:barChart>
      <c:catAx>
        <c:axId val="63970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704240"/>
        <c:crosses val="autoZero"/>
        <c:auto val="1"/>
        <c:lblAlgn val="ctr"/>
        <c:lblOffset val="100"/>
        <c:noMultiLvlLbl val="0"/>
      </c:catAx>
      <c:valAx>
        <c:axId val="639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70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充电过程中的温升分布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充电温度!$E$24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充电温度!$A$25:$A$35</c:f>
              <c:strCache>
                <c:ptCount val="11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  <c:pt idx="10">
                  <c:v>50~55</c:v>
                </c:pt>
              </c:strCache>
            </c:strRef>
          </c:cat>
          <c:val>
            <c:numRef>
              <c:f>充电温度!$E$25:$E$35</c:f>
              <c:numCache>
                <c:formatCode>0.00%</c:formatCode>
                <c:ptCount val="11"/>
                <c:pt idx="0">
                  <c:v>0.70715596330275232</c:v>
                </c:pt>
                <c:pt idx="1">
                  <c:v>0.15730886850152906</c:v>
                </c:pt>
                <c:pt idx="2">
                  <c:v>9.8348623853211012E-2</c:v>
                </c:pt>
                <c:pt idx="3">
                  <c:v>3.4862385321100919E-2</c:v>
                </c:pt>
                <c:pt idx="4">
                  <c:v>2.3241590214067276E-3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2-4455-AF48-7EF3C0E5AE7E}"/>
            </c:ext>
          </c:extLst>
        </c:ser>
        <c:ser>
          <c:idx val="1"/>
          <c:order val="1"/>
          <c:tx>
            <c:strRef>
              <c:f>充电温度!$F$24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充电温度!$A$25:$A$35</c:f>
              <c:strCache>
                <c:ptCount val="11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  <c:pt idx="10">
                  <c:v>50~55</c:v>
                </c:pt>
              </c:strCache>
            </c:strRef>
          </c:cat>
          <c:val>
            <c:numRef>
              <c:f>充电温度!$F$25:$F$35</c:f>
              <c:numCache>
                <c:formatCode>0.00%</c:formatCode>
                <c:ptCount val="11"/>
                <c:pt idx="0">
                  <c:v>0.87325542886880825</c:v>
                </c:pt>
                <c:pt idx="1">
                  <c:v>0.1217769787576288</c:v>
                </c:pt>
                <c:pt idx="2">
                  <c:v>4.2106259166390693E-3</c:v>
                </c:pt>
                <c:pt idx="3">
                  <c:v>7.5696645692387751E-4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2-4455-AF48-7EF3C0E5AE7E}"/>
            </c:ext>
          </c:extLst>
        </c:ser>
        <c:ser>
          <c:idx val="2"/>
          <c:order val="2"/>
          <c:tx>
            <c:strRef>
              <c:f>充电温度!$G$24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充电温度!$A$25:$A$35</c:f>
              <c:strCache>
                <c:ptCount val="11"/>
                <c:pt idx="0">
                  <c:v>0~5</c:v>
                </c:pt>
                <c:pt idx="1">
                  <c:v>5~10</c:v>
                </c:pt>
                <c:pt idx="2">
                  <c:v>10~15</c:v>
                </c:pt>
                <c:pt idx="3">
                  <c:v>15~20</c:v>
                </c:pt>
                <c:pt idx="4">
                  <c:v>20~25</c:v>
                </c:pt>
                <c:pt idx="5">
                  <c:v>25~30</c:v>
                </c:pt>
                <c:pt idx="6">
                  <c:v>30~35</c:v>
                </c:pt>
                <c:pt idx="7">
                  <c:v>35~40</c:v>
                </c:pt>
                <c:pt idx="8">
                  <c:v>40~45</c:v>
                </c:pt>
                <c:pt idx="9">
                  <c:v>45~50</c:v>
                </c:pt>
                <c:pt idx="10">
                  <c:v>50~55</c:v>
                </c:pt>
              </c:strCache>
            </c:strRef>
          </c:cat>
          <c:val>
            <c:numRef>
              <c:f>充电温度!$G$25:$G$35</c:f>
              <c:numCache>
                <c:formatCode>0.00%</c:formatCode>
                <c:ptCount val="11"/>
                <c:pt idx="0">
                  <c:v>0.80988499367927724</c:v>
                </c:pt>
                <c:pt idx="1">
                  <c:v>0.17566984244442388</c:v>
                </c:pt>
                <c:pt idx="2">
                  <c:v>1.2888107791446984E-2</c:v>
                </c:pt>
                <c:pt idx="3">
                  <c:v>1.4953904973329633E-3</c:v>
                </c:pt>
                <c:pt idx="4">
                  <c:v>6.1665587518885091E-5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2-4455-AF48-7EF3C0E5A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41408"/>
        <c:axId val="794141736"/>
      </c:barChart>
      <c:catAx>
        <c:axId val="7941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41736"/>
        <c:crosses val="autoZero"/>
        <c:auto val="1"/>
        <c:lblAlgn val="ctr"/>
        <c:lblOffset val="100"/>
        <c:noMultiLvlLbl val="0"/>
      </c:catAx>
      <c:valAx>
        <c:axId val="79414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Tiguan </a:t>
            </a:r>
            <a:r>
              <a:rPr lang="zh-CN" altLang="en-US"/>
              <a:t>充电过程中的平均温度分布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充电温度!$D$73</c:f>
              <c:strCache>
                <c:ptCount val="1"/>
                <c:pt idx="0">
                  <c:v>mode2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充电温度!$A$74:$A$86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充电温度!$D$74:$D$86</c:f>
              <c:numCache>
                <c:formatCode>0.00%</c:formatCode>
                <c:ptCount val="13"/>
                <c:pt idx="0">
                  <c:v>0</c:v>
                </c:pt>
                <c:pt idx="1">
                  <c:v>5.6106227791284831E-4</c:v>
                </c:pt>
                <c:pt idx="2">
                  <c:v>5.6106227791284831E-3</c:v>
                </c:pt>
                <c:pt idx="3">
                  <c:v>2.28165326351225E-2</c:v>
                </c:pt>
                <c:pt idx="4">
                  <c:v>7.7800635870581641E-2</c:v>
                </c:pt>
                <c:pt idx="5">
                  <c:v>0.19356648587993266</c:v>
                </c:pt>
                <c:pt idx="6">
                  <c:v>0.36244623153170002</c:v>
                </c:pt>
                <c:pt idx="7">
                  <c:v>0.25958481391434451</c:v>
                </c:pt>
                <c:pt idx="8">
                  <c:v>7.2190013091453148E-2</c:v>
                </c:pt>
                <c:pt idx="9">
                  <c:v>5.4236020198242009E-3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2-4A1B-914D-5B261F273FAC}"/>
            </c:ext>
          </c:extLst>
        </c:ser>
        <c:ser>
          <c:idx val="1"/>
          <c:order val="1"/>
          <c:tx>
            <c:strRef>
              <c:f>充电温度!$E$73</c:f>
              <c:strCache>
                <c:ptCount val="1"/>
                <c:pt idx="0">
                  <c:v>mode3_2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充电温度!$A$74:$A$86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充电温度!$E$74:$E$86</c:f>
              <c:numCache>
                <c:formatCode>0.00%</c:formatCode>
                <c:ptCount val="13"/>
                <c:pt idx="0">
                  <c:v>0</c:v>
                </c:pt>
                <c:pt idx="1">
                  <c:v>3.200819409768901E-4</c:v>
                </c:pt>
                <c:pt idx="2">
                  <c:v>1.9204916458613404E-3</c:v>
                </c:pt>
                <c:pt idx="3">
                  <c:v>1.2163113757121823E-2</c:v>
                </c:pt>
                <c:pt idx="4">
                  <c:v>5.1661225273670057E-2</c:v>
                </c:pt>
                <c:pt idx="5">
                  <c:v>0.17105178925805006</c:v>
                </c:pt>
                <c:pt idx="6">
                  <c:v>0.363421035785161</c:v>
                </c:pt>
                <c:pt idx="7">
                  <c:v>0.30119710645925357</c:v>
                </c:pt>
                <c:pt idx="8">
                  <c:v>9.0775238461046029E-2</c:v>
                </c:pt>
                <c:pt idx="9">
                  <c:v>7.4899174188592281E-3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2-4A1B-914D-5B261F2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400168"/>
        <c:axId val="555401152"/>
      </c:barChart>
      <c:catAx>
        <c:axId val="55540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01152"/>
        <c:crosses val="autoZero"/>
        <c:auto val="1"/>
        <c:lblAlgn val="ctr"/>
        <c:lblOffset val="100"/>
        <c:noMultiLvlLbl val="0"/>
      </c:catAx>
      <c:valAx>
        <c:axId val="5554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0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passat</a:t>
            </a:r>
            <a:r>
              <a:rPr lang="en-US" altLang="zh-CN" baseline="0"/>
              <a:t> </a:t>
            </a:r>
            <a:r>
              <a:rPr lang="zh-CN" altLang="en-US" baseline="0"/>
              <a:t>充电过程中的平均为奴的分布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充电温度!$J$73</c:f>
              <c:strCache>
                <c:ptCount val="1"/>
                <c:pt idx="0">
                  <c:v>mode2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充电温度!$G$74:$G$86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充电温度!$J$74:$J$86</c:f>
              <c:numCache>
                <c:formatCode>0.00%</c:formatCode>
                <c:ptCount val="13"/>
                <c:pt idx="0">
                  <c:v>5.0065084609992992E-5</c:v>
                </c:pt>
                <c:pt idx="1">
                  <c:v>9.5123660758986682E-4</c:v>
                </c:pt>
                <c:pt idx="2">
                  <c:v>3.6547511765294884E-3</c:v>
                </c:pt>
                <c:pt idx="3">
                  <c:v>1.6871933513567638E-2</c:v>
                </c:pt>
                <c:pt idx="4">
                  <c:v>6.2681485931711231E-2</c:v>
                </c:pt>
                <c:pt idx="5">
                  <c:v>0.18549113848002402</c:v>
                </c:pt>
                <c:pt idx="6">
                  <c:v>0.38840492640432561</c:v>
                </c:pt>
                <c:pt idx="7">
                  <c:v>0.24972464203464503</c:v>
                </c:pt>
                <c:pt idx="8">
                  <c:v>8.4860318413938124E-2</c:v>
                </c:pt>
                <c:pt idx="9">
                  <c:v>7.2594372684489841E-3</c:v>
                </c:pt>
                <c:pt idx="10">
                  <c:v>5.0065084609992992E-5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4-43E0-8E12-8F57529F310D}"/>
            </c:ext>
          </c:extLst>
        </c:ser>
        <c:ser>
          <c:idx val="1"/>
          <c:order val="1"/>
          <c:tx>
            <c:strRef>
              <c:f>充电温度!$K$73</c:f>
              <c:strCache>
                <c:ptCount val="1"/>
                <c:pt idx="0">
                  <c:v>mode3_2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充电温度!$G$74:$G$86</c:f>
              <c:strCache>
                <c:ptCount val="13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</c:strCache>
            </c:strRef>
          </c:cat>
          <c:val>
            <c:numRef>
              <c:f>充电温度!$K$74:$K$86</c:f>
              <c:numCache>
                <c:formatCode>0.00%</c:formatCode>
                <c:ptCount val="13"/>
                <c:pt idx="0">
                  <c:v>0</c:v>
                </c:pt>
                <c:pt idx="1">
                  <c:v>2.7013641889154025E-4</c:v>
                </c:pt>
                <c:pt idx="2">
                  <c:v>2.0260231416865519E-3</c:v>
                </c:pt>
                <c:pt idx="3">
                  <c:v>1.2268695691324119E-2</c:v>
                </c:pt>
                <c:pt idx="4">
                  <c:v>5.1978749268380531E-2</c:v>
                </c:pt>
                <c:pt idx="5">
                  <c:v>0.1672144432938634</c:v>
                </c:pt>
                <c:pt idx="6">
                  <c:v>0.36587726802035025</c:v>
                </c:pt>
                <c:pt idx="7">
                  <c:v>0.29206249155823694</c:v>
                </c:pt>
                <c:pt idx="8">
                  <c:v>9.9905452253387955E-2</c:v>
                </c:pt>
                <c:pt idx="9">
                  <c:v>8.3517176173967846E-3</c:v>
                </c:pt>
                <c:pt idx="10">
                  <c:v>4.502273648192337E-5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4-43E0-8E12-8F57529F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32680"/>
        <c:axId val="665339568"/>
      </c:barChart>
      <c:catAx>
        <c:axId val="66533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339568"/>
        <c:crosses val="autoZero"/>
        <c:auto val="1"/>
        <c:lblAlgn val="ctr"/>
        <c:lblOffset val="100"/>
        <c:noMultiLvlLbl val="0"/>
      </c:catAx>
      <c:valAx>
        <c:axId val="6653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33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Tiguan</a:t>
            </a:r>
            <a:r>
              <a:rPr lang="zh-CN" altLang="en-US"/>
              <a:t>充电模式</a:t>
            </a:r>
            <a:r>
              <a:rPr lang="en-US" altLang="zh-CN"/>
              <a:t>-</a:t>
            </a:r>
            <a:r>
              <a:rPr lang="zh-CN" altLang="en-US"/>
              <a:t>充电功率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充电功率!$D$128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充电功率!$A$129:$A$133</c:f>
              <c:strCache>
                <c:ptCount val="5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</c:strCache>
            </c:strRef>
          </c:cat>
          <c:val>
            <c:numRef>
              <c:f>充电功率!$D$129:$D$133</c:f>
              <c:numCache>
                <c:formatCode>0.00%</c:formatCode>
                <c:ptCount val="5"/>
                <c:pt idx="0">
                  <c:v>8.4939195509822263E-2</c:v>
                </c:pt>
                <c:pt idx="1">
                  <c:v>0.89148737137511691</c:v>
                </c:pt>
                <c:pt idx="2">
                  <c:v>2.3012160898035549E-2</c:v>
                </c:pt>
                <c:pt idx="3">
                  <c:v>5.6127221702525728E-4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7-4F2B-A535-5653E36F84FD}"/>
            </c:ext>
          </c:extLst>
        </c:ser>
        <c:ser>
          <c:idx val="1"/>
          <c:order val="1"/>
          <c:tx>
            <c:strRef>
              <c:f>充电功率!$E$128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充电功率!$A$129:$A$133</c:f>
              <c:strCache>
                <c:ptCount val="5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</c:strCache>
            </c:strRef>
          </c:cat>
          <c:val>
            <c:numRef>
              <c:f>充电功率!$E$129:$E$133</c:f>
              <c:numCache>
                <c:formatCode>0.00%</c:formatCode>
                <c:ptCount val="5"/>
                <c:pt idx="0">
                  <c:v>3.905249679897567E-3</c:v>
                </c:pt>
                <c:pt idx="1">
                  <c:v>2.797695262483995E-2</c:v>
                </c:pt>
                <c:pt idx="2">
                  <c:v>0.82048655569782325</c:v>
                </c:pt>
                <c:pt idx="3">
                  <c:v>0.14763124199743918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7-4F2B-A535-5653E36F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27632"/>
        <c:axId val="794128616"/>
      </c:barChart>
      <c:catAx>
        <c:axId val="7941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28616"/>
        <c:crosses val="autoZero"/>
        <c:auto val="1"/>
        <c:lblAlgn val="ctr"/>
        <c:lblOffset val="100"/>
        <c:noMultiLvlLbl val="0"/>
      </c:catAx>
      <c:valAx>
        <c:axId val="7941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1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Passat</a:t>
            </a:r>
            <a:r>
              <a:rPr lang="zh-CN" altLang="zh-CN" sz="1800" b="0" i="0" baseline="0">
                <a:effectLst/>
              </a:rPr>
              <a:t>充电模式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zh-CN" sz="1800" b="0" i="0" baseline="0">
                <a:effectLst/>
              </a:rPr>
              <a:t>充电功率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充电功率!$J$128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充电功率!$G$129:$G$133</c:f>
              <c:strCache>
                <c:ptCount val="5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</c:strCache>
            </c:strRef>
          </c:cat>
          <c:val>
            <c:numRef>
              <c:f>充电功率!$J$129:$J$133</c:f>
              <c:numCache>
                <c:formatCode>0.00%</c:formatCode>
                <c:ptCount val="5"/>
                <c:pt idx="0">
                  <c:v>5.4370681886452388E-2</c:v>
                </c:pt>
                <c:pt idx="1">
                  <c:v>0.91423851006308199</c:v>
                </c:pt>
                <c:pt idx="2">
                  <c:v>2.6584559927906277E-2</c:v>
                </c:pt>
                <c:pt idx="3">
                  <c:v>4.8062481225593272E-3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4-4F0A-9F04-804CC9D5B9B0}"/>
            </c:ext>
          </c:extLst>
        </c:ser>
        <c:ser>
          <c:idx val="1"/>
          <c:order val="1"/>
          <c:tx>
            <c:strRef>
              <c:f>充电功率!$K$128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充电功率!$G$129:$G$133</c:f>
              <c:strCache>
                <c:ptCount val="5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</c:strCache>
            </c:strRef>
          </c:cat>
          <c:val>
            <c:numRef>
              <c:f>充电功率!$K$129:$K$133</c:f>
              <c:numCache>
                <c:formatCode>0.00%</c:formatCode>
                <c:ptCount val="5"/>
                <c:pt idx="0">
                  <c:v>4.2771599657827201E-4</c:v>
                </c:pt>
                <c:pt idx="1">
                  <c:v>1.6455810184142994E-2</c:v>
                </c:pt>
                <c:pt idx="2">
                  <c:v>0.84845346900184593</c:v>
                </c:pt>
                <c:pt idx="3">
                  <c:v>0.13466300481743279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4-4F0A-9F04-804CC9D5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093624"/>
        <c:axId val="635094280"/>
      </c:barChart>
      <c:catAx>
        <c:axId val="63509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94280"/>
        <c:crosses val="autoZero"/>
        <c:auto val="1"/>
        <c:lblAlgn val="ctr"/>
        <c:lblOffset val="100"/>
        <c:noMultiLvlLbl val="0"/>
      </c:catAx>
      <c:valAx>
        <c:axId val="6350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9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平均充电功率分布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充电功率!$A$2:$A$50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充电功率!$E$2:$E$50</c:f>
              <c:numCache>
                <c:formatCode>0.00%</c:formatCode>
                <c:ptCount val="49"/>
                <c:pt idx="0">
                  <c:v>8.2248956543088635E-3</c:v>
                </c:pt>
                <c:pt idx="1">
                  <c:v>0.15504542106555363</c:v>
                </c:pt>
                <c:pt idx="2">
                  <c:v>2.1851215320402653E-2</c:v>
                </c:pt>
                <c:pt idx="3">
                  <c:v>2.7989197151976432E-2</c:v>
                </c:pt>
                <c:pt idx="4">
                  <c:v>6.6290203780996811E-3</c:v>
                </c:pt>
                <c:pt idx="5">
                  <c:v>0.18696292658973729</c:v>
                </c:pt>
                <c:pt idx="6">
                  <c:v>0.31905229560520498</c:v>
                </c:pt>
                <c:pt idx="7">
                  <c:v>2.4551927326295114E-4</c:v>
                </c:pt>
                <c:pt idx="8">
                  <c:v>2.4551927326295114E-4</c:v>
                </c:pt>
                <c:pt idx="9">
                  <c:v>6.1379818315737786E-4</c:v>
                </c:pt>
                <c:pt idx="10">
                  <c:v>4.9103854652590229E-4</c:v>
                </c:pt>
                <c:pt idx="11">
                  <c:v>4.9103854652590229E-4</c:v>
                </c:pt>
                <c:pt idx="12">
                  <c:v>1.10483672968328E-3</c:v>
                </c:pt>
                <c:pt idx="13">
                  <c:v>6.1379818315737786E-4</c:v>
                </c:pt>
                <c:pt idx="14">
                  <c:v>6.1379818315737786E-4</c:v>
                </c:pt>
                <c:pt idx="15">
                  <c:v>8.5931745642032901E-4</c:v>
                </c:pt>
                <c:pt idx="16">
                  <c:v>1.3503560029462312E-3</c:v>
                </c:pt>
                <c:pt idx="17">
                  <c:v>1.8413945494721335E-3</c:v>
                </c:pt>
                <c:pt idx="18">
                  <c:v>2.5779523692609869E-3</c:v>
                </c:pt>
                <c:pt idx="19">
                  <c:v>2.332433095998036E-3</c:v>
                </c:pt>
                <c:pt idx="20">
                  <c:v>2.9462312791554137E-3</c:v>
                </c:pt>
                <c:pt idx="21">
                  <c:v>4.5421065553645961E-3</c:v>
                </c:pt>
                <c:pt idx="22">
                  <c:v>4.2965872821016451E-3</c:v>
                </c:pt>
                <c:pt idx="23">
                  <c:v>5.5241836484164007E-3</c:v>
                </c:pt>
                <c:pt idx="24">
                  <c:v>4.0510680088386942E-3</c:v>
                </c:pt>
                <c:pt idx="25">
                  <c:v>6.6290203780996811E-3</c:v>
                </c:pt>
                <c:pt idx="26">
                  <c:v>8.4704149275718135E-3</c:v>
                </c:pt>
                <c:pt idx="27">
                  <c:v>1.1048367296832801E-2</c:v>
                </c:pt>
                <c:pt idx="28">
                  <c:v>1.4853916032408545E-2</c:v>
                </c:pt>
                <c:pt idx="29">
                  <c:v>1.5344954578934446E-2</c:v>
                </c:pt>
                <c:pt idx="30">
                  <c:v>1.5099435305671495E-2</c:v>
                </c:pt>
                <c:pt idx="31">
                  <c:v>1.8168426221458384E-2</c:v>
                </c:pt>
                <c:pt idx="32">
                  <c:v>1.7922906948195434E-2</c:v>
                </c:pt>
                <c:pt idx="33">
                  <c:v>2.7252639332187578E-2</c:v>
                </c:pt>
                <c:pt idx="34">
                  <c:v>3.4495457893444638E-2</c:v>
                </c:pt>
                <c:pt idx="35">
                  <c:v>2.7743677878713478E-2</c:v>
                </c:pt>
                <c:pt idx="36">
                  <c:v>1.5344954578934446E-2</c:v>
                </c:pt>
                <c:pt idx="37">
                  <c:v>1.3749079302725264E-2</c:v>
                </c:pt>
                <c:pt idx="38">
                  <c:v>1.2889761846304935E-2</c:v>
                </c:pt>
                <c:pt idx="39">
                  <c:v>4.9103854652590229E-4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F-49B8-B2B6-C053B9242FD5}"/>
            </c:ext>
          </c:extLst>
        </c:ser>
        <c:ser>
          <c:idx val="1"/>
          <c:order val="1"/>
          <c:tx>
            <c:strRef>
              <c:f>充电功率!$F$1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充电功率!$A$2:$A$50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充电功率!$F$2:$F$50</c:f>
              <c:numCache>
                <c:formatCode>0.00%</c:formatCode>
                <c:ptCount val="49"/>
                <c:pt idx="0">
                  <c:v>2.6395602312577007E-2</c:v>
                </c:pt>
                <c:pt idx="1">
                  <c:v>0.2480807506397498</c:v>
                </c:pt>
                <c:pt idx="2">
                  <c:v>0.61586579471140179</c:v>
                </c:pt>
                <c:pt idx="3">
                  <c:v>0.10965785233627144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F-49B8-B2B6-C053B9242FD5}"/>
            </c:ext>
          </c:extLst>
        </c:ser>
        <c:ser>
          <c:idx val="2"/>
          <c:order val="2"/>
          <c:tx>
            <c:strRef>
              <c:f>充电功率!$G$1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充电功率!$A$2:$A$50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充电功率!$G$2:$G$50</c:f>
              <c:numCache>
                <c:formatCode>0.00%</c:formatCode>
                <c:ptCount val="49"/>
                <c:pt idx="0">
                  <c:v>1.7748650732459521E-2</c:v>
                </c:pt>
                <c:pt idx="1">
                  <c:v>0.29515805705474168</c:v>
                </c:pt>
                <c:pt idx="2">
                  <c:v>0.59275250578257521</c:v>
                </c:pt>
                <c:pt idx="3">
                  <c:v>9.4340786430223589E-2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F-49B8-B2B6-C053B924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180184"/>
        <c:axId val="789185104"/>
      </c:barChart>
      <c:catAx>
        <c:axId val="78918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185104"/>
        <c:crosses val="autoZero"/>
        <c:auto val="1"/>
        <c:lblAlgn val="ctr"/>
        <c:lblOffset val="100"/>
        <c:noMultiLvlLbl val="0"/>
      </c:catAx>
      <c:valAx>
        <c:axId val="7891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18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driving mileage per </a:t>
            </a:r>
            <a:r>
              <a:rPr lang="en-US" altLang="zh-CN"/>
              <a:t>charging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mileage!$E$38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mileage!$E$39:$E$62</c:f>
              <c:numCache>
                <c:formatCode>0.00%</c:formatCode>
                <c:ptCount val="24"/>
                <c:pt idx="0">
                  <c:v>7.4796747967479676E-2</c:v>
                </c:pt>
                <c:pt idx="1">
                  <c:v>7.9299562226391493E-2</c:v>
                </c:pt>
                <c:pt idx="2">
                  <c:v>9.0556597873671041E-2</c:v>
                </c:pt>
                <c:pt idx="3">
                  <c:v>8.480300187617261E-2</c:v>
                </c:pt>
                <c:pt idx="4">
                  <c:v>0.10231394621638525</c:v>
                </c:pt>
                <c:pt idx="5">
                  <c:v>0.10794246404002501</c:v>
                </c:pt>
                <c:pt idx="6">
                  <c:v>0.10681676047529706</c:v>
                </c:pt>
                <c:pt idx="7">
                  <c:v>9.4058786741713571E-2</c:v>
                </c:pt>
                <c:pt idx="8">
                  <c:v>8.5803627267041896E-2</c:v>
                </c:pt>
                <c:pt idx="9">
                  <c:v>6.5040650406504072E-2</c:v>
                </c:pt>
                <c:pt idx="10">
                  <c:v>5.015634771732333E-2</c:v>
                </c:pt>
                <c:pt idx="11">
                  <c:v>3.1769856160100064E-2</c:v>
                </c:pt>
                <c:pt idx="12">
                  <c:v>1.6385240775484679E-2</c:v>
                </c:pt>
                <c:pt idx="13">
                  <c:v>7.3796122576610381E-3</c:v>
                </c:pt>
                <c:pt idx="14">
                  <c:v>1.125703564727955E-3</c:v>
                </c:pt>
                <c:pt idx="15">
                  <c:v>3.7523452157598499E-4</c:v>
                </c:pt>
                <c:pt idx="16">
                  <c:v>6.2539086929330832E-4</c:v>
                </c:pt>
                <c:pt idx="17">
                  <c:v>1.2507817385866166E-4</c:v>
                </c:pt>
                <c:pt idx="18">
                  <c:v>2.5015634771732333E-4</c:v>
                </c:pt>
                <c:pt idx="19">
                  <c:v>1.2507817385866166E-4</c:v>
                </c:pt>
                <c:pt idx="20">
                  <c:v>0</c:v>
                </c:pt>
                <c:pt idx="21">
                  <c:v>0</c:v>
                </c:pt>
                <c:pt idx="22">
                  <c:v>1.2507817385866166E-4</c:v>
                </c:pt>
                <c:pt idx="23">
                  <c:v>1.2507817385866166E-4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8-4F14-BF02-2B6E8359E343}"/>
            </c:ext>
          </c:extLst>
        </c:ser>
        <c:ser>
          <c:idx val="2"/>
          <c:order val="1"/>
          <c:tx>
            <c:strRef>
              <c:f>mileage!$F$38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mileage!$F$39:$F$62</c:f>
              <c:numCache>
                <c:formatCode>0.00%</c:formatCode>
                <c:ptCount val="24"/>
                <c:pt idx="0">
                  <c:v>0.20695828897706378</c:v>
                </c:pt>
                <c:pt idx="1">
                  <c:v>0.28379947740249684</c:v>
                </c:pt>
                <c:pt idx="2">
                  <c:v>0.19563534307558308</c:v>
                </c:pt>
                <c:pt idx="3">
                  <c:v>0.10761637472176522</c:v>
                </c:pt>
                <c:pt idx="4">
                  <c:v>6.029226749249976E-2</c:v>
                </c:pt>
                <c:pt idx="5">
                  <c:v>3.9001258105100162E-2</c:v>
                </c:pt>
                <c:pt idx="6">
                  <c:v>2.5791154553372688E-2</c:v>
                </c:pt>
                <c:pt idx="7">
                  <c:v>1.6839252879125133E-2</c:v>
                </c:pt>
                <c:pt idx="8">
                  <c:v>1.4177876705700183E-2</c:v>
                </c:pt>
                <c:pt idx="9">
                  <c:v>1.0742282009097067E-2</c:v>
                </c:pt>
                <c:pt idx="10">
                  <c:v>7.4518532855898578E-3</c:v>
                </c:pt>
                <c:pt idx="11">
                  <c:v>6.3389141585212423E-3</c:v>
                </c:pt>
                <c:pt idx="12">
                  <c:v>4.3065905351785541E-3</c:v>
                </c:pt>
                <c:pt idx="13">
                  <c:v>3.7743153004935644E-3</c:v>
                </c:pt>
                <c:pt idx="14">
                  <c:v>2.7097648311235848E-3</c:v>
                </c:pt>
                <c:pt idx="15">
                  <c:v>2.1774895964385946E-3</c:v>
                </c:pt>
                <c:pt idx="16">
                  <c:v>2.4678215426304074E-3</c:v>
                </c:pt>
                <c:pt idx="17">
                  <c:v>2.3710442272331365E-3</c:v>
                </c:pt>
                <c:pt idx="18">
                  <c:v>1.7903803348495112E-3</c:v>
                </c:pt>
                <c:pt idx="19">
                  <c:v>1.8387689925481467E-3</c:v>
                </c:pt>
                <c:pt idx="20">
                  <c:v>6.774412077808962E-4</c:v>
                </c:pt>
                <c:pt idx="21">
                  <c:v>1.1613277847672505E-3</c:v>
                </c:pt>
                <c:pt idx="22">
                  <c:v>8.2260718087680252E-4</c:v>
                </c:pt>
                <c:pt idx="23">
                  <c:v>1.2581051001645215E-3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8-4F14-BF02-2B6E8359E343}"/>
            </c:ext>
          </c:extLst>
        </c:ser>
        <c:ser>
          <c:idx val="1"/>
          <c:order val="2"/>
          <c:tx>
            <c:strRef>
              <c:f>mileage!$G$38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mileage!$G$39:$G$62</c:f>
              <c:numCache>
                <c:formatCode>0.00%</c:formatCode>
                <c:ptCount val="24"/>
                <c:pt idx="0">
                  <c:v>0.16638294487312066</c:v>
                </c:pt>
                <c:pt idx="1">
                  <c:v>0.25409275316203961</c:v>
                </c:pt>
                <c:pt idx="2">
                  <c:v>0.20727070241030945</c:v>
                </c:pt>
                <c:pt idx="3">
                  <c:v>0.11825630419218837</c:v>
                </c:pt>
                <c:pt idx="4">
                  <c:v>7.0575133243178739E-2</c:v>
                </c:pt>
                <c:pt idx="5">
                  <c:v>4.5008352557473548E-2</c:v>
                </c:pt>
                <c:pt idx="6">
                  <c:v>3.0626044069684194E-2</c:v>
                </c:pt>
                <c:pt idx="7">
                  <c:v>2.2480311828812344E-2</c:v>
                </c:pt>
                <c:pt idx="8">
                  <c:v>1.7214223212154961E-2</c:v>
                </c:pt>
                <c:pt idx="9">
                  <c:v>1.2807254792777027E-2</c:v>
                </c:pt>
                <c:pt idx="10">
                  <c:v>1.0023068968260282E-2</c:v>
                </c:pt>
                <c:pt idx="11">
                  <c:v>8.0980033410229888E-3</c:v>
                </c:pt>
                <c:pt idx="12">
                  <c:v>6.3956725797470367E-3</c:v>
                </c:pt>
                <c:pt idx="13">
                  <c:v>5.7433776151459707E-3</c:v>
                </c:pt>
                <c:pt idx="14">
                  <c:v>4.4865165857926976E-3</c:v>
                </c:pt>
                <c:pt idx="15">
                  <c:v>3.9455890541723014E-3</c:v>
                </c:pt>
                <c:pt idx="16">
                  <c:v>3.3887518892689525E-3</c:v>
                </c:pt>
                <c:pt idx="17">
                  <c:v>2.8319147243656036E-3</c:v>
                </c:pt>
                <c:pt idx="18">
                  <c:v>2.5932702251213109E-3</c:v>
                </c:pt>
                <c:pt idx="19">
                  <c:v>1.8614270941054809E-3</c:v>
                </c:pt>
                <c:pt idx="20">
                  <c:v>1.8932463606713865E-3</c:v>
                </c:pt>
                <c:pt idx="21">
                  <c:v>1.5273247951634716E-3</c:v>
                </c:pt>
                <c:pt idx="22">
                  <c:v>1.3045899292021318E-3</c:v>
                </c:pt>
                <c:pt idx="23">
                  <c:v>1.193222496221462E-3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8-4F14-BF02-2B6E8359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031160"/>
        <c:axId val="692035096"/>
      </c:barChart>
      <c:lineChart>
        <c:grouping val="standard"/>
        <c:varyColors val="0"/>
        <c:ser>
          <c:idx val="3"/>
          <c:order val="3"/>
          <c:tx>
            <c:strRef>
              <c:f>mileage!$H$38</c:f>
              <c:strCache>
                <c:ptCount val="1"/>
                <c:pt idx="0">
                  <c:v>累计百分比 lavida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mileage!$H$39:$H$62</c:f>
              <c:numCache>
                <c:formatCode>0.00%</c:formatCode>
                <c:ptCount val="24"/>
                <c:pt idx="0">
                  <c:v>7.4796747967479676E-2</c:v>
                </c:pt>
                <c:pt idx="1">
                  <c:v>0.15409631019387118</c:v>
                </c:pt>
                <c:pt idx="2">
                  <c:v>0.24465290806754222</c:v>
                </c:pt>
                <c:pt idx="3">
                  <c:v>0.32945590994371482</c:v>
                </c:pt>
                <c:pt idx="4">
                  <c:v>0.43176985616010005</c:v>
                </c:pt>
                <c:pt idx="5">
                  <c:v>0.53971232020012505</c:v>
                </c:pt>
                <c:pt idx="6">
                  <c:v>0.64652908067542214</c:v>
                </c:pt>
                <c:pt idx="7">
                  <c:v>0.74058786741713567</c:v>
                </c:pt>
                <c:pt idx="8">
                  <c:v>0.82639149468417761</c:v>
                </c:pt>
                <c:pt idx="9">
                  <c:v>0.89143214509068169</c:v>
                </c:pt>
                <c:pt idx="10">
                  <c:v>0.94158849280800505</c:v>
                </c:pt>
                <c:pt idx="11">
                  <c:v>0.97335834896810502</c:v>
                </c:pt>
                <c:pt idx="12">
                  <c:v>0.98974358974358978</c:v>
                </c:pt>
                <c:pt idx="13">
                  <c:v>0.99712320200125082</c:v>
                </c:pt>
                <c:pt idx="14">
                  <c:v>0.99824890556597878</c:v>
                </c:pt>
                <c:pt idx="15">
                  <c:v>0.99862414008755473</c:v>
                </c:pt>
                <c:pt idx="16">
                  <c:v>0.99924953095684799</c:v>
                </c:pt>
                <c:pt idx="17">
                  <c:v>0.99937460913070664</c:v>
                </c:pt>
                <c:pt idx="18">
                  <c:v>0.99962476547842405</c:v>
                </c:pt>
                <c:pt idx="19">
                  <c:v>0.9997498436522827</c:v>
                </c:pt>
                <c:pt idx="20">
                  <c:v>0.9997498436522827</c:v>
                </c:pt>
                <c:pt idx="21">
                  <c:v>0.9997498436522827</c:v>
                </c:pt>
                <c:pt idx="22">
                  <c:v>0.99987492182614135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A8-4F14-BF02-2B6E8359E343}"/>
            </c:ext>
          </c:extLst>
        </c:ser>
        <c:ser>
          <c:idx val="5"/>
          <c:order val="4"/>
          <c:tx>
            <c:strRef>
              <c:f>mileage!$I$38</c:f>
              <c:strCache>
                <c:ptCount val="1"/>
                <c:pt idx="0">
                  <c:v>累计百分比 Tiguan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mileage!$I$39:$I$62</c:f>
              <c:numCache>
                <c:formatCode>0.00%</c:formatCode>
                <c:ptCount val="24"/>
                <c:pt idx="0">
                  <c:v>0.20695828897706378</c:v>
                </c:pt>
                <c:pt idx="1">
                  <c:v>0.49075776637956064</c:v>
                </c:pt>
                <c:pt idx="2">
                  <c:v>0.68639310945514376</c:v>
                </c:pt>
                <c:pt idx="3">
                  <c:v>0.79400948417690898</c:v>
                </c:pt>
                <c:pt idx="4">
                  <c:v>0.85430175166940869</c:v>
                </c:pt>
                <c:pt idx="5">
                  <c:v>0.89330300977450883</c:v>
                </c:pt>
                <c:pt idx="6">
                  <c:v>0.91909416432788149</c:v>
                </c:pt>
                <c:pt idx="7">
                  <c:v>0.93593341720700662</c:v>
                </c:pt>
                <c:pt idx="8">
                  <c:v>0.95011129391270688</c:v>
                </c:pt>
                <c:pt idx="9">
                  <c:v>0.96085357592180398</c:v>
                </c:pt>
                <c:pt idx="10">
                  <c:v>0.96830542920739382</c:v>
                </c:pt>
                <c:pt idx="11">
                  <c:v>0.97464434336591499</c:v>
                </c:pt>
                <c:pt idx="12">
                  <c:v>0.97895093390109356</c:v>
                </c:pt>
                <c:pt idx="13">
                  <c:v>0.9827252492015871</c:v>
                </c:pt>
                <c:pt idx="14">
                  <c:v>0.98543501403271072</c:v>
                </c:pt>
                <c:pt idx="15">
                  <c:v>0.98761250362914932</c:v>
                </c:pt>
                <c:pt idx="16">
                  <c:v>0.99008032517177968</c:v>
                </c:pt>
                <c:pt idx="17">
                  <c:v>0.99245136939901291</c:v>
                </c:pt>
                <c:pt idx="18">
                  <c:v>0.99424174973386237</c:v>
                </c:pt>
                <c:pt idx="19">
                  <c:v>0.99608051872641057</c:v>
                </c:pt>
                <c:pt idx="20">
                  <c:v>0.99675795993419147</c:v>
                </c:pt>
                <c:pt idx="21">
                  <c:v>0.99791928771895866</c:v>
                </c:pt>
                <c:pt idx="22">
                  <c:v>0.99874189489983545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A8-4F14-BF02-2B6E8359E343}"/>
            </c:ext>
          </c:extLst>
        </c:ser>
        <c:ser>
          <c:idx val="4"/>
          <c:order val="5"/>
          <c:tx>
            <c:strRef>
              <c:f>mileage!$J$38</c:f>
              <c:strCache>
                <c:ptCount val="1"/>
                <c:pt idx="0">
                  <c:v>累计百分比 passat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mileage!$A$39:$A$62</c:f>
              <c:strCache>
                <c:ptCount val="24"/>
                <c:pt idx="0">
                  <c:v>0~20</c:v>
                </c:pt>
                <c:pt idx="1">
                  <c:v>20~40</c:v>
                </c:pt>
                <c:pt idx="2">
                  <c:v>40~60</c:v>
                </c:pt>
                <c:pt idx="3">
                  <c:v>60~80</c:v>
                </c:pt>
                <c:pt idx="4">
                  <c:v>80~100</c:v>
                </c:pt>
                <c:pt idx="5">
                  <c:v>100~120</c:v>
                </c:pt>
                <c:pt idx="6">
                  <c:v>120~140</c:v>
                </c:pt>
                <c:pt idx="7">
                  <c:v>140~160</c:v>
                </c:pt>
                <c:pt idx="8">
                  <c:v>160~180</c:v>
                </c:pt>
                <c:pt idx="9">
                  <c:v>180~200</c:v>
                </c:pt>
                <c:pt idx="10">
                  <c:v>200~220</c:v>
                </c:pt>
                <c:pt idx="11">
                  <c:v>220~240</c:v>
                </c:pt>
                <c:pt idx="12">
                  <c:v>240~260</c:v>
                </c:pt>
                <c:pt idx="13">
                  <c:v>260~280</c:v>
                </c:pt>
                <c:pt idx="14">
                  <c:v>280~300</c:v>
                </c:pt>
                <c:pt idx="15">
                  <c:v>300~320</c:v>
                </c:pt>
                <c:pt idx="16">
                  <c:v>320~340</c:v>
                </c:pt>
                <c:pt idx="17">
                  <c:v>340~360</c:v>
                </c:pt>
                <c:pt idx="18">
                  <c:v>360~380</c:v>
                </c:pt>
                <c:pt idx="19">
                  <c:v>380~400</c:v>
                </c:pt>
                <c:pt idx="20">
                  <c:v>400~420</c:v>
                </c:pt>
                <c:pt idx="21">
                  <c:v>420~440</c:v>
                </c:pt>
                <c:pt idx="22">
                  <c:v>440~460</c:v>
                </c:pt>
                <c:pt idx="23">
                  <c:v>460~480</c:v>
                </c:pt>
              </c:strCache>
            </c:strRef>
          </c:cat>
          <c:val>
            <c:numRef>
              <c:f>mileage!$J$39:$J$62</c:f>
              <c:numCache>
                <c:formatCode>0.00%</c:formatCode>
                <c:ptCount val="24"/>
                <c:pt idx="0">
                  <c:v>0.16638294487312066</c:v>
                </c:pt>
                <c:pt idx="1">
                  <c:v>0.42047569803516027</c:v>
                </c:pt>
                <c:pt idx="2">
                  <c:v>0.6277464004454697</c:v>
                </c:pt>
                <c:pt idx="3">
                  <c:v>0.74600270463765805</c:v>
                </c:pt>
                <c:pt idx="4">
                  <c:v>0.81657783788083682</c:v>
                </c:pt>
                <c:pt idx="5">
                  <c:v>0.86158619043831042</c:v>
                </c:pt>
                <c:pt idx="6">
                  <c:v>0.89221223450799458</c:v>
                </c:pt>
                <c:pt idx="7">
                  <c:v>0.91469254633680697</c:v>
                </c:pt>
                <c:pt idx="8">
                  <c:v>0.9319067695489619</c:v>
                </c:pt>
                <c:pt idx="9">
                  <c:v>0.9447140243417389</c:v>
                </c:pt>
                <c:pt idx="10">
                  <c:v>0.95473709330999923</c:v>
                </c:pt>
                <c:pt idx="11">
                  <c:v>0.96283509665102218</c:v>
                </c:pt>
                <c:pt idx="12">
                  <c:v>0.96923076923076923</c:v>
                </c:pt>
                <c:pt idx="13">
                  <c:v>0.97497414684591521</c:v>
                </c:pt>
                <c:pt idx="14">
                  <c:v>0.9794606634317079</c:v>
                </c:pt>
                <c:pt idx="15">
                  <c:v>0.98340625248588021</c:v>
                </c:pt>
                <c:pt idx="16">
                  <c:v>0.98679500437514911</c:v>
                </c:pt>
                <c:pt idx="17">
                  <c:v>0.98962691909951472</c:v>
                </c:pt>
                <c:pt idx="18">
                  <c:v>0.99222018932463607</c:v>
                </c:pt>
                <c:pt idx="19">
                  <c:v>0.9940816164187416</c:v>
                </c:pt>
                <c:pt idx="20">
                  <c:v>0.99597486277941294</c:v>
                </c:pt>
                <c:pt idx="21">
                  <c:v>0.99750218757457643</c:v>
                </c:pt>
                <c:pt idx="22">
                  <c:v>0.99880677750377855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A8-4F14-BF02-2B6E8359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721048"/>
        <c:axId val="574720720"/>
      </c:lineChart>
      <c:catAx>
        <c:axId val="69203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[km]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35096"/>
        <c:crosses val="autoZero"/>
        <c:auto val="1"/>
        <c:lblAlgn val="ctr"/>
        <c:lblOffset val="100"/>
        <c:noMultiLvlLbl val="0"/>
      </c:catAx>
      <c:valAx>
        <c:axId val="69203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[%]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31160"/>
        <c:crosses val="autoZero"/>
        <c:crossBetween val="between"/>
      </c:valAx>
      <c:valAx>
        <c:axId val="574720720"/>
        <c:scaling>
          <c:orientation val="minMax"/>
          <c:max val="1"/>
          <c:min val="0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721048"/>
        <c:crosses val="max"/>
        <c:crossBetween val="between"/>
      </c:valAx>
      <c:catAx>
        <c:axId val="574721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72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最大充电功率分布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充电功率!$E$63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充电功率!$A$64:$A$112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充电功率!$E$64:$E$112</c:f>
              <c:numCache>
                <c:formatCode>0.00%</c:formatCode>
                <c:ptCount val="49"/>
                <c:pt idx="0">
                  <c:v>3.559155621011291E-3</c:v>
                </c:pt>
                <c:pt idx="1">
                  <c:v>0.15378006872852235</c:v>
                </c:pt>
                <c:pt idx="2">
                  <c:v>1.5341188021600392E-2</c:v>
                </c:pt>
                <c:pt idx="3">
                  <c:v>3.5959744722631318E-2</c:v>
                </c:pt>
                <c:pt idx="4">
                  <c:v>2.5773195876288659E-3</c:v>
                </c:pt>
                <c:pt idx="5">
                  <c:v>7.2901325478645071E-2</c:v>
                </c:pt>
                <c:pt idx="6">
                  <c:v>0.44023073146784486</c:v>
                </c:pt>
                <c:pt idx="7">
                  <c:v>1.2272950417280314E-3</c:v>
                </c:pt>
                <c:pt idx="8">
                  <c:v>0</c:v>
                </c:pt>
                <c:pt idx="9">
                  <c:v>1.2272950417280314E-4</c:v>
                </c:pt>
                <c:pt idx="10">
                  <c:v>3.6818851251840942E-4</c:v>
                </c:pt>
                <c:pt idx="11">
                  <c:v>4.9091801669121256E-4</c:v>
                </c:pt>
                <c:pt idx="12">
                  <c:v>4.9091801669121256E-4</c:v>
                </c:pt>
                <c:pt idx="13">
                  <c:v>3.6818851251840942E-4</c:v>
                </c:pt>
                <c:pt idx="14">
                  <c:v>1.2272950417280314E-4</c:v>
                </c:pt>
                <c:pt idx="15">
                  <c:v>4.9091801669121256E-4</c:v>
                </c:pt>
                <c:pt idx="16">
                  <c:v>1.2272950417280314E-4</c:v>
                </c:pt>
                <c:pt idx="17">
                  <c:v>8.5910652920962198E-4</c:v>
                </c:pt>
                <c:pt idx="18">
                  <c:v>2.4545900834560628E-4</c:v>
                </c:pt>
                <c:pt idx="19">
                  <c:v>7.3637702503681884E-4</c:v>
                </c:pt>
                <c:pt idx="20">
                  <c:v>8.5910652920962198E-4</c:v>
                </c:pt>
                <c:pt idx="21">
                  <c:v>7.3637702503681884E-4</c:v>
                </c:pt>
                <c:pt idx="22">
                  <c:v>1.718213058419244E-3</c:v>
                </c:pt>
                <c:pt idx="23">
                  <c:v>1.8409425625920471E-3</c:v>
                </c:pt>
                <c:pt idx="24">
                  <c:v>2.0864015709376534E-3</c:v>
                </c:pt>
                <c:pt idx="25">
                  <c:v>1.1045655375552283E-3</c:v>
                </c:pt>
                <c:pt idx="26">
                  <c:v>1.3500245459008345E-3</c:v>
                </c:pt>
                <c:pt idx="27">
                  <c:v>1.3500245459008345E-3</c:v>
                </c:pt>
                <c:pt idx="28">
                  <c:v>2.4545900834560628E-3</c:v>
                </c:pt>
                <c:pt idx="29">
                  <c:v>2.7000490918016691E-3</c:v>
                </c:pt>
                <c:pt idx="30">
                  <c:v>2.2091310751104565E-3</c:v>
                </c:pt>
                <c:pt idx="31">
                  <c:v>7.8546882670594009E-3</c:v>
                </c:pt>
                <c:pt idx="32">
                  <c:v>5.2773686794305354E-3</c:v>
                </c:pt>
                <c:pt idx="33">
                  <c:v>4.1728031418753067E-3</c:v>
                </c:pt>
                <c:pt idx="34">
                  <c:v>5.768286696121748E-3</c:v>
                </c:pt>
                <c:pt idx="35">
                  <c:v>1.0677466863033874E-2</c:v>
                </c:pt>
                <c:pt idx="36">
                  <c:v>8.3456062837506135E-3</c:v>
                </c:pt>
                <c:pt idx="37">
                  <c:v>1.1168384879725086E-2</c:v>
                </c:pt>
                <c:pt idx="38">
                  <c:v>3.6573392243495338E-2</c:v>
                </c:pt>
                <c:pt idx="39">
                  <c:v>0.15292096219931273</c:v>
                </c:pt>
                <c:pt idx="40">
                  <c:v>1.8409425625920471E-3</c:v>
                </c:pt>
                <c:pt idx="41">
                  <c:v>9.8183603338242512E-4</c:v>
                </c:pt>
                <c:pt idx="42">
                  <c:v>7.3637702503681884E-4</c:v>
                </c:pt>
                <c:pt idx="43">
                  <c:v>1.3500245459008345E-3</c:v>
                </c:pt>
                <c:pt idx="44">
                  <c:v>1.3500245459008345E-3</c:v>
                </c:pt>
                <c:pt idx="45">
                  <c:v>1.1045655375552283E-3</c:v>
                </c:pt>
                <c:pt idx="46">
                  <c:v>8.5910652920962198E-4</c:v>
                </c:pt>
                <c:pt idx="47">
                  <c:v>3.6818851251840942E-4</c:v>
                </c:pt>
                <c:pt idx="48">
                  <c:v>2.4545900834560628E-4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4-4757-A750-0A49AE683D22}"/>
            </c:ext>
          </c:extLst>
        </c:ser>
        <c:ser>
          <c:idx val="1"/>
          <c:order val="1"/>
          <c:tx>
            <c:strRef>
              <c:f>充电功率!$F$63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充电功率!$A$64:$A$112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充电功率!$F$64:$F$112</c:f>
              <c:numCache>
                <c:formatCode>0.00%</c:formatCode>
                <c:ptCount val="49"/>
                <c:pt idx="0">
                  <c:v>1.6004545669776032E-2</c:v>
                </c:pt>
                <c:pt idx="1">
                  <c:v>0.22387423646952981</c:v>
                </c:pt>
                <c:pt idx="2">
                  <c:v>0.15156967659453571</c:v>
                </c:pt>
                <c:pt idx="3">
                  <c:v>0.6085515412661584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4-4757-A750-0A49AE683D22}"/>
            </c:ext>
          </c:extLst>
        </c:ser>
        <c:ser>
          <c:idx val="2"/>
          <c:order val="2"/>
          <c:tx>
            <c:strRef>
              <c:f>充电功率!$G$63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充电功率!$A$64:$A$112</c:f>
              <c:strCache>
                <c:ptCount val="49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  <c:pt idx="41">
                  <c:v>41~42</c:v>
                </c:pt>
                <c:pt idx="42">
                  <c:v>42~43</c:v>
                </c:pt>
                <c:pt idx="43">
                  <c:v>43~44</c:v>
                </c:pt>
                <c:pt idx="44">
                  <c:v>44~45</c:v>
                </c:pt>
                <c:pt idx="45">
                  <c:v>45~46</c:v>
                </c:pt>
                <c:pt idx="46">
                  <c:v>46~47</c:v>
                </c:pt>
                <c:pt idx="47">
                  <c:v>47~48</c:v>
                </c:pt>
                <c:pt idx="48">
                  <c:v>48~49</c:v>
                </c:pt>
              </c:strCache>
            </c:strRef>
          </c:cat>
          <c:val>
            <c:numRef>
              <c:f>充电功率!$G$64:$G$112</c:f>
              <c:numCache>
                <c:formatCode>0.00%</c:formatCode>
                <c:ptCount val="49"/>
                <c:pt idx="0">
                  <c:v>1.2272965555521292E-2</c:v>
                </c:pt>
                <c:pt idx="1">
                  <c:v>0.27009775201208797</c:v>
                </c:pt>
                <c:pt idx="2">
                  <c:v>0.11535970890252552</c:v>
                </c:pt>
                <c:pt idx="3">
                  <c:v>0.60226957352986521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4-4757-A750-0A49AE683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024424"/>
        <c:axId val="800033936"/>
      </c:barChart>
      <c:catAx>
        <c:axId val="80002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33936"/>
        <c:crosses val="autoZero"/>
        <c:auto val="1"/>
        <c:lblAlgn val="ctr"/>
        <c:lblOffset val="100"/>
        <c:noMultiLvlLbl val="0"/>
      </c:catAx>
      <c:valAx>
        <c:axId val="8000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2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Lavida </a:t>
            </a:r>
            <a:r>
              <a:rPr lang="zh-CN" altLang="en-US"/>
              <a:t>充电模式</a:t>
            </a:r>
            <a:r>
              <a:rPr lang="en-US" altLang="zh-CN"/>
              <a:t>-</a:t>
            </a:r>
            <a:r>
              <a:rPr lang="zh-CN" altLang="en-US"/>
              <a:t>充电功率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充电功率!$F$145</c:f>
              <c:strCache>
                <c:ptCount val="1"/>
                <c:pt idx="0">
                  <c:v>mode2_AC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充电功率!$A$146:$A$186</c:f>
              <c:strCache>
                <c:ptCount val="41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</c:strCache>
            </c:strRef>
          </c:cat>
          <c:val>
            <c:numRef>
              <c:f>充电功率!$F$146:$F$186</c:f>
              <c:numCache>
                <c:formatCode>0.00%</c:formatCode>
                <c:ptCount val="41"/>
                <c:pt idx="0">
                  <c:v>3.5900783289817231E-2</c:v>
                </c:pt>
                <c:pt idx="1">
                  <c:v>0.80417754569190603</c:v>
                </c:pt>
                <c:pt idx="2">
                  <c:v>6.5274151436031328E-3</c:v>
                </c:pt>
                <c:pt idx="3">
                  <c:v>6.5274151436031332E-4</c:v>
                </c:pt>
                <c:pt idx="4">
                  <c:v>6.5274151436031332E-4</c:v>
                </c:pt>
                <c:pt idx="5">
                  <c:v>1.9582245430809398E-3</c:v>
                </c:pt>
                <c:pt idx="6">
                  <c:v>2.6109660574412533E-3</c:v>
                </c:pt>
                <c:pt idx="7">
                  <c:v>0</c:v>
                </c:pt>
                <c:pt idx="8">
                  <c:v>0</c:v>
                </c:pt>
                <c:pt idx="9">
                  <c:v>6.5274151436031332E-4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6.5274151436031332E-4</c:v>
                </c:pt>
                <c:pt idx="14">
                  <c:v>0</c:v>
                </c:pt>
                <c:pt idx="15">
                  <c:v>1.3054830287206266E-3</c:v>
                </c:pt>
                <c:pt idx="16">
                  <c:v>6.5274151436031332E-4</c:v>
                </c:pt>
                <c:pt idx="17">
                  <c:v>1.9582245430809398E-3</c:v>
                </c:pt>
                <c:pt idx="18">
                  <c:v>6.5274151436031332E-4</c:v>
                </c:pt>
                <c:pt idx="19">
                  <c:v>0</c:v>
                </c:pt>
                <c:pt idx="20">
                  <c:v>3.2637075718015664E-3</c:v>
                </c:pt>
                <c:pt idx="21">
                  <c:v>3.9164490861618795E-3</c:v>
                </c:pt>
                <c:pt idx="22">
                  <c:v>2.6109660574412533E-3</c:v>
                </c:pt>
                <c:pt idx="23">
                  <c:v>7.1801566579634468E-3</c:v>
                </c:pt>
                <c:pt idx="24">
                  <c:v>6.5274151436031332E-4</c:v>
                </c:pt>
                <c:pt idx="25">
                  <c:v>5.8746736292428197E-3</c:v>
                </c:pt>
                <c:pt idx="26">
                  <c:v>3.2637075718015664E-3</c:v>
                </c:pt>
                <c:pt idx="27">
                  <c:v>7.1801566579634468E-3</c:v>
                </c:pt>
                <c:pt idx="28">
                  <c:v>7.832898172323759E-3</c:v>
                </c:pt>
                <c:pt idx="29">
                  <c:v>8.4856396866840739E-3</c:v>
                </c:pt>
                <c:pt idx="30">
                  <c:v>5.8746736292428197E-3</c:v>
                </c:pt>
                <c:pt idx="31">
                  <c:v>9.138381201044387E-3</c:v>
                </c:pt>
                <c:pt idx="32">
                  <c:v>8.4856396866840739E-3</c:v>
                </c:pt>
                <c:pt idx="33">
                  <c:v>1.7624020887728461E-2</c:v>
                </c:pt>
                <c:pt idx="34">
                  <c:v>2.2193211488250653E-2</c:v>
                </c:pt>
                <c:pt idx="35">
                  <c:v>1.1749347258485639E-2</c:v>
                </c:pt>
                <c:pt idx="36">
                  <c:v>7.1801566579634468E-3</c:v>
                </c:pt>
                <c:pt idx="37">
                  <c:v>5.2219321148825066E-3</c:v>
                </c:pt>
                <c:pt idx="38">
                  <c:v>3.9164490861618795E-3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C-4B89-B12B-89D80ADEB771}"/>
            </c:ext>
          </c:extLst>
        </c:ser>
        <c:ser>
          <c:idx val="1"/>
          <c:order val="1"/>
          <c:tx>
            <c:strRef>
              <c:f>充电功率!$G$145</c:f>
              <c:strCache>
                <c:ptCount val="1"/>
                <c:pt idx="0">
                  <c:v>mode3_AC_3.6kW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充电功率!$A$146:$A$186</c:f>
              <c:strCache>
                <c:ptCount val="41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</c:strCache>
            </c:strRef>
          </c:cat>
          <c:val>
            <c:numRef>
              <c:f>充电功率!$G$146:$G$186</c:f>
              <c:numCache>
                <c:formatCode>0.00%</c:formatCode>
                <c:ptCount val="41"/>
                <c:pt idx="0">
                  <c:v>0</c:v>
                </c:pt>
                <c:pt idx="1">
                  <c:v>3.929273084479371E-3</c:v>
                </c:pt>
                <c:pt idx="2">
                  <c:v>0.28487229862475444</c:v>
                </c:pt>
                <c:pt idx="3">
                  <c:v>0.412573673870334</c:v>
                </c:pt>
                <c:pt idx="4">
                  <c:v>5.893909626719057E-3</c:v>
                </c:pt>
                <c:pt idx="5">
                  <c:v>9.823182711198428E-3</c:v>
                </c:pt>
                <c:pt idx="6">
                  <c:v>1.9646365422396855E-3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3.929273084479371E-3</c:v>
                </c:pt>
                <c:pt idx="12">
                  <c:v>0</c:v>
                </c:pt>
                <c:pt idx="13">
                  <c:v>0</c:v>
                </c:pt>
                <c:pt idx="14">
                  <c:v>1.9646365422396855E-3</c:v>
                </c:pt>
                <c:pt idx="15">
                  <c:v>0</c:v>
                </c:pt>
                <c:pt idx="16">
                  <c:v>0</c:v>
                </c:pt>
                <c:pt idx="17">
                  <c:v>3.929273084479371E-3</c:v>
                </c:pt>
                <c:pt idx="18">
                  <c:v>5.893909626719057E-3</c:v>
                </c:pt>
                <c:pt idx="19">
                  <c:v>1.9646365422396855E-3</c:v>
                </c:pt>
                <c:pt idx="20">
                  <c:v>1.9646365422396855E-3</c:v>
                </c:pt>
                <c:pt idx="21">
                  <c:v>1.9646365422396855E-3</c:v>
                </c:pt>
                <c:pt idx="22">
                  <c:v>3.929273084479371E-3</c:v>
                </c:pt>
                <c:pt idx="23">
                  <c:v>1.9646365422396855E-3</c:v>
                </c:pt>
                <c:pt idx="24">
                  <c:v>1.9646365422396855E-3</c:v>
                </c:pt>
                <c:pt idx="25">
                  <c:v>3.929273084479371E-3</c:v>
                </c:pt>
                <c:pt idx="26">
                  <c:v>1.37524557956778E-2</c:v>
                </c:pt>
                <c:pt idx="27">
                  <c:v>5.893909626719057E-3</c:v>
                </c:pt>
                <c:pt idx="28">
                  <c:v>1.37524557956778E-2</c:v>
                </c:pt>
                <c:pt idx="29">
                  <c:v>9.823182711198428E-3</c:v>
                </c:pt>
                <c:pt idx="30">
                  <c:v>1.1787819253438114E-2</c:v>
                </c:pt>
                <c:pt idx="31">
                  <c:v>1.37524557956778E-2</c:v>
                </c:pt>
                <c:pt idx="32">
                  <c:v>2.3575638506876228E-2</c:v>
                </c:pt>
                <c:pt idx="33">
                  <c:v>2.9469548133595286E-2</c:v>
                </c:pt>
                <c:pt idx="34">
                  <c:v>4.9115913555992138E-2</c:v>
                </c:pt>
                <c:pt idx="35">
                  <c:v>2.9469548133595286E-2</c:v>
                </c:pt>
                <c:pt idx="36">
                  <c:v>1.5717092337917484E-2</c:v>
                </c:pt>
                <c:pt idx="37">
                  <c:v>1.768172888015717E-2</c:v>
                </c:pt>
                <c:pt idx="38">
                  <c:v>1.37524557956778E-2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C-4B89-B12B-89D80ADEB771}"/>
            </c:ext>
          </c:extLst>
        </c:ser>
        <c:ser>
          <c:idx val="2"/>
          <c:order val="2"/>
          <c:tx>
            <c:strRef>
              <c:f>充电功率!$H$145</c:f>
              <c:strCache>
                <c:ptCount val="1"/>
                <c:pt idx="0">
                  <c:v>mode3_AC_7.2kW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充电功率!$A$146:$A$186</c:f>
              <c:strCache>
                <c:ptCount val="41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</c:strCache>
            </c:strRef>
          </c:cat>
          <c:val>
            <c:numRef>
              <c:f>充电功率!$H$146:$H$186</c:f>
              <c:numCache>
                <c:formatCode>0.00%</c:formatCode>
                <c:ptCount val="41"/>
                <c:pt idx="0">
                  <c:v>0</c:v>
                </c:pt>
                <c:pt idx="1">
                  <c:v>6.7658998646820032E-4</c:v>
                </c:pt>
                <c:pt idx="2">
                  <c:v>2.0297699594046007E-3</c:v>
                </c:pt>
                <c:pt idx="3">
                  <c:v>2.0297699594046007E-3</c:v>
                </c:pt>
                <c:pt idx="4">
                  <c:v>1.0599909788001804E-2</c:v>
                </c:pt>
                <c:pt idx="5">
                  <c:v>0.32904826341903476</c:v>
                </c:pt>
                <c:pt idx="6">
                  <c:v>0.57510148849797027</c:v>
                </c:pt>
                <c:pt idx="7">
                  <c:v>4.5105999097880018E-4</c:v>
                </c:pt>
                <c:pt idx="8">
                  <c:v>0</c:v>
                </c:pt>
                <c:pt idx="9">
                  <c:v>2.2552999548940009E-4</c:v>
                </c:pt>
                <c:pt idx="10">
                  <c:v>0</c:v>
                </c:pt>
                <c:pt idx="11">
                  <c:v>2.2552999548940009E-4</c:v>
                </c:pt>
                <c:pt idx="12">
                  <c:v>2.2552999548940009E-4</c:v>
                </c:pt>
                <c:pt idx="13">
                  <c:v>0</c:v>
                </c:pt>
                <c:pt idx="14">
                  <c:v>4.5105999097880018E-4</c:v>
                </c:pt>
                <c:pt idx="15">
                  <c:v>0</c:v>
                </c:pt>
                <c:pt idx="16">
                  <c:v>2.2552999548940009E-4</c:v>
                </c:pt>
                <c:pt idx="17">
                  <c:v>4.5105999097880018E-4</c:v>
                </c:pt>
                <c:pt idx="18">
                  <c:v>4.5105999097880018E-4</c:v>
                </c:pt>
                <c:pt idx="19">
                  <c:v>6.7658998646820032E-4</c:v>
                </c:pt>
                <c:pt idx="20">
                  <c:v>6.7658998646820032E-4</c:v>
                </c:pt>
                <c:pt idx="21">
                  <c:v>2.2552999548940009E-4</c:v>
                </c:pt>
                <c:pt idx="22">
                  <c:v>1.1276499774470004E-3</c:v>
                </c:pt>
                <c:pt idx="23">
                  <c:v>1.5787099684258007E-3</c:v>
                </c:pt>
                <c:pt idx="24">
                  <c:v>1.1276499774470004E-3</c:v>
                </c:pt>
                <c:pt idx="25">
                  <c:v>1.5787099684258007E-3</c:v>
                </c:pt>
                <c:pt idx="26">
                  <c:v>3.6084799278304014E-3</c:v>
                </c:pt>
                <c:pt idx="27">
                  <c:v>2.9318899413622013E-3</c:v>
                </c:pt>
                <c:pt idx="28">
                  <c:v>3.8340099233198015E-3</c:v>
                </c:pt>
                <c:pt idx="29">
                  <c:v>2.7063599458728013E-3</c:v>
                </c:pt>
                <c:pt idx="30">
                  <c:v>4.736129905277402E-3</c:v>
                </c:pt>
                <c:pt idx="31">
                  <c:v>5.1871898962562021E-3</c:v>
                </c:pt>
                <c:pt idx="32">
                  <c:v>4.285069914298602E-3</c:v>
                </c:pt>
                <c:pt idx="33">
                  <c:v>1.0599909788001804E-2</c:v>
                </c:pt>
                <c:pt idx="34">
                  <c:v>1.0374379792512404E-2</c:v>
                </c:pt>
                <c:pt idx="35">
                  <c:v>9.0211998195760031E-3</c:v>
                </c:pt>
                <c:pt idx="36">
                  <c:v>4.5105999097880016E-3</c:v>
                </c:pt>
                <c:pt idx="37">
                  <c:v>4.9616599007668016E-3</c:v>
                </c:pt>
                <c:pt idx="38">
                  <c:v>4.0595399188092015E-3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C-4B89-B12B-89D80ADEB771}"/>
            </c:ext>
          </c:extLst>
        </c:ser>
        <c:ser>
          <c:idx val="3"/>
          <c:order val="3"/>
          <c:tx>
            <c:strRef>
              <c:f>充电功率!$I$145</c:f>
              <c:strCache>
                <c:ptCount val="1"/>
                <c:pt idx="0">
                  <c:v>mode4_DC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充电功率!$A$146:$A$186</c:f>
              <c:strCache>
                <c:ptCount val="41"/>
                <c:pt idx="0">
                  <c:v>0~1</c:v>
                </c:pt>
                <c:pt idx="1">
                  <c:v>1~2</c:v>
                </c:pt>
                <c:pt idx="2">
                  <c:v>2~3</c:v>
                </c:pt>
                <c:pt idx="3">
                  <c:v>3~4</c:v>
                </c:pt>
                <c:pt idx="4">
                  <c:v>4~5</c:v>
                </c:pt>
                <c:pt idx="5">
                  <c:v>5~6</c:v>
                </c:pt>
                <c:pt idx="6">
                  <c:v>6~7</c:v>
                </c:pt>
                <c:pt idx="7">
                  <c:v>7~8</c:v>
                </c:pt>
                <c:pt idx="8">
                  <c:v>8~9</c:v>
                </c:pt>
                <c:pt idx="9">
                  <c:v>9~10</c:v>
                </c:pt>
                <c:pt idx="10">
                  <c:v>10~11</c:v>
                </c:pt>
                <c:pt idx="11">
                  <c:v>11~12</c:v>
                </c:pt>
                <c:pt idx="12">
                  <c:v>12~13</c:v>
                </c:pt>
                <c:pt idx="13">
                  <c:v>13~14</c:v>
                </c:pt>
                <c:pt idx="14">
                  <c:v>14~15</c:v>
                </c:pt>
                <c:pt idx="15">
                  <c:v>15~16</c:v>
                </c:pt>
                <c:pt idx="16">
                  <c:v>16~17</c:v>
                </c:pt>
                <c:pt idx="17">
                  <c:v>17~18</c:v>
                </c:pt>
                <c:pt idx="18">
                  <c:v>18~19</c:v>
                </c:pt>
                <c:pt idx="19">
                  <c:v>19~20</c:v>
                </c:pt>
                <c:pt idx="20">
                  <c:v>20~21</c:v>
                </c:pt>
                <c:pt idx="21">
                  <c:v>21~22</c:v>
                </c:pt>
                <c:pt idx="22">
                  <c:v>22~23</c:v>
                </c:pt>
                <c:pt idx="23">
                  <c:v>23~24</c:v>
                </c:pt>
                <c:pt idx="24">
                  <c:v>24~25</c:v>
                </c:pt>
                <c:pt idx="25">
                  <c:v>25~26</c:v>
                </c:pt>
                <c:pt idx="26">
                  <c:v>26~27</c:v>
                </c:pt>
                <c:pt idx="27">
                  <c:v>27~28</c:v>
                </c:pt>
                <c:pt idx="28">
                  <c:v>28~29</c:v>
                </c:pt>
                <c:pt idx="29">
                  <c:v>29~30</c:v>
                </c:pt>
                <c:pt idx="30">
                  <c:v>30~31</c:v>
                </c:pt>
                <c:pt idx="31">
                  <c:v>31~32</c:v>
                </c:pt>
                <c:pt idx="32">
                  <c:v>32~33</c:v>
                </c:pt>
                <c:pt idx="33">
                  <c:v>33~34</c:v>
                </c:pt>
                <c:pt idx="34">
                  <c:v>34~35</c:v>
                </c:pt>
                <c:pt idx="35">
                  <c:v>35~36</c:v>
                </c:pt>
                <c:pt idx="36">
                  <c:v>36~37</c:v>
                </c:pt>
                <c:pt idx="37">
                  <c:v>37~38</c:v>
                </c:pt>
                <c:pt idx="38">
                  <c:v>38~39</c:v>
                </c:pt>
                <c:pt idx="39">
                  <c:v>39~40</c:v>
                </c:pt>
                <c:pt idx="40">
                  <c:v>40~41</c:v>
                </c:pt>
              </c:strCache>
            </c:strRef>
          </c:cat>
          <c:val>
            <c:numRef>
              <c:f>充电功率!$I$146:$I$186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7.722007722007722E-4</c:v>
                </c:pt>
                <c:pt idx="5">
                  <c:v>2.3166023166023165E-3</c:v>
                </c:pt>
                <c:pt idx="6">
                  <c:v>7.722007722007722E-4</c:v>
                </c:pt>
                <c:pt idx="7">
                  <c:v>0</c:v>
                </c:pt>
                <c:pt idx="8">
                  <c:v>1.5444015444015444E-3</c:v>
                </c:pt>
                <c:pt idx="9">
                  <c:v>0</c:v>
                </c:pt>
                <c:pt idx="10">
                  <c:v>3.0888030888030888E-3</c:v>
                </c:pt>
                <c:pt idx="11">
                  <c:v>7.722007722007722E-4</c:v>
                </c:pt>
                <c:pt idx="12">
                  <c:v>3.8610038610038611E-3</c:v>
                </c:pt>
                <c:pt idx="13">
                  <c:v>3.0888030888030888E-3</c:v>
                </c:pt>
                <c:pt idx="14">
                  <c:v>1.5444015444015444E-3</c:v>
                </c:pt>
                <c:pt idx="15">
                  <c:v>3.0888030888030888E-3</c:v>
                </c:pt>
                <c:pt idx="16">
                  <c:v>6.1776061776061776E-3</c:v>
                </c:pt>
                <c:pt idx="17">
                  <c:v>4.633204633204633E-3</c:v>
                </c:pt>
                <c:pt idx="18">
                  <c:v>9.2664092664092659E-3</c:v>
                </c:pt>
                <c:pt idx="19">
                  <c:v>7.7220077220077222E-3</c:v>
                </c:pt>
                <c:pt idx="20">
                  <c:v>1.0810810810810811E-2</c:v>
                </c:pt>
                <c:pt idx="21">
                  <c:v>2.1621621621621623E-2</c:v>
                </c:pt>
                <c:pt idx="22">
                  <c:v>1.7760617760617759E-2</c:v>
                </c:pt>
                <c:pt idx="23">
                  <c:v>1.4671814671814672E-2</c:v>
                </c:pt>
                <c:pt idx="24">
                  <c:v>1.6216216216216217E-2</c:v>
                </c:pt>
                <c:pt idx="25">
                  <c:v>1.7760617760617759E-2</c:v>
                </c:pt>
                <c:pt idx="26">
                  <c:v>2.3166023166023165E-2</c:v>
                </c:pt>
                <c:pt idx="27">
                  <c:v>4.3243243243243246E-2</c:v>
                </c:pt>
                <c:pt idx="28">
                  <c:v>5.2509652509652512E-2</c:v>
                </c:pt>
                <c:pt idx="29">
                  <c:v>6.2548262548262554E-2</c:v>
                </c:pt>
                <c:pt idx="30">
                  <c:v>5.7915057915057917E-2</c:v>
                </c:pt>
                <c:pt idx="31">
                  <c:v>6.4092664092664092E-2</c:v>
                </c:pt>
                <c:pt idx="32">
                  <c:v>6.3320463320463316E-2</c:v>
                </c:pt>
                <c:pt idx="33">
                  <c:v>7.9536679536679533E-2</c:v>
                </c:pt>
                <c:pt idx="34">
                  <c:v>0.12123552123552124</c:v>
                </c:pt>
                <c:pt idx="35">
                  <c:v>0.10965250965250965</c:v>
                </c:pt>
                <c:pt idx="36">
                  <c:v>6.3320463320463316E-2</c:v>
                </c:pt>
                <c:pt idx="37">
                  <c:v>5.3281853281853281E-2</c:v>
                </c:pt>
                <c:pt idx="38">
                  <c:v>5.5598455598455596E-2</c:v>
                </c:pt>
                <c:pt idx="39">
                  <c:v>3.0888030888030888E-3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C-4B89-B12B-89D80ADE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230024"/>
        <c:axId val="801223464"/>
      </c:barChart>
      <c:catAx>
        <c:axId val="80123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223464"/>
        <c:crosses val="autoZero"/>
        <c:auto val="1"/>
        <c:lblAlgn val="ctr"/>
        <c:lblOffset val="100"/>
        <c:noMultiLvlLbl val="0"/>
      </c:catAx>
      <c:valAx>
        <c:axId val="8012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23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估算能耗</a:t>
            </a:r>
          </a:p>
        </c:rich>
      </c:tx>
      <c:layout>
        <c:manualLayout>
          <c:xMode val="edge"/>
          <c:yMode val="edge"/>
          <c:x val="0.39113774295575821"/>
          <c:y val="5.2513348239054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mileage!$E$76:$E$98</c:f>
              <c:strCache>
                <c:ptCount val="23"/>
                <c:pt idx="0">
                  <c:v>9.0~9.5</c:v>
                </c:pt>
                <c:pt idx="1">
                  <c:v>9.5~10.0</c:v>
                </c:pt>
                <c:pt idx="2">
                  <c:v>10.0~10.5</c:v>
                </c:pt>
                <c:pt idx="3">
                  <c:v>10.5~11.0</c:v>
                </c:pt>
                <c:pt idx="4">
                  <c:v>11.0~11.5</c:v>
                </c:pt>
                <c:pt idx="5">
                  <c:v>11.5~12.0</c:v>
                </c:pt>
                <c:pt idx="6">
                  <c:v>12.0~12.5</c:v>
                </c:pt>
                <c:pt idx="7">
                  <c:v>12.5~13.0</c:v>
                </c:pt>
                <c:pt idx="8">
                  <c:v>13.0~13.5</c:v>
                </c:pt>
                <c:pt idx="9">
                  <c:v>13.5~14.0</c:v>
                </c:pt>
                <c:pt idx="10">
                  <c:v>14.0~14.5</c:v>
                </c:pt>
                <c:pt idx="11">
                  <c:v>14.5~15.0</c:v>
                </c:pt>
                <c:pt idx="12">
                  <c:v>15.0~15.5</c:v>
                </c:pt>
                <c:pt idx="13">
                  <c:v>15.5~16.0</c:v>
                </c:pt>
                <c:pt idx="14">
                  <c:v>16.0~16.5</c:v>
                </c:pt>
                <c:pt idx="15">
                  <c:v>16.5~17.0</c:v>
                </c:pt>
                <c:pt idx="16">
                  <c:v>17.0~17.5</c:v>
                </c:pt>
                <c:pt idx="17">
                  <c:v>17.5~18.0</c:v>
                </c:pt>
                <c:pt idx="18">
                  <c:v>18.0~18.5</c:v>
                </c:pt>
                <c:pt idx="19">
                  <c:v>18.5~19.0</c:v>
                </c:pt>
                <c:pt idx="20">
                  <c:v>19.0~19.5</c:v>
                </c:pt>
                <c:pt idx="21">
                  <c:v>19.5~20.0</c:v>
                </c:pt>
                <c:pt idx="22">
                  <c:v>20.0~20.5</c:v>
                </c:pt>
              </c:strCache>
            </c:strRef>
          </c:cat>
          <c:val>
            <c:numRef>
              <c:f>mileage!$G$76:$G$98</c:f>
              <c:numCache>
                <c:formatCode>0.00%</c:formatCode>
                <c:ptCount val="23"/>
                <c:pt idx="0">
                  <c:v>6.3433328928241047E-3</c:v>
                </c:pt>
                <c:pt idx="1">
                  <c:v>1.3083124091449716E-2</c:v>
                </c:pt>
                <c:pt idx="2">
                  <c:v>1.5990485000660765E-2</c:v>
                </c:pt>
                <c:pt idx="3">
                  <c:v>2.7223470331703449E-2</c:v>
                </c:pt>
                <c:pt idx="4">
                  <c:v>3.8192150125545131E-2</c:v>
                </c:pt>
                <c:pt idx="5">
                  <c:v>5.5636315580811418E-2</c:v>
                </c:pt>
                <c:pt idx="6">
                  <c:v>6.911589797806264E-2</c:v>
                </c:pt>
                <c:pt idx="7">
                  <c:v>8.5106382978723402E-2</c:v>
                </c:pt>
                <c:pt idx="8">
                  <c:v>8.8410202193735965E-2</c:v>
                </c:pt>
                <c:pt idx="9">
                  <c:v>8.9335271573939473E-2</c:v>
                </c:pt>
                <c:pt idx="10">
                  <c:v>8.7617285582132942E-2</c:v>
                </c:pt>
                <c:pt idx="11">
                  <c:v>7.5723536408087752E-2</c:v>
                </c:pt>
                <c:pt idx="12">
                  <c:v>6.1318884630633015E-2</c:v>
                </c:pt>
                <c:pt idx="13">
                  <c:v>5.8940134795823974E-2</c:v>
                </c:pt>
                <c:pt idx="14">
                  <c:v>4.9160829919386813E-2</c:v>
                </c:pt>
                <c:pt idx="15">
                  <c:v>3.8720761199947142E-2</c:v>
                </c:pt>
                <c:pt idx="16">
                  <c:v>3.3434650455927049E-2</c:v>
                </c:pt>
                <c:pt idx="17">
                  <c:v>2.8677150786308975E-2</c:v>
                </c:pt>
                <c:pt idx="18">
                  <c:v>2.4316109422492401E-2</c:v>
                </c:pt>
                <c:pt idx="19">
                  <c:v>1.8897845909871813E-2</c:v>
                </c:pt>
                <c:pt idx="20">
                  <c:v>1.4140346240253733E-2</c:v>
                </c:pt>
                <c:pt idx="21">
                  <c:v>1.2158054711246201E-2</c:v>
                </c:pt>
                <c:pt idx="22">
                  <c:v>8.4577771904321402E-3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9-4F70-9B92-6D86F3CA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8563848"/>
        <c:axId val="5685664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里程!#REF!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里程!#REF!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FA9-4F70-9B92-6D86F3CA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53216"/>
        <c:axId val="573083304"/>
      </c:lineChart>
      <c:catAx>
        <c:axId val="56856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Mileage [km]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66472"/>
        <c:crosses val="autoZero"/>
        <c:auto val="1"/>
        <c:lblAlgn val="ctr"/>
        <c:lblOffset val="100"/>
        <c:noMultiLvlLbl val="0"/>
      </c:catAx>
      <c:valAx>
        <c:axId val="568566472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63848"/>
        <c:crosses val="autoZero"/>
        <c:crossBetween val="between"/>
      </c:valAx>
      <c:valAx>
        <c:axId val="573083304"/>
        <c:scaling>
          <c:orientation val="minMax"/>
        </c:scaling>
        <c:delete val="1"/>
        <c:axPos val="r"/>
        <c:numFmt formatCode="0%" sourceLinked="0"/>
        <c:majorTickMark val="out"/>
        <c:minorTickMark val="none"/>
        <c:tickLblPos val="nextTo"/>
        <c:crossAx val="574853216"/>
        <c:crosses val="max"/>
        <c:crossBetween val="between"/>
      </c:valAx>
      <c:catAx>
        <c:axId val="57485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3083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vehicle velocity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velocity!$E$1</c:f>
              <c:strCache>
                <c:ptCount val="1"/>
                <c:pt idx="0">
                  <c:v>Lavida 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velocity!$A$2:$A$14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velocity!$E$2:$E$14</c:f>
              <c:numCache>
                <c:formatCode>0.00%</c:formatCode>
                <c:ptCount val="13"/>
                <c:pt idx="0">
                  <c:v>0.15069507142227451</c:v>
                </c:pt>
                <c:pt idx="1">
                  <c:v>0.13426901224772692</c:v>
                </c:pt>
                <c:pt idx="2">
                  <c:v>0.14157691384032661</c:v>
                </c:pt>
                <c:pt idx="3">
                  <c:v>0.14373675746825593</c:v>
                </c:pt>
                <c:pt idx="4">
                  <c:v>0.13248915518347271</c:v>
                </c:pt>
                <c:pt idx="5">
                  <c:v>0.10709085326742847</c:v>
                </c:pt>
                <c:pt idx="6">
                  <c:v>7.4235695025823889E-2</c:v>
                </c:pt>
                <c:pt idx="7">
                  <c:v>5.0409017537139889E-2</c:v>
                </c:pt>
                <c:pt idx="8">
                  <c:v>2.8430594694171613E-2</c:v>
                </c:pt>
                <c:pt idx="9">
                  <c:v>1.8902051623454593E-2</c:v>
                </c:pt>
                <c:pt idx="10">
                  <c:v>1.0815937548448286E-2</c:v>
                </c:pt>
                <c:pt idx="11">
                  <c:v>5.9429898558786961E-3</c:v>
                </c:pt>
                <c:pt idx="12">
                  <c:v>1.4059502855979012E-3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3-4C34-8893-28FA3F15DA23}"/>
            </c:ext>
          </c:extLst>
        </c:ser>
        <c:ser>
          <c:idx val="1"/>
          <c:order val="1"/>
          <c:tx>
            <c:strRef>
              <c:f>velocity!$G$1</c:f>
              <c:strCache>
                <c:ptCount val="1"/>
                <c:pt idx="0">
                  <c:v>Passat 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velocity!$A$2:$A$14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velocity!$G$2:$G$14</c:f>
              <c:numCache>
                <c:formatCode>0.00%</c:formatCode>
                <c:ptCount val="13"/>
                <c:pt idx="0">
                  <c:v>0.15341086759008124</c:v>
                </c:pt>
                <c:pt idx="1">
                  <c:v>0.12585726306578826</c:v>
                </c:pt>
                <c:pt idx="2">
                  <c:v>0.12951593876529424</c:v>
                </c:pt>
                <c:pt idx="3">
                  <c:v>0.12534997107898857</c:v>
                </c:pt>
                <c:pt idx="4">
                  <c:v>0.11505945918379672</c:v>
                </c:pt>
                <c:pt idx="5">
                  <c:v>9.4491453203656262E-2</c:v>
                </c:pt>
                <c:pt idx="6">
                  <c:v>7.027497104543752E-2</c:v>
                </c:pt>
                <c:pt idx="7">
                  <c:v>5.4025657164559884E-2</c:v>
                </c:pt>
                <c:pt idx="8">
                  <c:v>3.6428261800242376E-2</c:v>
                </c:pt>
                <c:pt idx="9">
                  <c:v>3.414034809892999E-2</c:v>
                </c:pt>
                <c:pt idx="10">
                  <c:v>2.8328633948570256E-2</c:v>
                </c:pt>
                <c:pt idx="11">
                  <c:v>2.3551365997748052E-2</c:v>
                </c:pt>
                <c:pt idx="12">
                  <c:v>9.5658090569066198E-3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3-4C34-8893-28FA3F15DA23}"/>
            </c:ext>
          </c:extLst>
        </c:ser>
        <c:ser>
          <c:idx val="2"/>
          <c:order val="2"/>
          <c:tx>
            <c:strRef>
              <c:f>velocity!$F$1</c:f>
              <c:strCache>
                <c:ptCount val="1"/>
                <c:pt idx="0">
                  <c:v>Tiguan L PHEV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velocity!$A$2:$A$14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velocity!$F$2:$F$14</c:f>
              <c:numCache>
                <c:formatCode>0.00%</c:formatCode>
                <c:ptCount val="13"/>
                <c:pt idx="0">
                  <c:v>0.15377490349335396</c:v>
                </c:pt>
                <c:pt idx="1">
                  <c:v>0.12873678702349658</c:v>
                </c:pt>
                <c:pt idx="2">
                  <c:v>0.1298151984208025</c:v>
                </c:pt>
                <c:pt idx="3">
                  <c:v>0.12707994199972564</c:v>
                </c:pt>
                <c:pt idx="4">
                  <c:v>0.11757537170839052</c:v>
                </c:pt>
                <c:pt idx="5">
                  <c:v>9.6101766279055117E-2</c:v>
                </c:pt>
                <c:pt idx="6">
                  <c:v>7.1564578560106812E-2</c:v>
                </c:pt>
                <c:pt idx="7">
                  <c:v>5.3724192481218735E-2</c:v>
                </c:pt>
                <c:pt idx="8">
                  <c:v>3.6150556311452628E-2</c:v>
                </c:pt>
                <c:pt idx="9">
                  <c:v>3.3023733847306364E-2</c:v>
                </c:pt>
                <c:pt idx="10">
                  <c:v>2.5915871072779217E-2</c:v>
                </c:pt>
                <c:pt idx="11">
                  <c:v>1.9797978549218092E-2</c:v>
                </c:pt>
                <c:pt idx="12">
                  <c:v>6.7391202530938353E-3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3-4C34-8893-28FA3F15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7502568"/>
        <c:axId val="697503552"/>
      </c:barChart>
      <c:lineChart>
        <c:grouping val="standard"/>
        <c:varyColors val="0"/>
        <c:ser>
          <c:idx val="3"/>
          <c:order val="3"/>
          <c:tx>
            <c:strRef>
              <c:f>velocity!$H$1</c:f>
              <c:strCache>
                <c:ptCount val="1"/>
                <c:pt idx="0">
                  <c:v>累计百分比 lavida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velocity!$H$2:$H$14</c:f>
              <c:numCache>
                <c:formatCode>0.00%</c:formatCode>
                <c:ptCount val="13"/>
                <c:pt idx="0">
                  <c:v>0.15069507142227451</c:v>
                </c:pt>
                <c:pt idx="1">
                  <c:v>0.28496408367000142</c:v>
                </c:pt>
                <c:pt idx="2">
                  <c:v>0.42654099751032803</c:v>
                </c:pt>
                <c:pt idx="3">
                  <c:v>0.57027775497858402</c:v>
                </c:pt>
                <c:pt idx="4">
                  <c:v>0.70276691016205672</c:v>
                </c:pt>
                <c:pt idx="5">
                  <c:v>0.80985776342948523</c:v>
                </c:pt>
                <c:pt idx="6">
                  <c:v>0.88409345845530907</c:v>
                </c:pt>
                <c:pt idx="7">
                  <c:v>0.93450247599244896</c:v>
                </c:pt>
                <c:pt idx="8">
                  <c:v>0.9629330706866206</c:v>
                </c:pt>
                <c:pt idx="9">
                  <c:v>0.98183512231007519</c:v>
                </c:pt>
                <c:pt idx="10">
                  <c:v>0.99265105985852353</c:v>
                </c:pt>
                <c:pt idx="11">
                  <c:v>0.99859404971440224</c:v>
                </c:pt>
                <c:pt idx="12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0-4C4F-B82A-7A0693BC4BF6}"/>
            </c:ext>
          </c:extLst>
        </c:ser>
        <c:ser>
          <c:idx val="4"/>
          <c:order val="4"/>
          <c:tx>
            <c:strRef>
              <c:f>velocity!$J$1</c:f>
              <c:strCache>
                <c:ptCount val="1"/>
                <c:pt idx="0">
                  <c:v>累计百分比 passat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velocity!$J$2:$J$14</c:f>
              <c:numCache>
                <c:formatCode>0.00%</c:formatCode>
                <c:ptCount val="13"/>
                <c:pt idx="0">
                  <c:v>0.15341086759008124</c:v>
                </c:pt>
                <c:pt idx="1">
                  <c:v>0.27926813065586953</c:v>
                </c:pt>
                <c:pt idx="2">
                  <c:v>0.40878406942116374</c:v>
                </c:pt>
                <c:pt idx="3">
                  <c:v>0.53413404050015234</c:v>
                </c:pt>
                <c:pt idx="4">
                  <c:v>0.64919349968394902</c:v>
                </c:pt>
                <c:pt idx="5">
                  <c:v>0.74368495288760528</c:v>
                </c:pt>
                <c:pt idx="6">
                  <c:v>0.81395992393304284</c:v>
                </c:pt>
                <c:pt idx="7">
                  <c:v>0.86798558109760271</c:v>
                </c:pt>
                <c:pt idx="8">
                  <c:v>0.9044138428978451</c:v>
                </c:pt>
                <c:pt idx="9">
                  <c:v>0.93855419099677506</c:v>
                </c:pt>
                <c:pt idx="10">
                  <c:v>0.96688282494534528</c:v>
                </c:pt>
                <c:pt idx="11">
                  <c:v>0.99043419094309337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0-4C4F-B82A-7A0693BC4BF6}"/>
            </c:ext>
          </c:extLst>
        </c:ser>
        <c:ser>
          <c:idx val="5"/>
          <c:order val="5"/>
          <c:tx>
            <c:strRef>
              <c:f>velocity!$I$1</c:f>
              <c:strCache>
                <c:ptCount val="1"/>
                <c:pt idx="0">
                  <c:v>累计百分比 Tiguan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velocity!$I$2:$I$13</c:f>
              <c:numCache>
                <c:formatCode>0.00%</c:formatCode>
                <c:ptCount val="12"/>
                <c:pt idx="0">
                  <c:v>0.15377490349335396</c:v>
                </c:pt>
                <c:pt idx="1">
                  <c:v>0.28251169051685054</c:v>
                </c:pt>
                <c:pt idx="2">
                  <c:v>0.41232688893765301</c:v>
                </c:pt>
                <c:pt idx="3">
                  <c:v>0.53940683093737862</c:v>
                </c:pt>
                <c:pt idx="4">
                  <c:v>0.65698220264576912</c:v>
                </c:pt>
                <c:pt idx="5">
                  <c:v>0.75308396892482421</c:v>
                </c:pt>
                <c:pt idx="6">
                  <c:v>0.82464854748493099</c:v>
                </c:pt>
                <c:pt idx="7">
                  <c:v>0.87837273996614973</c:v>
                </c:pt>
                <c:pt idx="8">
                  <c:v>0.91452329627760232</c:v>
                </c:pt>
                <c:pt idx="9">
                  <c:v>0.94754703012490871</c:v>
                </c:pt>
                <c:pt idx="10">
                  <c:v>0.97346290119768797</c:v>
                </c:pt>
                <c:pt idx="11">
                  <c:v>0.99326087974690602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0-4C4F-B82A-7A0693BC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36216"/>
        <c:axId val="575434904"/>
      </c:lineChart>
      <c:catAx>
        <c:axId val="69750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[km/h]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503552"/>
        <c:crosses val="autoZero"/>
        <c:auto val="1"/>
        <c:lblAlgn val="ctr"/>
        <c:lblOffset val="100"/>
        <c:noMultiLvlLbl val="0"/>
      </c:catAx>
      <c:valAx>
        <c:axId val="6975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502568"/>
        <c:crosses val="autoZero"/>
        <c:crossBetween val="between"/>
      </c:valAx>
      <c:valAx>
        <c:axId val="5754349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436216"/>
        <c:crosses val="max"/>
        <c:crossBetween val="between"/>
      </c:valAx>
      <c:catAx>
        <c:axId val="575436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34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driving mode distribution</a:t>
            </a:r>
            <a:r>
              <a:rPr lang="en-US" altLang="zh-CN" baseline="0"/>
              <a:t> in different velocity interval-Tiguan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velocity!$E$28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velocity!$A$29:$A$41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velocity!$E$29:$E$41</c:f>
              <c:numCache>
                <c:formatCode>General</c:formatCode>
                <c:ptCount val="13"/>
                <c:pt idx="0">
                  <c:v>569609</c:v>
                </c:pt>
                <c:pt idx="1">
                  <c:v>440886</c:v>
                </c:pt>
                <c:pt idx="2">
                  <c:v>397899</c:v>
                </c:pt>
                <c:pt idx="3">
                  <c:v>365609</c:v>
                </c:pt>
                <c:pt idx="4">
                  <c:v>307263</c:v>
                </c:pt>
                <c:pt idx="5">
                  <c:v>223815</c:v>
                </c:pt>
                <c:pt idx="6">
                  <c:v>139754</c:v>
                </c:pt>
                <c:pt idx="7">
                  <c:v>76292</c:v>
                </c:pt>
                <c:pt idx="8">
                  <c:v>39652</c:v>
                </c:pt>
                <c:pt idx="9">
                  <c:v>25842</c:v>
                </c:pt>
                <c:pt idx="10">
                  <c:v>14479</c:v>
                </c:pt>
                <c:pt idx="11">
                  <c:v>7298</c:v>
                </c:pt>
                <c:pt idx="12">
                  <c:v>10969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B-4F1F-94B5-418244C88DF3}"/>
            </c:ext>
          </c:extLst>
        </c:ser>
        <c:ser>
          <c:idx val="1"/>
          <c:order val="1"/>
          <c:tx>
            <c:strRef>
              <c:f>velocity!$F$28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velocity!$A$29:$A$41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velocity!$F$29:$F$41</c:f>
              <c:numCache>
                <c:formatCode>General</c:formatCode>
                <c:ptCount val="13"/>
                <c:pt idx="0">
                  <c:v>3224</c:v>
                </c:pt>
                <c:pt idx="1">
                  <c:v>12051</c:v>
                </c:pt>
                <c:pt idx="2">
                  <c:v>13659</c:v>
                </c:pt>
                <c:pt idx="3">
                  <c:v>13760</c:v>
                </c:pt>
                <c:pt idx="4">
                  <c:v>18186</c:v>
                </c:pt>
                <c:pt idx="5">
                  <c:v>21718</c:v>
                </c:pt>
                <c:pt idx="6">
                  <c:v>22465</c:v>
                </c:pt>
                <c:pt idx="7">
                  <c:v>17599</c:v>
                </c:pt>
                <c:pt idx="8">
                  <c:v>9557</c:v>
                </c:pt>
                <c:pt idx="9">
                  <c:v>6480</c:v>
                </c:pt>
                <c:pt idx="10">
                  <c:v>4108</c:v>
                </c:pt>
                <c:pt idx="11">
                  <c:v>1815</c:v>
                </c:pt>
                <c:pt idx="12">
                  <c:v>4830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B-4F1F-94B5-418244C88DF3}"/>
            </c:ext>
          </c:extLst>
        </c:ser>
        <c:ser>
          <c:idx val="2"/>
          <c:order val="2"/>
          <c:tx>
            <c:strRef>
              <c:f>velocity!$G$28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velocity!$A$29:$A$41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velocity!$G$29:$G$41</c:f>
              <c:numCache>
                <c:formatCode>General</c:formatCode>
                <c:ptCount val="13"/>
                <c:pt idx="0">
                  <c:v>73874</c:v>
                </c:pt>
                <c:pt idx="1">
                  <c:v>88552</c:v>
                </c:pt>
                <c:pt idx="2">
                  <c:v>134467</c:v>
                </c:pt>
                <c:pt idx="3">
                  <c:v>155153</c:v>
                </c:pt>
                <c:pt idx="4">
                  <c:v>169095</c:v>
                </c:pt>
                <c:pt idx="5">
                  <c:v>158689</c:v>
                </c:pt>
                <c:pt idx="6">
                  <c:v>138795</c:v>
                </c:pt>
                <c:pt idx="7">
                  <c:v>132083</c:v>
                </c:pt>
                <c:pt idx="8">
                  <c:v>102847</c:v>
                </c:pt>
                <c:pt idx="9">
                  <c:v>106582</c:v>
                </c:pt>
                <c:pt idx="10">
                  <c:v>90420</c:v>
                </c:pt>
                <c:pt idx="11">
                  <c:v>74161</c:v>
                </c:pt>
                <c:pt idx="12">
                  <c:v>154049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B-4F1F-94B5-418244C8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803304"/>
        <c:axId val="661803632"/>
      </c:barChart>
      <c:catAx>
        <c:axId val="66180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[km/h]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03632"/>
        <c:crosses val="autoZero"/>
        <c:auto val="1"/>
        <c:lblAlgn val="ctr"/>
        <c:lblOffset val="100"/>
        <c:noMultiLvlLbl val="0"/>
      </c:catAx>
      <c:valAx>
        <c:axId val="6618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8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driving mode distribution in different velocity interval-Passat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velocity!$B$28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velocity!$A$29:$A$41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velocity!$B$29:$B$41</c:f>
              <c:numCache>
                <c:formatCode>General</c:formatCode>
                <c:ptCount val="13"/>
                <c:pt idx="0">
                  <c:v>981250</c:v>
                </c:pt>
                <c:pt idx="1">
                  <c:v>724363</c:v>
                </c:pt>
                <c:pt idx="2">
                  <c:v>635108</c:v>
                </c:pt>
                <c:pt idx="3">
                  <c:v>578548</c:v>
                </c:pt>
                <c:pt idx="4">
                  <c:v>484908</c:v>
                </c:pt>
                <c:pt idx="5">
                  <c:v>357653</c:v>
                </c:pt>
                <c:pt idx="6">
                  <c:v>217269</c:v>
                </c:pt>
                <c:pt idx="7">
                  <c:v>118607</c:v>
                </c:pt>
                <c:pt idx="8">
                  <c:v>63715</c:v>
                </c:pt>
                <c:pt idx="9">
                  <c:v>45188</c:v>
                </c:pt>
                <c:pt idx="10">
                  <c:v>27877</c:v>
                </c:pt>
                <c:pt idx="11">
                  <c:v>15549</c:v>
                </c:pt>
                <c:pt idx="12">
                  <c:v>30382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F-43DC-ADC5-07B47376A475}"/>
            </c:ext>
          </c:extLst>
        </c:ser>
        <c:ser>
          <c:idx val="1"/>
          <c:order val="1"/>
          <c:tx>
            <c:strRef>
              <c:f>velocity!$C$28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velocity!$A$29:$A$41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velocity!$C$29:$C$41</c:f>
              <c:numCache>
                <c:formatCode>General</c:formatCode>
                <c:ptCount val="13"/>
                <c:pt idx="0">
                  <c:v>6874</c:v>
                </c:pt>
                <c:pt idx="1">
                  <c:v>25266</c:v>
                </c:pt>
                <c:pt idx="2">
                  <c:v>35161</c:v>
                </c:pt>
                <c:pt idx="3">
                  <c:v>27175</c:v>
                </c:pt>
                <c:pt idx="4">
                  <c:v>33946</c:v>
                </c:pt>
                <c:pt idx="5">
                  <c:v>39492</c:v>
                </c:pt>
                <c:pt idx="6">
                  <c:v>41285</c:v>
                </c:pt>
                <c:pt idx="7">
                  <c:v>35586</c:v>
                </c:pt>
                <c:pt idx="8">
                  <c:v>21336</c:v>
                </c:pt>
                <c:pt idx="9">
                  <c:v>17325</c:v>
                </c:pt>
                <c:pt idx="10">
                  <c:v>12155</c:v>
                </c:pt>
                <c:pt idx="11">
                  <c:v>6873</c:v>
                </c:pt>
                <c:pt idx="12">
                  <c:v>20457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F-43DC-ADC5-07B47376A475}"/>
            </c:ext>
          </c:extLst>
        </c:ser>
        <c:ser>
          <c:idx val="2"/>
          <c:order val="2"/>
          <c:tx>
            <c:strRef>
              <c:f>velocity!$D$28</c:f>
              <c:strCache>
                <c:ptCount val="1"/>
                <c:pt idx="0">
                  <c:v>FV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velocity!$A$29:$A$41</c:f>
              <c:strCache>
                <c:ptCount val="13"/>
                <c:pt idx="0">
                  <c:v>0~10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100~110</c:v>
                </c:pt>
                <c:pt idx="11">
                  <c:v>110~120</c:v>
                </c:pt>
                <c:pt idx="12">
                  <c:v>&gt;120</c:v>
                </c:pt>
              </c:strCache>
            </c:strRef>
          </c:cat>
          <c:val>
            <c:numRef>
              <c:f>velocity!$D$29:$D$41</c:f>
              <c:numCache>
                <c:formatCode>General</c:formatCode>
                <c:ptCount val="13"/>
                <c:pt idx="0">
                  <c:v>154711</c:v>
                </c:pt>
                <c:pt idx="1">
                  <c:v>188159</c:v>
                </c:pt>
                <c:pt idx="2">
                  <c:v>294796</c:v>
                </c:pt>
                <c:pt idx="3">
                  <c:v>328301</c:v>
                </c:pt>
                <c:pt idx="4">
                  <c:v>338492</c:v>
                </c:pt>
                <c:pt idx="5">
                  <c:v>306942</c:v>
                </c:pt>
                <c:pt idx="6">
                  <c:v>265088</c:v>
                </c:pt>
                <c:pt idx="7">
                  <c:v>248370</c:v>
                </c:pt>
                <c:pt idx="8">
                  <c:v>186388</c:v>
                </c:pt>
                <c:pt idx="9">
                  <c:v>191878</c:v>
                </c:pt>
                <c:pt idx="10">
                  <c:v>171054</c:v>
                </c:pt>
                <c:pt idx="11">
                  <c:v>153067</c:v>
                </c:pt>
                <c:pt idx="12">
                  <c:v>379089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F-43DC-ADC5-07B47376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575336"/>
        <c:axId val="662575008"/>
      </c:barChart>
      <c:catAx>
        <c:axId val="66257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575008"/>
        <c:crosses val="autoZero"/>
        <c:auto val="1"/>
        <c:lblAlgn val="ctr"/>
        <c:lblOffset val="100"/>
        <c:noMultiLvlLbl val="0"/>
      </c:catAx>
      <c:valAx>
        <c:axId val="6625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57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 working Efficiency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'E-motor'!$E$7</c:f>
              <c:strCache>
                <c:ptCount val="1"/>
                <c:pt idx="0">
                  <c:v>Lavida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'E-motor'!$A$8:$A$20</c:f>
              <c:strCache>
                <c:ptCount val="13"/>
                <c:pt idx="0">
                  <c:v>0~50</c:v>
                </c:pt>
                <c:pt idx="1">
                  <c:v>50~70</c:v>
                </c:pt>
                <c:pt idx="2">
                  <c:v>70~80</c:v>
                </c:pt>
                <c:pt idx="3">
                  <c:v>80~82</c:v>
                </c:pt>
                <c:pt idx="4">
                  <c:v>82~84</c:v>
                </c:pt>
                <c:pt idx="5">
                  <c:v>84~86</c:v>
                </c:pt>
                <c:pt idx="6">
                  <c:v>86~88</c:v>
                </c:pt>
                <c:pt idx="7">
                  <c:v>88~90</c:v>
                </c:pt>
                <c:pt idx="8">
                  <c:v>90~92</c:v>
                </c:pt>
                <c:pt idx="9">
                  <c:v>92~94</c:v>
                </c:pt>
                <c:pt idx="10">
                  <c:v>94~96</c:v>
                </c:pt>
                <c:pt idx="11">
                  <c:v>96~98</c:v>
                </c:pt>
                <c:pt idx="12">
                  <c:v>98~100</c:v>
                </c:pt>
              </c:strCache>
            </c:strRef>
          </c:cat>
          <c:val>
            <c:numRef>
              <c:f>'E-motor'!$E$8:$E$20</c:f>
              <c:numCache>
                <c:formatCode>0.00%</c:formatCode>
                <c:ptCount val="13"/>
                <c:pt idx="0">
                  <c:v>0.1318659009284297</c:v>
                </c:pt>
                <c:pt idx="1">
                  <c:v>0.10664383963030247</c:v>
                </c:pt>
                <c:pt idx="2">
                  <c:v>0.11246431531448568</c:v>
                </c:pt>
                <c:pt idx="3">
                  <c:v>3.7754606568493665E-2</c:v>
                </c:pt>
                <c:pt idx="4">
                  <c:v>4.6741705665179281E-2</c:v>
                </c:pt>
                <c:pt idx="5">
                  <c:v>5.7673149210123148E-2</c:v>
                </c:pt>
                <c:pt idx="6">
                  <c:v>7.0860785774682078E-2</c:v>
                </c:pt>
                <c:pt idx="7">
                  <c:v>8.6580883891870172E-2</c:v>
                </c:pt>
                <c:pt idx="8">
                  <c:v>0.1005324448090817</c:v>
                </c:pt>
                <c:pt idx="9">
                  <c:v>9.7286289546166152E-2</c:v>
                </c:pt>
                <c:pt idx="10">
                  <c:v>7.4186472888010779E-2</c:v>
                </c:pt>
                <c:pt idx="11">
                  <c:v>4.6888211705414025E-2</c:v>
                </c:pt>
                <c:pt idx="12">
                  <c:v>3.0521394067761137E-2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3-48AF-A747-FC38BA7818A5}"/>
            </c:ext>
          </c:extLst>
        </c:ser>
        <c:ser>
          <c:idx val="1"/>
          <c:order val="1"/>
          <c:tx>
            <c:strRef>
              <c:f>'E-motor'!$F$7</c:f>
              <c:strCache>
                <c:ptCount val="1"/>
                <c:pt idx="0">
                  <c:v>Tiguan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'E-motor'!$A$8:$A$20</c:f>
              <c:strCache>
                <c:ptCount val="13"/>
                <c:pt idx="0">
                  <c:v>0~50</c:v>
                </c:pt>
                <c:pt idx="1">
                  <c:v>50~70</c:v>
                </c:pt>
                <c:pt idx="2">
                  <c:v>70~80</c:v>
                </c:pt>
                <c:pt idx="3">
                  <c:v>80~82</c:v>
                </c:pt>
                <c:pt idx="4">
                  <c:v>82~84</c:v>
                </c:pt>
                <c:pt idx="5">
                  <c:v>84~86</c:v>
                </c:pt>
                <c:pt idx="6">
                  <c:v>86~88</c:v>
                </c:pt>
                <c:pt idx="7">
                  <c:v>88~90</c:v>
                </c:pt>
                <c:pt idx="8">
                  <c:v>90~92</c:v>
                </c:pt>
                <c:pt idx="9">
                  <c:v>92~94</c:v>
                </c:pt>
                <c:pt idx="10">
                  <c:v>94~96</c:v>
                </c:pt>
                <c:pt idx="11">
                  <c:v>96~98</c:v>
                </c:pt>
                <c:pt idx="12">
                  <c:v>98~100</c:v>
                </c:pt>
              </c:strCache>
            </c:strRef>
          </c:cat>
          <c:val>
            <c:numRef>
              <c:f>'E-motor'!$F$8:$F$20</c:f>
              <c:numCache>
                <c:formatCode>0.00%</c:formatCode>
                <c:ptCount val="13"/>
                <c:pt idx="0">
                  <c:v>0.16311607034911424</c:v>
                </c:pt>
                <c:pt idx="1">
                  <c:v>0.18456358942629772</c:v>
                </c:pt>
                <c:pt idx="2">
                  <c:v>0.11353089685875417</c:v>
                </c:pt>
                <c:pt idx="3">
                  <c:v>3.7202250147568151E-2</c:v>
                </c:pt>
                <c:pt idx="4">
                  <c:v>4.5386130727599866E-2</c:v>
                </c:pt>
                <c:pt idx="5">
                  <c:v>5.760377774458976E-2</c:v>
                </c:pt>
                <c:pt idx="6">
                  <c:v>7.9650387944215681E-2</c:v>
                </c:pt>
                <c:pt idx="7">
                  <c:v>9.6703434248611442E-2</c:v>
                </c:pt>
                <c:pt idx="8">
                  <c:v>8.2747683357868765E-2</c:v>
                </c:pt>
                <c:pt idx="9">
                  <c:v>5.3915071863910168E-2</c:v>
                </c:pt>
                <c:pt idx="10">
                  <c:v>3.6283131716128666E-2</c:v>
                </c:pt>
                <c:pt idx="11">
                  <c:v>2.7681366587726595E-2</c:v>
                </c:pt>
                <c:pt idx="12">
                  <c:v>2.16162090276148E-2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3-48AF-A747-FC38BA7818A5}"/>
            </c:ext>
          </c:extLst>
        </c:ser>
        <c:ser>
          <c:idx val="2"/>
          <c:order val="2"/>
          <c:tx>
            <c:strRef>
              <c:f>'E-motor'!$G$7</c:f>
              <c:strCache>
                <c:ptCount val="1"/>
                <c:pt idx="0">
                  <c:v>Passat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'E-motor'!$A$8:$A$20</c:f>
              <c:strCache>
                <c:ptCount val="13"/>
                <c:pt idx="0">
                  <c:v>0~50</c:v>
                </c:pt>
                <c:pt idx="1">
                  <c:v>50~70</c:v>
                </c:pt>
                <c:pt idx="2">
                  <c:v>70~80</c:v>
                </c:pt>
                <c:pt idx="3">
                  <c:v>80~82</c:v>
                </c:pt>
                <c:pt idx="4">
                  <c:v>82~84</c:v>
                </c:pt>
                <c:pt idx="5">
                  <c:v>84~86</c:v>
                </c:pt>
                <c:pt idx="6">
                  <c:v>86~88</c:v>
                </c:pt>
                <c:pt idx="7">
                  <c:v>88~90</c:v>
                </c:pt>
                <c:pt idx="8">
                  <c:v>90~92</c:v>
                </c:pt>
                <c:pt idx="9">
                  <c:v>92~94</c:v>
                </c:pt>
                <c:pt idx="10">
                  <c:v>94~96</c:v>
                </c:pt>
                <c:pt idx="11">
                  <c:v>96~98</c:v>
                </c:pt>
                <c:pt idx="12">
                  <c:v>98~100</c:v>
                </c:pt>
              </c:strCache>
            </c:strRef>
          </c:cat>
          <c:val>
            <c:numRef>
              <c:f>'E-motor'!$G$8:$G$20</c:f>
              <c:numCache>
                <c:formatCode>0.00%</c:formatCode>
                <c:ptCount val="13"/>
                <c:pt idx="0">
                  <c:v>0.16185822028686431</c:v>
                </c:pt>
                <c:pt idx="1">
                  <c:v>0.18691722291047222</c:v>
                </c:pt>
                <c:pt idx="2">
                  <c:v>0.11416981526962643</c:v>
                </c:pt>
                <c:pt idx="3">
                  <c:v>3.6901835817709359E-2</c:v>
                </c:pt>
                <c:pt idx="4">
                  <c:v>4.5297574148011124E-2</c:v>
                </c:pt>
                <c:pt idx="5">
                  <c:v>5.7836808017182065E-2</c:v>
                </c:pt>
                <c:pt idx="6">
                  <c:v>7.7539847583325577E-2</c:v>
                </c:pt>
                <c:pt idx="7">
                  <c:v>9.3479202650987761E-2</c:v>
                </c:pt>
                <c:pt idx="8">
                  <c:v>8.1416783658440961E-2</c:v>
                </c:pt>
                <c:pt idx="9">
                  <c:v>5.3751386085081211E-2</c:v>
                </c:pt>
                <c:pt idx="10">
                  <c:v>3.8264232980371279E-2</c:v>
                </c:pt>
                <c:pt idx="11">
                  <c:v>2.9740604020205754E-2</c:v>
                </c:pt>
                <c:pt idx="12">
                  <c:v>2.2826466571721951E-2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3-48AF-A747-FC38BA78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39488"/>
        <c:axId val="737930632"/>
      </c:barChart>
      <c:catAx>
        <c:axId val="73793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efficiency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30632"/>
        <c:crosses val="autoZero"/>
        <c:auto val="1"/>
        <c:lblAlgn val="ctr"/>
        <c:lblOffset val="100"/>
        <c:noMultiLvlLbl val="0"/>
      </c:catAx>
      <c:valAx>
        <c:axId val="73793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9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电机温度分布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'E-motor'!$E$34</c:f>
              <c:strCache>
                <c:ptCount val="1"/>
                <c:pt idx="0">
                  <c:v>Lavida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'E-motor'!$A$35:$A$52</c:f>
              <c:strCache>
                <c:ptCount val="18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  <c:pt idx="17">
                  <c:v>75~80</c:v>
                </c:pt>
              </c:strCache>
            </c:strRef>
          </c:cat>
          <c:val>
            <c:numRef>
              <c:f>'E-motor'!$E$35:$E$52</c:f>
              <c:numCache>
                <c:formatCode>0.00%</c:formatCode>
                <c:ptCount val="18"/>
                <c:pt idx="0">
                  <c:v>3.0398925094008674E-6</c:v>
                </c:pt>
                <c:pt idx="1">
                  <c:v>1.0639623782903037E-4</c:v>
                </c:pt>
                <c:pt idx="2">
                  <c:v>1.3664316829756899E-3</c:v>
                </c:pt>
                <c:pt idx="3">
                  <c:v>8.8232880085360177E-3</c:v>
                </c:pt>
                <c:pt idx="4">
                  <c:v>2.9333442769463671E-2</c:v>
                </c:pt>
                <c:pt idx="5">
                  <c:v>6.1551743530348764E-2</c:v>
                </c:pt>
                <c:pt idx="6">
                  <c:v>9.210722308859158E-2</c:v>
                </c:pt>
                <c:pt idx="7">
                  <c:v>0.12598986499837367</c:v>
                </c:pt>
                <c:pt idx="8">
                  <c:v>0.17732756969713551</c:v>
                </c:pt>
                <c:pt idx="9">
                  <c:v>0.27747834836560181</c:v>
                </c:pt>
                <c:pt idx="10">
                  <c:v>0.16714240984438791</c:v>
                </c:pt>
                <c:pt idx="11">
                  <c:v>5.0007751725898969E-2</c:v>
                </c:pt>
                <c:pt idx="12">
                  <c:v>7.6255703598320764E-3</c:v>
                </c:pt>
                <c:pt idx="13">
                  <c:v>9.6820576424417628E-4</c:v>
                </c:pt>
                <c:pt idx="14">
                  <c:v>1.1095607659313167E-4</c:v>
                </c:pt>
                <c:pt idx="15">
                  <c:v>5.3198118914515185E-5</c:v>
                </c:pt>
                <c:pt idx="16">
                  <c:v>4.5598387641013013E-6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4-4EE6-B396-C674F28DFED2}"/>
            </c:ext>
          </c:extLst>
        </c:ser>
        <c:ser>
          <c:idx val="1"/>
          <c:order val="1"/>
          <c:tx>
            <c:strRef>
              <c:f>'E-motor'!$F$34</c:f>
              <c:strCache>
                <c:ptCount val="1"/>
                <c:pt idx="0">
                  <c:v>Tiguan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'E-motor'!$A$35:$A$52</c:f>
              <c:strCache>
                <c:ptCount val="18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  <c:pt idx="17">
                  <c:v>75~80</c:v>
                </c:pt>
              </c:strCache>
            </c:strRef>
          </c:cat>
          <c:val>
            <c:numRef>
              <c:f>'E-motor'!$F$35:$F$52</c:f>
              <c:numCache>
                <c:formatCode>0.00%</c:formatCode>
                <c:ptCount val="18"/>
                <c:pt idx="0">
                  <c:v>1.1650289688019507E-5</c:v>
                </c:pt>
                <c:pt idx="1">
                  <c:v>9.2964556490114853E-5</c:v>
                </c:pt>
                <c:pt idx="2">
                  <c:v>4.7766187720879984E-4</c:v>
                </c:pt>
                <c:pt idx="3">
                  <c:v>1.8968573700208088E-3</c:v>
                </c:pt>
                <c:pt idx="4">
                  <c:v>7.0793341930771598E-3</c:v>
                </c:pt>
                <c:pt idx="5">
                  <c:v>1.8527051497133552E-2</c:v>
                </c:pt>
                <c:pt idx="6">
                  <c:v>3.23535677466723E-2</c:v>
                </c:pt>
                <c:pt idx="7">
                  <c:v>4.9829953322757727E-2</c:v>
                </c:pt>
                <c:pt idx="8">
                  <c:v>7.095882359654429E-2</c:v>
                </c:pt>
                <c:pt idx="9">
                  <c:v>9.219088215042473E-2</c:v>
                </c:pt>
                <c:pt idx="10">
                  <c:v>0.10826756863684954</c:v>
                </c:pt>
                <c:pt idx="11">
                  <c:v>0.11659395934857286</c:v>
                </c:pt>
                <c:pt idx="12">
                  <c:v>0.12714507986867984</c:v>
                </c:pt>
                <c:pt idx="13">
                  <c:v>0.13781936059406016</c:v>
                </c:pt>
                <c:pt idx="14">
                  <c:v>0.11162071221787279</c:v>
                </c:pt>
                <c:pt idx="15">
                  <c:v>6.5816528384860906E-2</c:v>
                </c:pt>
                <c:pt idx="16">
                  <c:v>3.313485043881173E-2</c:v>
                </c:pt>
                <c:pt idx="17">
                  <c:v>1.5106146027108559E-2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4-4EE6-B396-C674F28DFED2}"/>
            </c:ext>
          </c:extLst>
        </c:ser>
        <c:ser>
          <c:idx val="2"/>
          <c:order val="2"/>
          <c:tx>
            <c:strRef>
              <c:f>'E-motor'!$G$73</c:f>
              <c:strCache>
                <c:ptCount val="1"/>
                <c:pt idx="0">
                  <c:v>Passat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'E-motor'!$A$35:$A$52</c:f>
              <c:strCache>
                <c:ptCount val="18"/>
                <c:pt idx="0">
                  <c:v>-10~-5</c:v>
                </c:pt>
                <c:pt idx="1">
                  <c:v>-5~0</c:v>
                </c:pt>
                <c:pt idx="2">
                  <c:v>0~5</c:v>
                </c:pt>
                <c:pt idx="3">
                  <c:v>5~10</c:v>
                </c:pt>
                <c:pt idx="4">
                  <c:v>10~15</c:v>
                </c:pt>
                <c:pt idx="5">
                  <c:v>15~20</c:v>
                </c:pt>
                <c:pt idx="6">
                  <c:v>20~25</c:v>
                </c:pt>
                <c:pt idx="7">
                  <c:v>25~30</c:v>
                </c:pt>
                <c:pt idx="8">
                  <c:v>30~35</c:v>
                </c:pt>
                <c:pt idx="9">
                  <c:v>35~40</c:v>
                </c:pt>
                <c:pt idx="10">
                  <c:v>40~45</c:v>
                </c:pt>
                <c:pt idx="11">
                  <c:v>45~50</c:v>
                </c:pt>
                <c:pt idx="12">
                  <c:v>50~55</c:v>
                </c:pt>
                <c:pt idx="13">
                  <c:v>55~60</c:v>
                </c:pt>
                <c:pt idx="14">
                  <c:v>60~65</c:v>
                </c:pt>
                <c:pt idx="15">
                  <c:v>65~70</c:v>
                </c:pt>
                <c:pt idx="16">
                  <c:v>70~75</c:v>
                </c:pt>
                <c:pt idx="17">
                  <c:v>75~80</c:v>
                </c:pt>
              </c:strCache>
            </c:strRef>
          </c:cat>
          <c:val>
            <c:numRef>
              <c:f>'E-motor'!$G$35:$G$52</c:f>
              <c:numCache>
                <c:formatCode>0.00%</c:formatCode>
                <c:ptCount val="18"/>
                <c:pt idx="0">
                  <c:v>1.0468548052648743E-5</c:v>
                </c:pt>
                <c:pt idx="1">
                  <c:v>9.2606386619585048E-5</c:v>
                </c:pt>
                <c:pt idx="2">
                  <c:v>4.7457417838674305E-4</c:v>
                </c:pt>
                <c:pt idx="3">
                  <c:v>2.1078018867544683E-3</c:v>
                </c:pt>
                <c:pt idx="4">
                  <c:v>7.3887817428521961E-3</c:v>
                </c:pt>
                <c:pt idx="5">
                  <c:v>1.7297128262529712E-2</c:v>
                </c:pt>
                <c:pt idx="6">
                  <c:v>2.9604114407808999E-2</c:v>
                </c:pt>
                <c:pt idx="7">
                  <c:v>4.6128985933224086E-2</c:v>
                </c:pt>
                <c:pt idx="8">
                  <c:v>6.6176121241891914E-2</c:v>
                </c:pt>
                <c:pt idx="9">
                  <c:v>8.6162726868870693E-2</c:v>
                </c:pt>
                <c:pt idx="10">
                  <c:v>0.10302554459937001</c:v>
                </c:pt>
                <c:pt idx="11">
                  <c:v>0.11882714682407068</c:v>
                </c:pt>
                <c:pt idx="12">
                  <c:v>0.13879013111185376</c:v>
                </c:pt>
                <c:pt idx="13">
                  <c:v>0.1461322070249326</c:v>
                </c:pt>
                <c:pt idx="14">
                  <c:v>0.11578710731201239</c:v>
                </c:pt>
                <c:pt idx="15">
                  <c:v>6.7607225445550798E-2</c:v>
                </c:pt>
                <c:pt idx="16">
                  <c:v>3.1823715019279573E-2</c:v>
                </c:pt>
                <c:pt idx="17">
                  <c:v>1.3111722223788031E-2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4-4EE6-B396-C674F28D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328888"/>
        <c:axId val="743341680"/>
      </c:barChart>
      <c:catAx>
        <c:axId val="74332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temperture [</a:t>
                </a:r>
                <a:r>
                  <a:rPr lang="zh-CN" altLang="en-US"/>
                  <a:t>℃</a:t>
                </a:r>
                <a:r>
                  <a:rPr lang="en-US" altLang="zh-CN"/>
                  <a:t>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341680"/>
        <c:crosses val="autoZero"/>
        <c:auto val="1"/>
        <c:lblAlgn val="ctr"/>
        <c:lblOffset val="100"/>
        <c:noMultiLvlLbl val="0"/>
      </c:catAx>
      <c:valAx>
        <c:axId val="7433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32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365872</xdr:colOff>
      <xdr:row>0</xdr:row>
      <xdr:rowOff>94690</xdr:rowOff>
    </xdr:from>
    <xdr:to>
      <xdr:col>21</xdr:col>
      <xdr:colOff>119062</xdr:colOff>
      <xdr:row>24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845344</xdr:colOff>
      <xdr:row>74</xdr:row>
      <xdr:rowOff>62051</xdr:rowOff>
    </xdr:from>
    <xdr:to>
      <xdr:col>17</xdr:col>
      <xdr:colOff>666749</xdr:colOff>
      <xdr:row>89</xdr:row>
      <xdr:rowOff>130968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136072</xdr:colOff>
      <xdr:row>37</xdr:row>
      <xdr:rowOff>353784</xdr:rowOff>
    </xdr:from>
    <xdr:to>
      <xdr:col>21</xdr:col>
      <xdr:colOff>142875</xdr:colOff>
      <xdr:row>68</xdr:row>
      <xdr:rowOff>23811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833438</xdr:colOff>
      <xdr:row>90</xdr:row>
      <xdr:rowOff>44123</xdr:rowOff>
    </xdr:from>
    <xdr:to>
      <xdr:col>17</xdr:col>
      <xdr:colOff>666750</xdr:colOff>
      <xdr:row>109</xdr:row>
      <xdr:rowOff>154781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278945</xdr:colOff>
      <xdr:row>0</xdr:row>
      <xdr:rowOff>72037</xdr:rowOff>
    </xdr:from>
    <xdr:to>
      <xdr:col>20</xdr:col>
      <xdr:colOff>336177</xdr:colOff>
      <xdr:row>19</xdr:row>
      <xdr:rowOff>100853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25</xdr:row>
      <xdr:rowOff>38100</xdr:rowOff>
    </xdr:from>
    <xdr:to>
      <xdr:col>16</xdr:col>
      <xdr:colOff>600075</xdr:colOff>
      <xdr:row>40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455519</xdr:colOff>
      <xdr:row>40</xdr:row>
      <xdr:rowOff>99172</xdr:rowOff>
    </xdr:from>
    <xdr:to>
      <xdr:col>17</xdr:col>
      <xdr:colOff>193701</xdr:colOff>
      <xdr:row>57</xdr:row>
      <xdr:rowOff>161365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438149</xdr:colOff>
      <xdr:row>6</xdr:row>
      <xdr:rowOff>133350</xdr:rowOff>
    </xdr:from>
    <xdr:to>
      <xdr:col>31</xdr:col>
      <xdr:colOff>0</xdr:colOff>
      <xdr:row>24</xdr:row>
      <xdr:rowOff>136072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425822</xdr:colOff>
      <xdr:row>32</xdr:row>
      <xdr:rowOff>85165</xdr:rowOff>
    </xdr:from>
    <xdr:to>
      <xdr:col>16</xdr:col>
      <xdr:colOff>257735</xdr:colOff>
      <xdr:row>47</xdr:row>
      <xdr:rowOff>127747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537882</xdr:colOff>
      <xdr:row>72</xdr:row>
      <xdr:rowOff>1</xdr:rowOff>
    </xdr:from>
    <xdr:to>
      <xdr:col>16</xdr:col>
      <xdr:colOff>369795</xdr:colOff>
      <xdr:row>87</xdr:row>
      <xdr:rowOff>53789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0</xdr:row>
      <xdr:rowOff>152400</xdr:rowOff>
    </xdr:from>
    <xdr:to>
      <xdr:col>21</xdr:col>
      <xdr:colOff>619125</xdr:colOff>
      <xdr:row>34</xdr:row>
      <xdr:rowOff>112758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152400"/>
          <a:ext cx="10334625" cy="68945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515473</xdr:colOff>
      <xdr:row>0</xdr:row>
      <xdr:rowOff>90206</xdr:rowOff>
    </xdr:from>
    <xdr:to>
      <xdr:col>17</xdr:col>
      <xdr:colOff>268941</xdr:colOff>
      <xdr:row>18</xdr:row>
      <xdr:rowOff>11206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544045</xdr:colOff>
      <xdr:row>19</xdr:row>
      <xdr:rowOff>1680</xdr:rowOff>
    </xdr:from>
    <xdr:to>
      <xdr:col>17</xdr:col>
      <xdr:colOff>324969</xdr:colOff>
      <xdr:row>36</xdr:row>
      <xdr:rowOff>56029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246529</xdr:colOff>
      <xdr:row>0</xdr:row>
      <xdr:rowOff>134469</xdr:rowOff>
    </xdr:from>
    <xdr:to>
      <xdr:col>16</xdr:col>
      <xdr:colOff>455083</xdr:colOff>
      <xdr:row>16</xdr:row>
      <xdr:rowOff>67234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361080</xdr:colOff>
      <xdr:row>30</xdr:row>
      <xdr:rowOff>66489</xdr:rowOff>
    </xdr:from>
    <xdr:to>
      <xdr:col>16</xdr:col>
      <xdr:colOff>549087</xdr:colOff>
      <xdr:row>44</xdr:row>
      <xdr:rowOff>110939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67236</xdr:colOff>
      <xdr:row>127</xdr:row>
      <xdr:rowOff>17930</xdr:rowOff>
    </xdr:from>
    <xdr:to>
      <xdr:col>21</xdr:col>
      <xdr:colOff>112059</xdr:colOff>
      <xdr:row>142</xdr:row>
      <xdr:rowOff>71718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33616</xdr:colOff>
      <xdr:row>158</xdr:row>
      <xdr:rowOff>201707</xdr:rowOff>
    </xdr:from>
    <xdr:to>
      <xdr:col>21</xdr:col>
      <xdr:colOff>313763</xdr:colOff>
      <xdr:row>176</xdr:row>
      <xdr:rowOff>15689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44823</xdr:colOff>
      <xdr:row>93</xdr:row>
      <xdr:rowOff>354108</xdr:rowOff>
    </xdr:from>
    <xdr:to>
      <xdr:col>19</xdr:col>
      <xdr:colOff>44823</xdr:colOff>
      <xdr:row>109</xdr:row>
      <xdr:rowOff>49308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67236</xdr:colOff>
      <xdr:row>61</xdr:row>
      <xdr:rowOff>309283</xdr:rowOff>
    </xdr:from>
    <xdr:to>
      <xdr:col>19</xdr:col>
      <xdr:colOff>44823</xdr:colOff>
      <xdr:row>77</xdr:row>
      <xdr:rowOff>4483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11204</xdr:colOff>
      <xdr:row>77</xdr:row>
      <xdr:rowOff>85165</xdr:rowOff>
    </xdr:from>
    <xdr:to>
      <xdr:col>18</xdr:col>
      <xdr:colOff>571499</xdr:colOff>
      <xdr:row>92</xdr:row>
      <xdr:rowOff>138953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11205</xdr:colOff>
      <xdr:row>143</xdr:row>
      <xdr:rowOff>17929</xdr:rowOff>
    </xdr:from>
    <xdr:to>
      <xdr:col>20</xdr:col>
      <xdr:colOff>403411</xdr:colOff>
      <xdr:row>158</xdr:row>
      <xdr:rowOff>71718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134470</xdr:colOff>
      <xdr:row>176</xdr:row>
      <xdr:rowOff>129988</xdr:rowOff>
    </xdr:from>
    <xdr:to>
      <xdr:col>20</xdr:col>
      <xdr:colOff>526676</xdr:colOff>
      <xdr:row>192</xdr:row>
      <xdr:rowOff>4483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45</xdr:row>
      <xdr:rowOff>133350</xdr:rowOff>
    </xdr:from>
    <xdr:to>
      <xdr:col>19</xdr:col>
      <xdr:colOff>392206</xdr:colOff>
      <xdr:row>59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683558</xdr:colOff>
      <xdr:row>0</xdr:row>
      <xdr:rowOff>129989</xdr:rowOff>
    </xdr:from>
    <xdr:to>
      <xdr:col>15</xdr:col>
      <xdr:colOff>11206</xdr:colOff>
      <xdr:row>16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683558</xdr:colOff>
      <xdr:row>22</xdr:row>
      <xdr:rowOff>174812</xdr:rowOff>
    </xdr:from>
    <xdr:to>
      <xdr:col>15</xdr:col>
      <xdr:colOff>44823</xdr:colOff>
      <xdr:row>36</xdr:row>
      <xdr:rowOff>49306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67234</xdr:colOff>
      <xdr:row>70</xdr:row>
      <xdr:rowOff>129988</xdr:rowOff>
    </xdr:from>
    <xdr:to>
      <xdr:col>20</xdr:col>
      <xdr:colOff>201705</xdr:colOff>
      <xdr:row>84</xdr:row>
      <xdr:rowOff>4482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100852</xdr:colOff>
      <xdr:row>84</xdr:row>
      <xdr:rowOff>129988</xdr:rowOff>
    </xdr:from>
    <xdr:to>
      <xdr:col>20</xdr:col>
      <xdr:colOff>224118</xdr:colOff>
      <xdr:row>100</xdr:row>
      <xdr:rowOff>4482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134470</xdr:colOff>
      <xdr:row>124</xdr:row>
      <xdr:rowOff>118781</xdr:rowOff>
    </xdr:from>
    <xdr:to>
      <xdr:col>19</xdr:col>
      <xdr:colOff>593911</xdr:colOff>
      <xdr:row>136</xdr:row>
      <xdr:rowOff>161364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22411</xdr:colOff>
      <xdr:row>137</xdr:row>
      <xdr:rowOff>73959</xdr:rowOff>
    </xdr:from>
    <xdr:to>
      <xdr:col>19</xdr:col>
      <xdr:colOff>493058</xdr:colOff>
      <xdr:row>150</xdr:row>
      <xdr:rowOff>127747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313763</xdr:colOff>
      <xdr:row>0</xdr:row>
      <xdr:rowOff>67235</xdr:rowOff>
    </xdr:from>
    <xdr:to>
      <xdr:col>21</xdr:col>
      <xdr:colOff>571500</xdr:colOff>
      <xdr:row>22</xdr:row>
      <xdr:rowOff>114299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44823</xdr:colOff>
      <xdr:row>62</xdr:row>
      <xdr:rowOff>40340</xdr:rowOff>
    </xdr:from>
    <xdr:to>
      <xdr:col>22</xdr:col>
      <xdr:colOff>246530</xdr:colOff>
      <xdr:row>85</xdr:row>
      <xdr:rowOff>100853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425822</xdr:colOff>
      <xdr:row>151</xdr:row>
      <xdr:rowOff>85163</xdr:rowOff>
    </xdr:from>
    <xdr:to>
      <xdr:col>24</xdr:col>
      <xdr:colOff>190500</xdr:colOff>
      <xdr:row>171</xdr:row>
      <xdr:rowOff>145677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7"/>
  <sheetViews>
    <sheetView showGridLines="0" zoomScaleNormal="100" workbookViewId="0">
      <selection activeCell="C9" sqref="C9"/>
    </sheetView>
  </sheetViews>
  <sheetFormatPr defaultRowHeight="14.25" x14ac:dyDescent="0.2"/>
  <cols>
    <col min="1" max="1" width="4.75" customWidth="1"/>
    <col min="2" max="2" width="15.625" style="1" customWidth="1"/>
    <col min="3" max="3" width="36" style="10" customWidth="1"/>
    <col min="4" max="4" width="43.5" style="10" customWidth="1"/>
    <col min="5" max="5" width="14.75" style="1" customWidth="1"/>
    <col min="6" max="11" width="14.125" customWidth="1"/>
  </cols>
  <sheetData>
    <row r="1" spans="2:5" ht="15" thickBot="1" x14ac:dyDescent="0.25"/>
    <row r="2" spans="2:5" ht="39" customHeight="1" x14ac:dyDescent="0.2">
      <c r="B2" s="33" t="s">
        <v>384</v>
      </c>
      <c r="C2" s="26" t="s">
        <v>315</v>
      </c>
      <c r="D2" s="26" t="s">
        <v>317</v>
      </c>
      <c r="E2" s="27" t="s">
        <v>323</v>
      </c>
    </row>
    <row r="3" spans="2:5" ht="39" customHeight="1" x14ac:dyDescent="0.2">
      <c r="B3" s="28" t="s">
        <v>386</v>
      </c>
      <c r="C3" s="25" t="s">
        <v>316</v>
      </c>
      <c r="D3" s="25" t="s">
        <v>401</v>
      </c>
      <c r="E3" s="29" t="s">
        <v>324</v>
      </c>
    </row>
    <row r="4" spans="2:5" ht="39" customHeight="1" x14ac:dyDescent="0.2">
      <c r="B4" s="28" t="s">
        <v>387</v>
      </c>
      <c r="C4" s="25" t="s">
        <v>316</v>
      </c>
      <c r="D4" s="25" t="s">
        <v>402</v>
      </c>
      <c r="E4" s="29" t="s">
        <v>404</v>
      </c>
    </row>
    <row r="5" spans="2:5" ht="39" customHeight="1" thickBot="1" x14ac:dyDescent="0.25">
      <c r="B5" s="30" t="s">
        <v>388</v>
      </c>
      <c r="C5" s="31" t="s">
        <v>316</v>
      </c>
      <c r="D5" s="31" t="s">
        <v>403</v>
      </c>
      <c r="E5" s="32" t="s">
        <v>405</v>
      </c>
    </row>
    <row r="6" spans="2:5" ht="15" thickBot="1" x14ac:dyDescent="0.25"/>
    <row r="7" spans="2:5" ht="33.75" customHeight="1" x14ac:dyDescent="0.2">
      <c r="B7" s="39" t="s">
        <v>417</v>
      </c>
      <c r="C7" s="40"/>
      <c r="D7" s="40"/>
      <c r="E7" s="41"/>
    </row>
    <row r="8" spans="2:5" ht="11.25" customHeight="1" x14ac:dyDescent="0.2">
      <c r="B8" s="55"/>
      <c r="C8" s="53"/>
      <c r="D8" s="53"/>
      <c r="E8" s="45"/>
    </row>
    <row r="9" spans="2:5" s="12" customFormat="1" ht="21.75" customHeight="1" x14ac:dyDescent="0.2">
      <c r="B9" s="56" t="s">
        <v>393</v>
      </c>
      <c r="C9" s="57" t="s">
        <v>389</v>
      </c>
      <c r="D9" s="48"/>
      <c r="E9" s="49"/>
    </row>
    <row r="10" spans="2:5" ht="21.75" customHeight="1" x14ac:dyDescent="0.2">
      <c r="B10" s="50"/>
      <c r="C10" s="47" t="s">
        <v>390</v>
      </c>
      <c r="D10" s="48"/>
      <c r="E10" s="51"/>
    </row>
    <row r="11" spans="2:5" ht="21.75" customHeight="1" x14ac:dyDescent="0.2">
      <c r="B11" s="52"/>
      <c r="C11" s="47" t="s">
        <v>391</v>
      </c>
      <c r="D11" s="48"/>
      <c r="E11" s="51"/>
    </row>
    <row r="12" spans="2:5" ht="21.75" customHeight="1" x14ac:dyDescent="0.2">
      <c r="B12" s="52"/>
      <c r="C12" s="47" t="s">
        <v>392</v>
      </c>
      <c r="D12" s="48"/>
      <c r="E12" s="51"/>
    </row>
    <row r="13" spans="2:5" ht="21.75" customHeight="1" x14ac:dyDescent="0.2">
      <c r="B13" s="56" t="s">
        <v>394</v>
      </c>
      <c r="C13" s="57" t="s">
        <v>396</v>
      </c>
      <c r="D13" s="48"/>
      <c r="E13" s="51"/>
    </row>
    <row r="14" spans="2:5" x14ac:dyDescent="0.2">
      <c r="B14" s="52"/>
      <c r="C14" s="47" t="s">
        <v>442</v>
      </c>
      <c r="D14" s="48"/>
      <c r="E14" s="51"/>
    </row>
    <row r="15" spans="2:5" ht="21.75" customHeight="1" x14ac:dyDescent="0.2">
      <c r="B15" s="56" t="s">
        <v>397</v>
      </c>
      <c r="C15" s="57" t="s">
        <v>398</v>
      </c>
      <c r="D15" s="48"/>
      <c r="E15" s="51"/>
    </row>
    <row r="16" spans="2:5" ht="21.75" customHeight="1" x14ac:dyDescent="0.2">
      <c r="B16" s="52"/>
      <c r="C16" s="47" t="s">
        <v>399</v>
      </c>
      <c r="D16" s="48"/>
      <c r="E16" s="51"/>
    </row>
    <row r="17" spans="2:5" ht="21.75" customHeight="1" x14ac:dyDescent="0.2">
      <c r="B17" s="52"/>
      <c r="C17" s="47" t="s">
        <v>400</v>
      </c>
      <c r="D17" s="48"/>
      <c r="E17" s="51"/>
    </row>
    <row r="18" spans="2:5" ht="21.75" customHeight="1" x14ac:dyDescent="0.2">
      <c r="B18" s="52"/>
      <c r="C18" s="47" t="s">
        <v>408</v>
      </c>
      <c r="D18" s="48"/>
      <c r="E18" s="51"/>
    </row>
    <row r="19" spans="2:5" ht="21.75" customHeight="1" x14ac:dyDescent="0.2">
      <c r="B19" s="52"/>
      <c r="C19" s="47" t="s">
        <v>409</v>
      </c>
      <c r="D19" s="48"/>
      <c r="E19" s="51"/>
    </row>
    <row r="20" spans="2:5" ht="21.75" customHeight="1" x14ac:dyDescent="0.2">
      <c r="B20" s="52"/>
      <c r="C20" s="47" t="s">
        <v>410</v>
      </c>
      <c r="D20" s="48"/>
      <c r="E20" s="51"/>
    </row>
    <row r="21" spans="2:5" ht="21.75" customHeight="1" x14ac:dyDescent="0.2">
      <c r="B21" s="56" t="s">
        <v>406</v>
      </c>
      <c r="C21" s="57" t="s">
        <v>411</v>
      </c>
      <c r="D21" s="48"/>
      <c r="E21" s="51"/>
    </row>
    <row r="22" spans="2:5" ht="21.75" customHeight="1" x14ac:dyDescent="0.2">
      <c r="B22" s="52"/>
      <c r="C22" s="47" t="s">
        <v>412</v>
      </c>
      <c r="D22" s="48"/>
      <c r="E22" s="51"/>
    </row>
    <row r="23" spans="2:5" ht="21.75" customHeight="1" x14ac:dyDescent="0.2">
      <c r="B23" s="52"/>
      <c r="C23" s="47" t="s">
        <v>413</v>
      </c>
      <c r="D23" s="48"/>
      <c r="E23" s="51"/>
    </row>
    <row r="24" spans="2:5" ht="21.75" customHeight="1" x14ac:dyDescent="0.2">
      <c r="B24" s="52"/>
      <c r="C24" s="47" t="s">
        <v>414</v>
      </c>
      <c r="D24" s="48"/>
      <c r="E24" s="51"/>
    </row>
    <row r="25" spans="2:5" ht="21.75" customHeight="1" x14ac:dyDescent="0.2">
      <c r="B25" s="52"/>
      <c r="C25" s="47" t="s">
        <v>415</v>
      </c>
      <c r="D25" s="48"/>
      <c r="E25" s="51"/>
    </row>
    <row r="26" spans="2:5" ht="21.75" customHeight="1" x14ac:dyDescent="0.2">
      <c r="B26" s="52"/>
      <c r="C26" s="47" t="s">
        <v>416</v>
      </c>
      <c r="D26" s="48"/>
      <c r="E26" s="51"/>
    </row>
    <row r="27" spans="2:5" ht="21.75" customHeight="1" x14ac:dyDescent="0.2">
      <c r="B27" s="56" t="s">
        <v>407</v>
      </c>
      <c r="C27" s="57" t="s">
        <v>418</v>
      </c>
      <c r="D27" s="57" t="s">
        <v>421</v>
      </c>
      <c r="E27" s="51"/>
    </row>
    <row r="28" spans="2:5" ht="21.75" customHeight="1" x14ac:dyDescent="0.2">
      <c r="B28" s="52"/>
      <c r="C28" s="47"/>
      <c r="D28" s="47" t="s">
        <v>420</v>
      </c>
      <c r="E28" s="51"/>
    </row>
    <row r="29" spans="2:5" ht="21.75" customHeight="1" x14ac:dyDescent="0.2">
      <c r="B29" s="52"/>
      <c r="C29" s="57" t="s">
        <v>419</v>
      </c>
      <c r="D29" s="57" t="s">
        <v>422</v>
      </c>
      <c r="E29" s="51"/>
    </row>
    <row r="30" spans="2:5" ht="21.75" customHeight="1" x14ac:dyDescent="0.2">
      <c r="B30" s="52"/>
      <c r="C30" s="47"/>
      <c r="D30" s="47" t="s">
        <v>423</v>
      </c>
      <c r="E30" s="51"/>
    </row>
    <row r="31" spans="2:5" ht="21.75" customHeight="1" x14ac:dyDescent="0.2">
      <c r="B31" s="52"/>
      <c r="C31" s="47"/>
      <c r="D31" s="47" t="s">
        <v>424</v>
      </c>
      <c r="E31" s="51"/>
    </row>
    <row r="32" spans="2:5" ht="21.75" customHeight="1" x14ac:dyDescent="0.2">
      <c r="B32" s="52"/>
      <c r="C32" s="47"/>
      <c r="D32" s="47" t="s">
        <v>425</v>
      </c>
      <c r="E32" s="51"/>
    </row>
    <row r="33" spans="2:5" ht="21.75" customHeight="1" x14ac:dyDescent="0.2">
      <c r="B33" s="52"/>
      <c r="C33" s="47"/>
      <c r="D33" s="47" t="s">
        <v>426</v>
      </c>
      <c r="E33" s="51"/>
    </row>
    <row r="34" spans="2:5" ht="21.75" customHeight="1" x14ac:dyDescent="0.2">
      <c r="B34" s="52"/>
      <c r="C34" s="47"/>
      <c r="D34" s="47" t="s">
        <v>427</v>
      </c>
      <c r="E34" s="51"/>
    </row>
    <row r="35" spans="2:5" ht="21.75" customHeight="1" x14ac:dyDescent="0.2">
      <c r="B35" s="52"/>
      <c r="C35" s="47"/>
      <c r="D35" s="47" t="s">
        <v>428</v>
      </c>
      <c r="E35" s="51"/>
    </row>
    <row r="36" spans="2:5" ht="21.75" customHeight="1" x14ac:dyDescent="0.2">
      <c r="B36" s="52"/>
      <c r="C36" s="47"/>
      <c r="D36" s="47" t="s">
        <v>429</v>
      </c>
      <c r="E36" s="51"/>
    </row>
    <row r="37" spans="2:5" ht="21.75" customHeight="1" x14ac:dyDescent="0.2">
      <c r="B37" s="52"/>
      <c r="C37" s="57" t="s">
        <v>430</v>
      </c>
      <c r="D37" s="57" t="s">
        <v>431</v>
      </c>
      <c r="E37" s="51"/>
    </row>
    <row r="38" spans="2:5" ht="21.75" customHeight="1" x14ac:dyDescent="0.2">
      <c r="B38" s="52"/>
      <c r="C38" s="47"/>
      <c r="D38" s="47" t="s">
        <v>432</v>
      </c>
      <c r="E38" s="51"/>
    </row>
    <row r="39" spans="2:5" ht="21.75" customHeight="1" x14ac:dyDescent="0.2">
      <c r="B39" s="52"/>
      <c r="C39" s="47"/>
      <c r="D39" s="47" t="s">
        <v>433</v>
      </c>
      <c r="E39" s="51"/>
    </row>
    <row r="40" spans="2:5" ht="21.75" customHeight="1" x14ac:dyDescent="0.2">
      <c r="B40" s="52"/>
      <c r="C40" s="47"/>
      <c r="D40" s="47" t="s">
        <v>434</v>
      </c>
      <c r="E40" s="51"/>
    </row>
    <row r="41" spans="2:5" ht="21.75" customHeight="1" x14ac:dyDescent="0.2">
      <c r="B41" s="52"/>
      <c r="C41" s="47"/>
      <c r="D41" s="47" t="s">
        <v>435</v>
      </c>
      <c r="E41" s="51"/>
    </row>
    <row r="42" spans="2:5" ht="21.75" customHeight="1" x14ac:dyDescent="0.2">
      <c r="B42" s="52"/>
      <c r="C42" s="57" t="s">
        <v>438</v>
      </c>
      <c r="D42" s="57" t="s">
        <v>436</v>
      </c>
      <c r="E42" s="51"/>
    </row>
    <row r="43" spans="2:5" ht="21.75" customHeight="1" x14ac:dyDescent="0.2">
      <c r="B43" s="52"/>
      <c r="C43" s="48"/>
      <c r="D43" s="47" t="s">
        <v>437</v>
      </c>
      <c r="E43" s="51"/>
    </row>
    <row r="44" spans="2:5" ht="21.75" customHeight="1" x14ac:dyDescent="0.2">
      <c r="B44" s="52"/>
      <c r="C44" s="48"/>
      <c r="D44" s="47" t="s">
        <v>439</v>
      </c>
      <c r="E44" s="51"/>
    </row>
    <row r="45" spans="2:5" ht="21.75" customHeight="1" x14ac:dyDescent="0.2">
      <c r="B45" s="46"/>
      <c r="C45" s="53"/>
      <c r="D45" s="54" t="s">
        <v>440</v>
      </c>
      <c r="E45" s="51"/>
    </row>
    <row r="46" spans="2:5" ht="21.75" customHeight="1" x14ac:dyDescent="0.2">
      <c r="B46" s="46"/>
      <c r="C46" s="48"/>
      <c r="D46" s="47" t="s">
        <v>441</v>
      </c>
      <c r="E46" s="51"/>
    </row>
    <row r="47" spans="2:5" ht="21.75" customHeight="1" thickBot="1" x14ac:dyDescent="0.25">
      <c r="B47" s="42"/>
      <c r="C47" s="43"/>
      <c r="D47" s="43"/>
      <c r="E47" s="44"/>
    </row>
  </sheetData>
  <phoneticPr fontId="1" type="noConversion"/>
  <hyperlinks>
    <hyperlink ref="B9" location="mileage!A1" display="1、里程信息"/>
    <hyperlink ref="B13" location="velocity!A1" display="2、行驶速度"/>
    <hyperlink ref="B15" location="'E-motor'!A1" display="3、电机工作情况"/>
    <hyperlink ref="B21" location="BMS!A1" display="4、电池工作情况"/>
    <hyperlink ref="C27" location="充电SOC!A1" display="5.1充电SOC分布"/>
    <hyperlink ref="C29" location="充电时间!A1" display="5.2充电时间"/>
    <hyperlink ref="C37" location="充电温度!A1" display="5.3充电温度分布"/>
    <hyperlink ref="C42" location="充电功率!A1" display="5.4 充电功率分布"/>
    <hyperlink ref="C12" location="mileage!E73:G96" display="1.4折算能耗（针对BEV）"/>
    <hyperlink ref="C9" location="mileage!A1:J25" display="1.1每日行驶里程"/>
    <hyperlink ref="C10" location="mileage!A37:J61" display="1.2每次充电行驶里程"/>
    <hyperlink ref="C11" location="mileage!A73:C97" display="1.3折算满放里程（针对BEV）"/>
    <hyperlink ref="C14" location="velocity!A28" display="2.2不同驾驶模式下的车速统计"/>
    <hyperlink ref="C13" location="velocity!A1" display="2.1车速分布统计"/>
    <hyperlink ref="C15" location="'E-motor'!A7" display="3.1电机工作效率"/>
    <hyperlink ref="C16" location="'E-motor'!A34:G59" display="3.2电机定子温度分布"/>
    <hyperlink ref="C17" location="'E-motor'!A73:G90" display="3.3LE温度分布"/>
    <hyperlink ref="C18" location="'E-motor'!A102:N136" display="3.4 Lavida电机工作点分布"/>
    <hyperlink ref="C19" location="'E-motor'!A140:N161" display="3.5 Tiguan 电机工作点分布"/>
    <hyperlink ref="C20" location="'E-motor'!A177:N198" display="3.6 Passat 电机工作点分布"/>
    <hyperlink ref="C26" location="BMS!A129:Q151" display="4.6 passat电池充电SOC-温度分布"/>
    <hyperlink ref="C25" location="BMS!A104" display="4.5 passat电池放电SOC-温度分布"/>
    <hyperlink ref="C24" location="BMS!A78" display="4.4 Tiguan电池充电SOC-温度分布"/>
    <hyperlink ref="C23" location="BMS!A53" display="4.3 Tiguan电池放电SOC-温度分布"/>
    <hyperlink ref="C22" location="BMS!A27" display="4.2 lavida电池充电SOC-温度分布"/>
    <hyperlink ref="C21" location="BMS!A1" display="4.1lavida电池放电SOC-温度分布"/>
    <hyperlink ref="D27" location="充电SOC!A1" display="5.1.1 充电开始SOC分布"/>
    <hyperlink ref="D28" location="充电SOC!A20" display="5.1.2 充电结束SOC 分布"/>
    <hyperlink ref="D31" location="充电时间!B62" display="5.2.3 lavida 不同充电模式的充电时间"/>
    <hyperlink ref="B27" location="充电log!A1" display="5、充电信息"/>
    <hyperlink ref="D29" location="充电时间!A1" display="5.2.1 充电开始时刻分布"/>
    <hyperlink ref="D30" location="充电时间!A32" display="5.2.2 充电时长统计"/>
    <hyperlink ref="D32" location="充电时间!B94" display="5.2.4 lavida 不同充电模式的折算满充充电时间"/>
    <hyperlink ref="D33" location="充电时间!B127" display="5.2.5Tiguan 不同充电模式的充电时间"/>
    <hyperlink ref="D36" location="充电时间!I159" display="5.2.8 Passat 不同充电模式的折算满充充电时间"/>
    <hyperlink ref="D35" location="充电时间!B159" display="5.2.7 Passat不同充电模式的充电时间"/>
    <hyperlink ref="D34" location="充电时间!I127" display="5.2.6Tiguan 不同充电模式的折算满充充电时间"/>
    <hyperlink ref="D38" location="充电温度!A24" display="5.3.2充电温升统计"/>
    <hyperlink ref="D37" location="充电温度!A1" display="5.3.1 充电过程中平均温度分布"/>
    <hyperlink ref="D39" location="充电温度!A47" display="5.3.3 lavida 不同充电模式下的平均温度分布"/>
    <hyperlink ref="D40" location="充电温度!A73" display="5.3.4 Tiguan 不同充电模式下的平均温度分布"/>
    <hyperlink ref="D41" location="充电温度!G73" display="5.3.5 Passat不同充电模式下的平均温度分布"/>
    <hyperlink ref="D42" location="充电功率!A1" display="5.4.1 充电过程中的平均功率分布"/>
    <hyperlink ref="D43" location="充电功率!A63" display="5.4.2 充电过程中最大功率分布"/>
    <hyperlink ref="D45" location="充电功率!A128" display="5.4.4 Tiguan不同充电模式下的充电功率"/>
    <hyperlink ref="D46" location="充电功率!G128" display="5.4.5 Passat 不同充电模式下的充电功率"/>
    <hyperlink ref="D44" location="充电功率!A145" display="5.4.3 lavida 不同充电模式下的充电功率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56" zoomScale="85" zoomScaleNormal="85" workbookViewId="0">
      <selection activeCell="V88" sqref="V88"/>
    </sheetView>
  </sheetViews>
  <sheetFormatPr defaultRowHeight="14.25" x14ac:dyDescent="0.2"/>
  <cols>
    <col min="1" max="2" width="15.25" customWidth="1"/>
    <col min="3" max="3" width="13.875" bestFit="1" customWidth="1"/>
    <col min="4" max="5" width="10.375" bestFit="1" customWidth="1"/>
    <col min="6" max="6" width="13.625" bestFit="1" customWidth="1"/>
    <col min="7" max="7" width="16.875" customWidth="1"/>
    <col min="8" max="9" width="11.875" customWidth="1"/>
  </cols>
  <sheetData>
    <row r="1" spans="1:7" x14ac:dyDescent="0.2">
      <c r="A1" t="s">
        <v>298</v>
      </c>
      <c r="B1" s="1" t="s">
        <v>0</v>
      </c>
      <c r="C1" s="1" t="s">
        <v>16</v>
      </c>
      <c r="D1" s="1" t="s">
        <v>15</v>
      </c>
      <c r="E1" s="1" t="s">
        <v>43</v>
      </c>
      <c r="F1" s="1" t="s">
        <v>45</v>
      </c>
      <c r="G1" s="1" t="s">
        <v>44</v>
      </c>
    </row>
    <row r="2" spans="1:7" x14ac:dyDescent="0.2">
      <c r="A2" t="s">
        <v>72</v>
      </c>
      <c r="B2">
        <v>0</v>
      </c>
      <c r="C2">
        <v>0</v>
      </c>
      <c r="D2">
        <v>1</v>
      </c>
      <c r="E2" s="11">
        <f>B2/SUM(B$2:B$14)</f>
        <v>0</v>
      </c>
      <c r="F2" s="11">
        <f>C2/SUM(C$2:C$14)</f>
        <v>0</v>
      </c>
      <c r="G2" s="11">
        <f>D2/SUM(D$2:D$14)</f>
        <v>1.5416396879721273E-5</v>
      </c>
    </row>
    <row r="3" spans="1:7" x14ac:dyDescent="0.2">
      <c r="A3" t="s">
        <v>73</v>
      </c>
      <c r="B3">
        <v>2</v>
      </c>
      <c r="C3">
        <v>8</v>
      </c>
      <c r="D3">
        <v>31</v>
      </c>
      <c r="E3" s="11">
        <f t="shared" ref="E3:E14" si="0">B3/SUM(B$2:B$14)</f>
        <v>2.4464831804281347E-4</v>
      </c>
      <c r="F3" s="11">
        <f t="shared" ref="F3:F14" si="1">C3/SUM(C$2:C$14)</f>
        <v>3.7850113550340651E-4</v>
      </c>
      <c r="G3" s="11">
        <f t="shared" ref="G3:G14" si="2">D3/SUM(D$2:D$14)</f>
        <v>4.7790830327135939E-4</v>
      </c>
    </row>
    <row r="4" spans="1:7" x14ac:dyDescent="0.2">
      <c r="A4" t="s">
        <v>74</v>
      </c>
      <c r="B4">
        <v>41</v>
      </c>
      <c r="C4">
        <v>60</v>
      </c>
      <c r="D4">
        <v>166</v>
      </c>
      <c r="E4" s="11">
        <f t="shared" si="0"/>
        <v>5.015290519877676E-3</v>
      </c>
      <c r="F4" s="11">
        <f t="shared" si="1"/>
        <v>2.838758516275549E-3</v>
      </c>
      <c r="G4" s="11">
        <f t="shared" si="2"/>
        <v>2.5591218820337309E-3</v>
      </c>
    </row>
    <row r="5" spans="1:7" x14ac:dyDescent="0.2">
      <c r="A5" t="s">
        <v>75</v>
      </c>
      <c r="B5">
        <v>403</v>
      </c>
      <c r="C5">
        <v>315</v>
      </c>
      <c r="D5">
        <v>891</v>
      </c>
      <c r="E5" s="11">
        <f t="shared" si="0"/>
        <v>4.9296636085626913E-2</v>
      </c>
      <c r="F5" s="11">
        <f t="shared" si="1"/>
        <v>1.4903482210446631E-2</v>
      </c>
      <c r="G5" s="11">
        <f t="shared" si="2"/>
        <v>1.3736009619831653E-2</v>
      </c>
    </row>
    <row r="6" spans="1:7" x14ac:dyDescent="0.2">
      <c r="A6" t="s">
        <v>76</v>
      </c>
      <c r="B6">
        <v>1735</v>
      </c>
      <c r="C6">
        <v>1235</v>
      </c>
      <c r="D6">
        <v>3584</v>
      </c>
      <c r="E6" s="11">
        <f t="shared" si="0"/>
        <v>0.21223241590214068</v>
      </c>
      <c r="F6" s="11">
        <f t="shared" si="1"/>
        <v>5.8431112793338381E-2</v>
      </c>
      <c r="G6" s="11">
        <f t="shared" si="2"/>
        <v>5.5252366416921037E-2</v>
      </c>
    </row>
    <row r="7" spans="1:7" x14ac:dyDescent="0.2">
      <c r="A7" t="s">
        <v>77</v>
      </c>
      <c r="B7">
        <v>2323</v>
      </c>
      <c r="C7">
        <v>3752</v>
      </c>
      <c r="D7">
        <v>11228</v>
      </c>
      <c r="E7" s="11">
        <f t="shared" si="0"/>
        <v>0.28415902140672783</v>
      </c>
      <c r="F7" s="11">
        <f t="shared" si="1"/>
        <v>0.17751703255109766</v>
      </c>
      <c r="G7" s="11">
        <f t="shared" si="2"/>
        <v>0.17309530416551044</v>
      </c>
    </row>
    <row r="8" spans="1:7" x14ac:dyDescent="0.2">
      <c r="A8" t="s">
        <v>78</v>
      </c>
      <c r="B8">
        <v>1748</v>
      </c>
      <c r="C8">
        <v>7671</v>
      </c>
      <c r="D8">
        <v>24207</v>
      </c>
      <c r="E8" s="11">
        <f t="shared" si="0"/>
        <v>0.21382262996941895</v>
      </c>
      <c r="F8" s="11">
        <f t="shared" si="1"/>
        <v>0.36293527630582889</v>
      </c>
      <c r="G8" s="11">
        <f t="shared" si="2"/>
        <v>0.37318471926741281</v>
      </c>
    </row>
    <row r="9" spans="1:7" x14ac:dyDescent="0.2">
      <c r="A9" t="s">
        <v>79</v>
      </c>
      <c r="B9">
        <v>1066</v>
      </c>
      <c r="C9">
        <v>6133</v>
      </c>
      <c r="D9">
        <v>18072</v>
      </c>
      <c r="E9" s="11">
        <f t="shared" si="0"/>
        <v>0.13039755351681956</v>
      </c>
      <c r="F9" s="11">
        <f t="shared" si="1"/>
        <v>0.29016843300529904</v>
      </c>
      <c r="G9" s="11">
        <f t="shared" si="2"/>
        <v>0.27860512441032281</v>
      </c>
    </row>
    <row r="10" spans="1:7" x14ac:dyDescent="0.2">
      <c r="A10" t="s">
        <v>80</v>
      </c>
      <c r="B10">
        <v>568</v>
      </c>
      <c r="C10">
        <v>1816</v>
      </c>
      <c r="D10">
        <v>6166</v>
      </c>
      <c r="E10" s="11">
        <f t="shared" si="0"/>
        <v>6.9480122324159024E-2</v>
      </c>
      <c r="F10" s="11">
        <f t="shared" si="1"/>
        <v>8.5919757759273283E-2</v>
      </c>
      <c r="G10" s="11">
        <f t="shared" si="2"/>
        <v>9.5057503160361365E-2</v>
      </c>
    </row>
    <row r="11" spans="1:7" x14ac:dyDescent="0.2">
      <c r="A11" t="s">
        <v>81</v>
      </c>
      <c r="B11">
        <v>252</v>
      </c>
      <c r="C11">
        <v>146</v>
      </c>
      <c r="D11">
        <v>517</v>
      </c>
      <c r="E11" s="11">
        <f t="shared" si="0"/>
        <v>3.0825688073394496E-2</v>
      </c>
      <c r="F11" s="11">
        <f t="shared" si="1"/>
        <v>6.9076457229371689E-3</v>
      </c>
      <c r="G11" s="11">
        <f t="shared" si="2"/>
        <v>7.9702771868158974E-3</v>
      </c>
    </row>
    <row r="12" spans="1:7" x14ac:dyDescent="0.2">
      <c r="A12" t="s">
        <v>82</v>
      </c>
      <c r="B12">
        <v>37</v>
      </c>
      <c r="C12">
        <v>0</v>
      </c>
      <c r="D12">
        <v>3</v>
      </c>
      <c r="E12" s="11">
        <f t="shared" si="0"/>
        <v>4.5259938837920489E-3</v>
      </c>
      <c r="F12" s="11">
        <f t="shared" si="1"/>
        <v>0</v>
      </c>
      <c r="G12" s="11">
        <f t="shared" si="2"/>
        <v>4.6249190639163815E-5</v>
      </c>
    </row>
    <row r="13" spans="1:7" x14ac:dyDescent="0.2">
      <c r="A13" t="s">
        <v>83</v>
      </c>
      <c r="B13">
        <v>0</v>
      </c>
      <c r="C13">
        <v>0</v>
      </c>
      <c r="D13">
        <v>0</v>
      </c>
      <c r="E13" s="11">
        <f t="shared" si="0"/>
        <v>0</v>
      </c>
      <c r="F13" s="11">
        <f t="shared" si="1"/>
        <v>0</v>
      </c>
      <c r="G13" s="11">
        <f t="shared" si="2"/>
        <v>0</v>
      </c>
    </row>
    <row r="14" spans="1:7" x14ac:dyDescent="0.2">
      <c r="A14" t="s">
        <v>84</v>
      </c>
      <c r="B14">
        <v>0</v>
      </c>
      <c r="C14">
        <v>0</v>
      </c>
      <c r="D14">
        <v>0</v>
      </c>
      <c r="E14" s="11">
        <f t="shared" si="0"/>
        <v>0</v>
      </c>
      <c r="F14" s="11">
        <f t="shared" si="1"/>
        <v>0</v>
      </c>
      <c r="G14" s="11">
        <f t="shared" si="2"/>
        <v>0</v>
      </c>
    </row>
    <row r="17" spans="1:7" hidden="1" x14ac:dyDescent="0.2"/>
    <row r="18" spans="1:7" hidden="1" x14ac:dyDescent="0.2">
      <c r="A18" t="s">
        <v>148</v>
      </c>
      <c r="B18">
        <v>44.183522727272717</v>
      </c>
      <c r="C18">
        <v>37.784861809045218</v>
      </c>
      <c r="D18">
        <v>40.764487870619938</v>
      </c>
    </row>
    <row r="19" spans="1:7" hidden="1" x14ac:dyDescent="0.2">
      <c r="A19" t="s">
        <v>149</v>
      </c>
      <c r="B19">
        <v>-1.294221698113208</v>
      </c>
      <c r="C19">
        <v>-10.341883116883119</v>
      </c>
      <c r="D19">
        <v>-5.1733128834355826</v>
      </c>
    </row>
    <row r="20" spans="1:7" x14ac:dyDescent="0.2">
      <c r="A20" t="s">
        <v>68</v>
      </c>
      <c r="B20" s="13">
        <v>19.971368586923269</v>
      </c>
      <c r="C20" s="13">
        <v>23.1821163140661</v>
      </c>
      <c r="D20" s="13">
        <v>23.292897384718461</v>
      </c>
    </row>
    <row r="21" spans="1:7" x14ac:dyDescent="0.2">
      <c r="A21" t="s">
        <v>69</v>
      </c>
      <c r="B21" s="13">
        <v>18.904937791601871</v>
      </c>
      <c r="C21" s="13">
        <v>23.570153061224492</v>
      </c>
      <c r="D21" s="13">
        <v>23.506362880101001</v>
      </c>
    </row>
    <row r="24" spans="1:7" x14ac:dyDescent="0.2">
      <c r="A24" t="s">
        <v>299</v>
      </c>
      <c r="B24" s="1" t="s">
        <v>0</v>
      </c>
      <c r="C24" s="1" t="s">
        <v>16</v>
      </c>
      <c r="D24" s="1" t="s">
        <v>15</v>
      </c>
      <c r="E24" s="1" t="s">
        <v>43</v>
      </c>
      <c r="F24" s="1" t="s">
        <v>45</v>
      </c>
      <c r="G24" s="1" t="s">
        <v>44</v>
      </c>
    </row>
    <row r="25" spans="1:7" x14ac:dyDescent="0.2">
      <c r="A25" t="s">
        <v>74</v>
      </c>
      <c r="B25">
        <v>5781</v>
      </c>
      <c r="C25">
        <v>18458</v>
      </c>
      <c r="D25">
        <v>52534</v>
      </c>
      <c r="E25" s="11">
        <f t="shared" ref="E25:E35" si="3">B25/SUM(B$25:B$35)</f>
        <v>0.70715596330275232</v>
      </c>
      <c r="F25" s="11">
        <f t="shared" ref="F25:F35" si="4">C25/SUM(C$25:C$35)</f>
        <v>0.87325542886880825</v>
      </c>
      <c r="G25" s="11">
        <f t="shared" ref="G25:G35" si="5">D25/SUM(D$25:D$35)</f>
        <v>0.80988499367927724</v>
      </c>
    </row>
    <row r="26" spans="1:7" x14ac:dyDescent="0.2">
      <c r="A26" t="s">
        <v>75</v>
      </c>
      <c r="B26">
        <v>1286</v>
      </c>
      <c r="C26">
        <v>2574</v>
      </c>
      <c r="D26">
        <v>11395</v>
      </c>
      <c r="E26" s="11">
        <f t="shared" si="3"/>
        <v>0.15730886850152906</v>
      </c>
      <c r="F26" s="11">
        <f t="shared" si="4"/>
        <v>0.1217769787576288</v>
      </c>
      <c r="G26" s="11">
        <f t="shared" si="5"/>
        <v>0.17566984244442388</v>
      </c>
    </row>
    <row r="27" spans="1:7" x14ac:dyDescent="0.2">
      <c r="A27" t="s">
        <v>76</v>
      </c>
      <c r="B27">
        <v>804</v>
      </c>
      <c r="C27">
        <v>89</v>
      </c>
      <c r="D27">
        <v>836</v>
      </c>
      <c r="E27" s="11">
        <f t="shared" si="3"/>
        <v>9.8348623853211012E-2</v>
      </c>
      <c r="F27" s="11">
        <f t="shared" si="4"/>
        <v>4.2106259166390693E-3</v>
      </c>
      <c r="G27" s="11">
        <f t="shared" si="5"/>
        <v>1.2888107791446984E-2</v>
      </c>
    </row>
    <row r="28" spans="1:7" x14ac:dyDescent="0.2">
      <c r="A28" t="s">
        <v>77</v>
      </c>
      <c r="B28">
        <v>285</v>
      </c>
      <c r="C28">
        <v>16</v>
      </c>
      <c r="D28">
        <v>97</v>
      </c>
      <c r="E28" s="11">
        <f t="shared" si="3"/>
        <v>3.4862385321100919E-2</v>
      </c>
      <c r="F28" s="11">
        <f t="shared" si="4"/>
        <v>7.5696645692387751E-4</v>
      </c>
      <c r="G28" s="11">
        <f t="shared" si="5"/>
        <v>1.4953904973329633E-3</v>
      </c>
    </row>
    <row r="29" spans="1:7" x14ac:dyDescent="0.2">
      <c r="A29" t="s">
        <v>78</v>
      </c>
      <c r="B29">
        <v>19</v>
      </c>
      <c r="C29">
        <v>0</v>
      </c>
      <c r="D29">
        <v>4</v>
      </c>
      <c r="E29" s="11">
        <f t="shared" si="3"/>
        <v>2.3241590214067276E-3</v>
      </c>
      <c r="F29" s="11">
        <f t="shared" si="4"/>
        <v>0</v>
      </c>
      <c r="G29" s="11">
        <f t="shared" si="5"/>
        <v>6.1665587518885091E-5</v>
      </c>
    </row>
    <row r="30" spans="1:7" x14ac:dyDescent="0.2">
      <c r="A30" t="s">
        <v>79</v>
      </c>
      <c r="B30">
        <v>0</v>
      </c>
      <c r="C30">
        <v>0</v>
      </c>
      <c r="D30">
        <v>0</v>
      </c>
      <c r="E30" s="11">
        <f t="shared" si="3"/>
        <v>0</v>
      </c>
      <c r="F30" s="11">
        <f t="shared" si="4"/>
        <v>0</v>
      </c>
      <c r="G30" s="11">
        <f t="shared" si="5"/>
        <v>0</v>
      </c>
    </row>
    <row r="31" spans="1:7" x14ac:dyDescent="0.2">
      <c r="A31" t="s">
        <v>80</v>
      </c>
      <c r="B31">
        <v>0</v>
      </c>
      <c r="C31">
        <v>0</v>
      </c>
      <c r="D31">
        <v>0</v>
      </c>
      <c r="E31" s="11">
        <f t="shared" si="3"/>
        <v>0</v>
      </c>
      <c r="F31" s="11">
        <f t="shared" si="4"/>
        <v>0</v>
      </c>
      <c r="G31" s="11">
        <f t="shared" si="5"/>
        <v>0</v>
      </c>
    </row>
    <row r="32" spans="1:7" x14ac:dyDescent="0.2">
      <c r="A32" t="s">
        <v>81</v>
      </c>
      <c r="B32">
        <v>0</v>
      </c>
      <c r="C32">
        <v>0</v>
      </c>
      <c r="D32">
        <v>0</v>
      </c>
      <c r="E32" s="11">
        <f t="shared" si="3"/>
        <v>0</v>
      </c>
      <c r="F32" s="11">
        <f t="shared" si="4"/>
        <v>0</v>
      </c>
      <c r="G32" s="11">
        <f t="shared" si="5"/>
        <v>0</v>
      </c>
    </row>
    <row r="33" spans="1:9" x14ac:dyDescent="0.2">
      <c r="A33" t="s">
        <v>82</v>
      </c>
      <c r="B33">
        <v>0</v>
      </c>
      <c r="C33">
        <v>0</v>
      </c>
      <c r="D33">
        <v>0</v>
      </c>
      <c r="E33" s="11">
        <f t="shared" si="3"/>
        <v>0</v>
      </c>
      <c r="F33" s="11">
        <f t="shared" si="4"/>
        <v>0</v>
      </c>
      <c r="G33" s="11">
        <f t="shared" si="5"/>
        <v>0</v>
      </c>
    </row>
    <row r="34" spans="1:9" x14ac:dyDescent="0.2">
      <c r="A34" t="s">
        <v>83</v>
      </c>
      <c r="B34">
        <v>0</v>
      </c>
      <c r="C34">
        <v>0</v>
      </c>
      <c r="D34">
        <v>0</v>
      </c>
      <c r="E34" s="11">
        <f t="shared" si="3"/>
        <v>0</v>
      </c>
      <c r="F34" s="11">
        <f t="shared" si="4"/>
        <v>0</v>
      </c>
      <c r="G34" s="11">
        <f t="shared" si="5"/>
        <v>0</v>
      </c>
    </row>
    <row r="35" spans="1:9" x14ac:dyDescent="0.2">
      <c r="A35" t="s">
        <v>84</v>
      </c>
      <c r="B35">
        <v>0</v>
      </c>
      <c r="C35">
        <v>0</v>
      </c>
      <c r="D35">
        <v>0</v>
      </c>
      <c r="E35" s="11">
        <f t="shared" si="3"/>
        <v>0</v>
      </c>
      <c r="F35" s="11">
        <f t="shared" si="4"/>
        <v>0</v>
      </c>
      <c r="G35" s="11">
        <f t="shared" si="5"/>
        <v>0</v>
      </c>
    </row>
    <row r="38" spans="1:9" hidden="1" x14ac:dyDescent="0.2"/>
    <row r="39" spans="1:9" hidden="1" x14ac:dyDescent="0.2">
      <c r="A39" t="s">
        <v>148</v>
      </c>
      <c r="B39" s="13">
        <v>23.375</v>
      </c>
      <c r="C39" s="13">
        <v>18.125</v>
      </c>
      <c r="D39" s="13">
        <v>21.75</v>
      </c>
    </row>
    <row r="40" spans="1:9" hidden="1" x14ac:dyDescent="0.2">
      <c r="A40" t="s">
        <v>149</v>
      </c>
      <c r="B40" s="13">
        <v>0</v>
      </c>
      <c r="C40" s="13">
        <v>0</v>
      </c>
      <c r="D40" s="13">
        <v>0</v>
      </c>
    </row>
    <row r="41" spans="1:9" x14ac:dyDescent="0.2">
      <c r="A41" t="s">
        <v>68</v>
      </c>
      <c r="B41" s="13">
        <v>4.2158218654434254</v>
      </c>
      <c r="C41" s="13">
        <v>2.7015245777546482</v>
      </c>
      <c r="D41" s="13">
        <v>3.2514915363981132</v>
      </c>
    </row>
    <row r="42" spans="1:9" x14ac:dyDescent="0.2">
      <c r="A42" t="s">
        <v>69</v>
      </c>
      <c r="B42" s="13">
        <v>2.53125</v>
      </c>
      <c r="C42" s="13">
        <v>2.375</v>
      </c>
      <c r="D42" s="13">
        <v>2.875</v>
      </c>
    </row>
    <row r="43" spans="1:9" x14ac:dyDescent="0.2">
      <c r="B43" s="13"/>
      <c r="C43" s="13"/>
      <c r="D43" s="13"/>
    </row>
    <row r="44" spans="1:9" x14ac:dyDescent="0.2">
      <c r="B44" s="13"/>
      <c r="C44" s="13"/>
      <c r="D44" s="13"/>
    </row>
    <row r="45" spans="1:9" x14ac:dyDescent="0.2">
      <c r="A45" t="s">
        <v>283</v>
      </c>
    </row>
    <row r="46" spans="1:9" x14ac:dyDescent="0.2">
      <c r="A46" t="s">
        <v>222</v>
      </c>
    </row>
    <row r="47" spans="1:9" ht="42.75" x14ac:dyDescent="0.2">
      <c r="A47" s="10" t="s">
        <v>300</v>
      </c>
      <c r="B47" s="10" t="s">
        <v>152</v>
      </c>
      <c r="C47" s="10" t="s">
        <v>154</v>
      </c>
      <c r="D47" s="10" t="s">
        <v>151</v>
      </c>
      <c r="E47" s="10" t="s">
        <v>153</v>
      </c>
      <c r="F47" s="10" t="s">
        <v>152</v>
      </c>
      <c r="G47" s="10" t="s">
        <v>154</v>
      </c>
      <c r="H47" s="10" t="s">
        <v>151</v>
      </c>
      <c r="I47" s="10" t="s">
        <v>153</v>
      </c>
    </row>
    <row r="48" spans="1:9" x14ac:dyDescent="0.2">
      <c r="A48" t="s">
        <v>72</v>
      </c>
      <c r="B48">
        <v>0</v>
      </c>
      <c r="C48">
        <v>0</v>
      </c>
      <c r="D48">
        <v>0</v>
      </c>
      <c r="E48">
        <v>0</v>
      </c>
      <c r="F48" s="11">
        <f>B48/SUM(B$48:B$60)</f>
        <v>0</v>
      </c>
      <c r="G48" s="11">
        <f t="shared" ref="G48:I60" si="6">C48/SUM(C$48:C$60)</f>
        <v>0</v>
      </c>
      <c r="H48" s="11">
        <f t="shared" si="6"/>
        <v>0</v>
      </c>
      <c r="I48" s="11">
        <f t="shared" si="6"/>
        <v>0</v>
      </c>
    </row>
    <row r="49" spans="1:9" x14ac:dyDescent="0.2">
      <c r="A49" t="s">
        <v>73</v>
      </c>
      <c r="B49">
        <v>1</v>
      </c>
      <c r="C49">
        <v>0</v>
      </c>
      <c r="D49">
        <v>1</v>
      </c>
      <c r="E49">
        <v>0</v>
      </c>
      <c r="F49" s="11">
        <f t="shared" ref="F49:F60" si="7">B49/SUM(B$48:B$60)</f>
        <v>6.5274151436031332E-4</v>
      </c>
      <c r="G49" s="11">
        <f t="shared" ref="G49:G60" si="8">C49/SUM(C$48:C$60)</f>
        <v>0</v>
      </c>
      <c r="H49" s="11">
        <f t="shared" ref="H49:H60" si="9">D49/SUM(D$48:D$60)</f>
        <v>2.2552999548940009E-4</v>
      </c>
      <c r="I49" s="11">
        <f t="shared" si="6"/>
        <v>0</v>
      </c>
    </row>
    <row r="50" spans="1:9" x14ac:dyDescent="0.2">
      <c r="A50" t="s">
        <v>74</v>
      </c>
      <c r="B50">
        <v>10</v>
      </c>
      <c r="C50">
        <v>4</v>
      </c>
      <c r="D50">
        <v>23</v>
      </c>
      <c r="E50">
        <v>0</v>
      </c>
      <c r="F50" s="11">
        <f t="shared" si="7"/>
        <v>6.5274151436031328E-3</v>
      </c>
      <c r="G50" s="11">
        <f t="shared" si="8"/>
        <v>7.8585461689587421E-3</v>
      </c>
      <c r="H50" s="11">
        <f t="shared" si="9"/>
        <v>5.1871898962562021E-3</v>
      </c>
      <c r="I50" s="11">
        <f t="shared" si="6"/>
        <v>0</v>
      </c>
    </row>
    <row r="51" spans="1:9" x14ac:dyDescent="0.2">
      <c r="A51" t="s">
        <v>75</v>
      </c>
      <c r="B51">
        <v>82</v>
      </c>
      <c r="C51">
        <v>30</v>
      </c>
      <c r="D51">
        <v>271</v>
      </c>
      <c r="E51">
        <v>5</v>
      </c>
      <c r="F51" s="11">
        <f t="shared" si="7"/>
        <v>5.3524804177545689E-2</v>
      </c>
      <c r="G51" s="11">
        <f t="shared" si="8"/>
        <v>5.8939096267190572E-2</v>
      </c>
      <c r="H51" s="11">
        <f t="shared" si="9"/>
        <v>6.1118628777627422E-2</v>
      </c>
      <c r="I51" s="11">
        <f t="shared" si="6"/>
        <v>3.8610038610038611E-3</v>
      </c>
    </row>
    <row r="52" spans="1:9" x14ac:dyDescent="0.2">
      <c r="A52" t="s">
        <v>76</v>
      </c>
      <c r="B52">
        <v>400</v>
      </c>
      <c r="C52">
        <v>146</v>
      </c>
      <c r="D52">
        <v>1087</v>
      </c>
      <c r="E52">
        <v>43</v>
      </c>
      <c r="F52" s="11">
        <f t="shared" si="7"/>
        <v>0.26109660574412535</v>
      </c>
      <c r="G52" s="11">
        <f t="shared" si="8"/>
        <v>0.2868369351669941</v>
      </c>
      <c r="H52" s="11">
        <f t="shared" si="9"/>
        <v>0.24515110509697791</v>
      </c>
      <c r="I52" s="11">
        <f t="shared" si="6"/>
        <v>3.3204633204633204E-2</v>
      </c>
    </row>
    <row r="53" spans="1:9" x14ac:dyDescent="0.2">
      <c r="A53" t="s">
        <v>77</v>
      </c>
      <c r="B53">
        <v>490</v>
      </c>
      <c r="C53">
        <v>119</v>
      </c>
      <c r="D53">
        <v>1474</v>
      </c>
      <c r="E53">
        <v>144</v>
      </c>
      <c r="F53" s="11">
        <f t="shared" si="7"/>
        <v>0.31984334203655351</v>
      </c>
      <c r="G53" s="11">
        <f t="shared" si="8"/>
        <v>0.2337917485265226</v>
      </c>
      <c r="H53" s="11">
        <f t="shared" si="9"/>
        <v>0.33243121335137571</v>
      </c>
      <c r="I53" s="11">
        <f t="shared" si="6"/>
        <v>0.11119691119691119</v>
      </c>
    </row>
    <row r="54" spans="1:9" x14ac:dyDescent="0.2">
      <c r="A54" t="s">
        <v>78</v>
      </c>
      <c r="B54">
        <v>329</v>
      </c>
      <c r="C54">
        <v>86</v>
      </c>
      <c r="D54">
        <v>927</v>
      </c>
      <c r="E54">
        <v>327</v>
      </c>
      <c r="F54" s="11">
        <f t="shared" si="7"/>
        <v>0.21475195822454307</v>
      </c>
      <c r="G54" s="11">
        <f t="shared" si="8"/>
        <v>0.16895874263261296</v>
      </c>
      <c r="H54" s="11">
        <f t="shared" si="9"/>
        <v>0.20906630581867389</v>
      </c>
      <c r="I54" s="11">
        <f t="shared" si="6"/>
        <v>0.25250965250965252</v>
      </c>
    </row>
    <row r="55" spans="1:9" x14ac:dyDescent="0.2">
      <c r="A55" t="s">
        <v>79</v>
      </c>
      <c r="B55">
        <v>155</v>
      </c>
      <c r="C55">
        <v>68</v>
      </c>
      <c r="D55">
        <v>424</v>
      </c>
      <c r="E55">
        <v>334</v>
      </c>
      <c r="F55" s="11">
        <f t="shared" si="7"/>
        <v>0.10117493472584857</v>
      </c>
      <c r="G55" s="11">
        <f t="shared" si="8"/>
        <v>0.13359528487229863</v>
      </c>
      <c r="H55" s="11">
        <f t="shared" si="9"/>
        <v>9.5624718087505639E-2</v>
      </c>
      <c r="I55" s="11">
        <f t="shared" si="6"/>
        <v>0.25791505791505792</v>
      </c>
    </row>
    <row r="56" spans="1:9" x14ac:dyDescent="0.2">
      <c r="A56" t="s">
        <v>80</v>
      </c>
      <c r="B56">
        <v>42</v>
      </c>
      <c r="C56">
        <v>44</v>
      </c>
      <c r="D56">
        <v>169</v>
      </c>
      <c r="E56">
        <v>274</v>
      </c>
      <c r="F56" s="11">
        <f t="shared" si="7"/>
        <v>2.7415143603133161E-2</v>
      </c>
      <c r="G56" s="11">
        <f t="shared" si="8"/>
        <v>8.6444007858546168E-2</v>
      </c>
      <c r="H56" s="11">
        <f t="shared" si="9"/>
        <v>3.8114569237708618E-2</v>
      </c>
      <c r="I56" s="11">
        <f t="shared" si="6"/>
        <v>0.21158301158301157</v>
      </c>
    </row>
    <row r="57" spans="1:9" x14ac:dyDescent="0.2">
      <c r="A57" t="s">
        <v>81</v>
      </c>
      <c r="B57">
        <v>17</v>
      </c>
      <c r="C57">
        <v>12</v>
      </c>
      <c r="D57">
        <v>53</v>
      </c>
      <c r="E57">
        <v>146</v>
      </c>
      <c r="F57" s="11">
        <f t="shared" si="7"/>
        <v>1.1096605744125326E-2</v>
      </c>
      <c r="G57" s="11">
        <f t="shared" si="8"/>
        <v>2.3575638506876228E-2</v>
      </c>
      <c r="H57" s="11">
        <f t="shared" si="9"/>
        <v>1.1953089760938205E-2</v>
      </c>
      <c r="I57" s="11">
        <f t="shared" si="6"/>
        <v>0.11274131274131274</v>
      </c>
    </row>
    <row r="58" spans="1:9" x14ac:dyDescent="0.2">
      <c r="A58" t="s">
        <v>82</v>
      </c>
      <c r="B58">
        <v>6</v>
      </c>
      <c r="C58">
        <v>0</v>
      </c>
      <c r="D58">
        <v>5</v>
      </c>
      <c r="E58">
        <v>22</v>
      </c>
      <c r="F58" s="11">
        <f t="shared" si="7"/>
        <v>3.9164490861618795E-3</v>
      </c>
      <c r="G58" s="11">
        <f t="shared" si="8"/>
        <v>0</v>
      </c>
      <c r="H58" s="11">
        <f t="shared" si="9"/>
        <v>1.1276499774470004E-3</v>
      </c>
      <c r="I58" s="11">
        <f t="shared" si="6"/>
        <v>1.698841698841699E-2</v>
      </c>
    </row>
    <row r="59" spans="1:9" x14ac:dyDescent="0.2">
      <c r="A59" t="s">
        <v>83</v>
      </c>
      <c r="B59">
        <v>0</v>
      </c>
      <c r="C59">
        <v>0</v>
      </c>
      <c r="D59">
        <v>0</v>
      </c>
      <c r="E59">
        <v>0</v>
      </c>
      <c r="F59" s="11">
        <f t="shared" si="7"/>
        <v>0</v>
      </c>
      <c r="G59" s="11">
        <f t="shared" si="8"/>
        <v>0</v>
      </c>
      <c r="H59" s="11">
        <f t="shared" si="9"/>
        <v>0</v>
      </c>
      <c r="I59" s="11">
        <f t="shared" si="6"/>
        <v>0</v>
      </c>
    </row>
    <row r="60" spans="1:9" x14ac:dyDescent="0.2">
      <c r="A60" t="s">
        <v>84</v>
      </c>
      <c r="B60">
        <v>0</v>
      </c>
      <c r="C60">
        <v>0</v>
      </c>
      <c r="D60">
        <v>0</v>
      </c>
      <c r="E60">
        <v>0</v>
      </c>
      <c r="F60" s="11">
        <f t="shared" si="7"/>
        <v>0</v>
      </c>
      <c r="G60" s="11">
        <f t="shared" si="8"/>
        <v>0</v>
      </c>
      <c r="H60" s="11">
        <f t="shared" si="9"/>
        <v>0</v>
      </c>
      <c r="I60" s="11">
        <f t="shared" si="6"/>
        <v>0</v>
      </c>
    </row>
    <row r="61" spans="1:9" x14ac:dyDescent="0.2">
      <c r="F61" s="11"/>
      <c r="G61" s="11"/>
      <c r="H61" s="11"/>
      <c r="I61" s="11"/>
    </row>
    <row r="62" spans="1:9" x14ac:dyDescent="0.2">
      <c r="F62" s="11"/>
      <c r="G62" s="11"/>
      <c r="H62" s="11"/>
      <c r="I62" s="11"/>
    </row>
    <row r="63" spans="1:9" x14ac:dyDescent="0.2">
      <c r="A63" t="s">
        <v>149</v>
      </c>
      <c r="B63">
        <v>0</v>
      </c>
      <c r="C63">
        <v>3</v>
      </c>
      <c r="D63">
        <v>-1</v>
      </c>
      <c r="E63">
        <v>7</v>
      </c>
      <c r="F63" s="11"/>
      <c r="G63" s="11"/>
      <c r="H63" s="11"/>
      <c r="I63" s="11"/>
    </row>
    <row r="64" spans="1:9" x14ac:dyDescent="0.2">
      <c r="A64" t="s">
        <v>292</v>
      </c>
      <c r="B64">
        <v>13</v>
      </c>
      <c r="C64">
        <v>13</v>
      </c>
      <c r="D64">
        <v>14</v>
      </c>
      <c r="E64">
        <v>21</v>
      </c>
      <c r="F64" s="11"/>
      <c r="G64" s="11"/>
      <c r="H64" s="11"/>
      <c r="I64" s="11"/>
    </row>
    <row r="65" spans="1:11" x14ac:dyDescent="0.2">
      <c r="A65" t="s">
        <v>293</v>
      </c>
      <c r="B65">
        <v>17</v>
      </c>
      <c r="C65">
        <v>18</v>
      </c>
      <c r="D65">
        <v>17</v>
      </c>
      <c r="E65">
        <v>26</v>
      </c>
      <c r="F65" s="11"/>
      <c r="G65" s="11"/>
      <c r="H65" s="11"/>
      <c r="I65" s="11"/>
    </row>
    <row r="66" spans="1:11" x14ac:dyDescent="0.2">
      <c r="A66" t="s">
        <v>294</v>
      </c>
      <c r="B66">
        <v>22</v>
      </c>
      <c r="C66">
        <v>24</v>
      </c>
      <c r="D66">
        <v>22</v>
      </c>
      <c r="E66">
        <v>31</v>
      </c>
      <c r="F66" s="11"/>
      <c r="G66" s="11"/>
      <c r="H66" s="11"/>
      <c r="I66" s="11"/>
    </row>
    <row r="67" spans="1:11" x14ac:dyDescent="0.2">
      <c r="A67" t="s">
        <v>148</v>
      </c>
      <c r="B67">
        <v>42</v>
      </c>
      <c r="C67">
        <v>38</v>
      </c>
      <c r="D67">
        <v>42</v>
      </c>
      <c r="E67">
        <v>44</v>
      </c>
      <c r="F67" s="11"/>
      <c r="G67" s="11"/>
      <c r="H67" s="11"/>
      <c r="I67" s="11"/>
    </row>
    <row r="68" spans="1:11" x14ac:dyDescent="0.2">
      <c r="A68" t="s">
        <v>68</v>
      </c>
      <c r="B68">
        <v>18</v>
      </c>
      <c r="C68">
        <v>19</v>
      </c>
      <c r="D68">
        <v>18</v>
      </c>
      <c r="E68">
        <v>26</v>
      </c>
      <c r="F68" s="11"/>
      <c r="G68" s="11"/>
      <c r="H68" s="11"/>
      <c r="I68" s="11"/>
    </row>
    <row r="71" spans="1:11" x14ac:dyDescent="0.2">
      <c r="A71" t="s">
        <v>221</v>
      </c>
      <c r="G71" t="s">
        <v>281</v>
      </c>
    </row>
    <row r="72" spans="1:11" x14ac:dyDescent="0.2">
      <c r="A72" t="s">
        <v>222</v>
      </c>
      <c r="G72" t="s">
        <v>222</v>
      </c>
    </row>
    <row r="73" spans="1:11" s="1" customFormat="1" ht="42.75" x14ac:dyDescent="0.2">
      <c r="A73" s="10" t="s">
        <v>300</v>
      </c>
      <c r="B73" s="1" t="s">
        <v>219</v>
      </c>
      <c r="C73" s="1" t="s">
        <v>220</v>
      </c>
      <c r="D73" s="1" t="s">
        <v>219</v>
      </c>
      <c r="E73" s="1" t="s">
        <v>220</v>
      </c>
      <c r="G73" s="10" t="s">
        <v>300</v>
      </c>
      <c r="H73" s="1" t="s">
        <v>219</v>
      </c>
      <c r="I73" s="1" t="s">
        <v>220</v>
      </c>
      <c r="J73" s="1" t="s">
        <v>219</v>
      </c>
      <c r="K73" s="1" t="s">
        <v>220</v>
      </c>
    </row>
    <row r="74" spans="1:11" x14ac:dyDescent="0.2">
      <c r="A74" t="s">
        <v>72</v>
      </c>
      <c r="B74">
        <v>0</v>
      </c>
      <c r="C74">
        <v>0</v>
      </c>
      <c r="D74" s="11">
        <f>B74/SUM(B$74:B$86)</f>
        <v>0</v>
      </c>
      <c r="E74" s="11">
        <f>C74/SUM(C$74:C$86)</f>
        <v>0</v>
      </c>
      <c r="G74" t="s">
        <v>72</v>
      </c>
      <c r="H74">
        <v>1</v>
      </c>
      <c r="I74">
        <v>0</v>
      </c>
      <c r="J74" s="11">
        <f>H74/SUM(H$74:H$86)</f>
        <v>5.0065084609992992E-5</v>
      </c>
      <c r="K74" s="11">
        <f>I74/SUM(I$74:I$86)</f>
        <v>0</v>
      </c>
    </row>
    <row r="75" spans="1:11" x14ac:dyDescent="0.2">
      <c r="A75" t="s">
        <v>73</v>
      </c>
      <c r="B75">
        <v>3</v>
      </c>
      <c r="C75">
        <v>5</v>
      </c>
      <c r="D75" s="11">
        <f t="shared" ref="D75:D86" si="10">B75/SUM(B$74:B$86)</f>
        <v>5.6106227791284831E-4</v>
      </c>
      <c r="E75" s="11">
        <f t="shared" ref="E75:E86" si="11">C75/SUM(C$74:C$86)</f>
        <v>3.200819409768901E-4</v>
      </c>
      <c r="G75" t="s">
        <v>73</v>
      </c>
      <c r="H75">
        <v>19</v>
      </c>
      <c r="I75">
        <v>12</v>
      </c>
      <c r="J75" s="11">
        <f t="shared" ref="J75:J86" si="12">H75/SUM(H$74:H$86)</f>
        <v>9.5123660758986682E-4</v>
      </c>
      <c r="K75" s="11">
        <f t="shared" ref="K75:K86" si="13">I75/SUM(I$74:I$86)</f>
        <v>2.7013641889154025E-4</v>
      </c>
    </row>
    <row r="76" spans="1:11" x14ac:dyDescent="0.2">
      <c r="A76" t="s">
        <v>74</v>
      </c>
      <c r="B76">
        <v>30</v>
      </c>
      <c r="C76">
        <v>30</v>
      </c>
      <c r="D76" s="11">
        <f t="shared" si="10"/>
        <v>5.6106227791284831E-3</v>
      </c>
      <c r="E76" s="11">
        <f t="shared" si="11"/>
        <v>1.9204916458613404E-3</v>
      </c>
      <c r="G76" t="s">
        <v>74</v>
      </c>
      <c r="H76">
        <v>73</v>
      </c>
      <c r="I76">
        <v>90</v>
      </c>
      <c r="J76" s="11">
        <f t="shared" si="12"/>
        <v>3.6547511765294884E-3</v>
      </c>
      <c r="K76" s="11">
        <f t="shared" si="13"/>
        <v>2.0260231416865519E-3</v>
      </c>
    </row>
    <row r="77" spans="1:11" x14ac:dyDescent="0.2">
      <c r="A77" t="s">
        <v>75</v>
      </c>
      <c r="B77">
        <v>122</v>
      </c>
      <c r="C77">
        <v>190</v>
      </c>
      <c r="D77" s="11">
        <f t="shared" si="10"/>
        <v>2.28165326351225E-2</v>
      </c>
      <c r="E77" s="11">
        <f t="shared" si="11"/>
        <v>1.2163113757121823E-2</v>
      </c>
      <c r="G77" t="s">
        <v>75</v>
      </c>
      <c r="H77">
        <v>337</v>
      </c>
      <c r="I77">
        <v>545</v>
      </c>
      <c r="J77" s="11">
        <f t="shared" si="12"/>
        <v>1.6871933513567638E-2</v>
      </c>
      <c r="K77" s="11">
        <f t="shared" si="13"/>
        <v>1.2268695691324119E-2</v>
      </c>
    </row>
    <row r="78" spans="1:11" x14ac:dyDescent="0.2">
      <c r="A78" t="s">
        <v>76</v>
      </c>
      <c r="B78">
        <v>416</v>
      </c>
      <c r="C78">
        <v>807</v>
      </c>
      <c r="D78" s="11">
        <f t="shared" si="10"/>
        <v>7.7800635870581641E-2</v>
      </c>
      <c r="E78" s="11">
        <f t="shared" si="11"/>
        <v>5.1661225273670057E-2</v>
      </c>
      <c r="G78" t="s">
        <v>76</v>
      </c>
      <c r="H78">
        <v>1252</v>
      </c>
      <c r="I78">
        <v>2309</v>
      </c>
      <c r="J78" s="11">
        <f t="shared" si="12"/>
        <v>6.2681485931711231E-2</v>
      </c>
      <c r="K78" s="11">
        <f t="shared" si="13"/>
        <v>5.1978749268380531E-2</v>
      </c>
    </row>
    <row r="79" spans="1:11" x14ac:dyDescent="0.2">
      <c r="A79" t="s">
        <v>77</v>
      </c>
      <c r="B79">
        <v>1035</v>
      </c>
      <c r="C79">
        <v>2672</v>
      </c>
      <c r="D79" s="11">
        <f t="shared" si="10"/>
        <v>0.19356648587993266</v>
      </c>
      <c r="E79" s="11">
        <f t="shared" si="11"/>
        <v>0.17105178925805006</v>
      </c>
      <c r="G79" t="s">
        <v>77</v>
      </c>
      <c r="H79">
        <v>3705</v>
      </c>
      <c r="I79">
        <v>7428</v>
      </c>
      <c r="J79" s="11">
        <f t="shared" si="12"/>
        <v>0.18549113848002402</v>
      </c>
      <c r="K79" s="11">
        <f t="shared" si="13"/>
        <v>0.1672144432938634</v>
      </c>
    </row>
    <row r="80" spans="1:11" x14ac:dyDescent="0.2">
      <c r="A80" t="s">
        <v>78</v>
      </c>
      <c r="B80">
        <v>1938</v>
      </c>
      <c r="C80">
        <v>5677</v>
      </c>
      <c r="D80" s="11">
        <f t="shared" si="10"/>
        <v>0.36244623153170002</v>
      </c>
      <c r="E80" s="11">
        <f t="shared" si="11"/>
        <v>0.363421035785161</v>
      </c>
      <c r="G80" t="s">
        <v>78</v>
      </c>
      <c r="H80">
        <v>7758</v>
      </c>
      <c r="I80">
        <v>16253</v>
      </c>
      <c r="J80" s="11">
        <f t="shared" si="12"/>
        <v>0.38840492640432561</v>
      </c>
      <c r="K80" s="11">
        <f t="shared" si="13"/>
        <v>0.36587726802035025</v>
      </c>
    </row>
    <row r="81" spans="1:11" x14ac:dyDescent="0.2">
      <c r="A81" t="s">
        <v>79</v>
      </c>
      <c r="B81">
        <v>1388</v>
      </c>
      <c r="C81">
        <v>4705</v>
      </c>
      <c r="D81" s="11">
        <f t="shared" si="10"/>
        <v>0.25958481391434451</v>
      </c>
      <c r="E81" s="11">
        <f t="shared" si="11"/>
        <v>0.30119710645925357</v>
      </c>
      <c r="G81" t="s">
        <v>79</v>
      </c>
      <c r="H81">
        <v>4988</v>
      </c>
      <c r="I81">
        <v>12974</v>
      </c>
      <c r="J81" s="11">
        <f t="shared" si="12"/>
        <v>0.24972464203464503</v>
      </c>
      <c r="K81" s="11">
        <f t="shared" si="13"/>
        <v>0.29206249155823694</v>
      </c>
    </row>
    <row r="82" spans="1:11" x14ac:dyDescent="0.2">
      <c r="A82" t="s">
        <v>80</v>
      </c>
      <c r="B82">
        <v>386</v>
      </c>
      <c r="C82">
        <v>1418</v>
      </c>
      <c r="D82" s="11">
        <f t="shared" si="10"/>
        <v>7.2190013091453148E-2</v>
      </c>
      <c r="E82" s="11">
        <f t="shared" si="11"/>
        <v>9.0775238461046029E-2</v>
      </c>
      <c r="G82" t="s">
        <v>80</v>
      </c>
      <c r="H82">
        <v>1695</v>
      </c>
      <c r="I82">
        <v>4438</v>
      </c>
      <c r="J82" s="11">
        <f t="shared" si="12"/>
        <v>8.4860318413938124E-2</v>
      </c>
      <c r="K82" s="11">
        <f t="shared" si="13"/>
        <v>9.9905452253387955E-2</v>
      </c>
    </row>
    <row r="83" spans="1:11" x14ac:dyDescent="0.2">
      <c r="A83" t="s">
        <v>81</v>
      </c>
      <c r="B83">
        <v>29</v>
      </c>
      <c r="C83">
        <v>117</v>
      </c>
      <c r="D83" s="11">
        <f t="shared" si="10"/>
        <v>5.4236020198242009E-3</v>
      </c>
      <c r="E83" s="11">
        <f t="shared" si="11"/>
        <v>7.4899174188592281E-3</v>
      </c>
      <c r="G83" t="s">
        <v>81</v>
      </c>
      <c r="H83">
        <v>145</v>
      </c>
      <c r="I83">
        <v>371</v>
      </c>
      <c r="J83" s="11">
        <f t="shared" si="12"/>
        <v>7.2594372684489841E-3</v>
      </c>
      <c r="K83" s="11">
        <f t="shared" si="13"/>
        <v>8.3517176173967846E-3</v>
      </c>
    </row>
    <row r="84" spans="1:11" x14ac:dyDescent="0.2">
      <c r="A84" t="s">
        <v>82</v>
      </c>
      <c r="B84">
        <v>0</v>
      </c>
      <c r="C84">
        <v>0</v>
      </c>
      <c r="D84" s="11">
        <f t="shared" si="10"/>
        <v>0</v>
      </c>
      <c r="E84" s="11">
        <f t="shared" si="11"/>
        <v>0</v>
      </c>
      <c r="G84" t="s">
        <v>82</v>
      </c>
      <c r="H84">
        <v>1</v>
      </c>
      <c r="I84">
        <v>2</v>
      </c>
      <c r="J84" s="11">
        <f t="shared" si="12"/>
        <v>5.0065084609992992E-5</v>
      </c>
      <c r="K84" s="11">
        <f t="shared" si="13"/>
        <v>4.502273648192337E-5</v>
      </c>
    </row>
    <row r="85" spans="1:11" x14ac:dyDescent="0.2">
      <c r="A85" t="s">
        <v>83</v>
      </c>
      <c r="B85">
        <v>0</v>
      </c>
      <c r="C85">
        <v>0</v>
      </c>
      <c r="D85" s="11">
        <f t="shared" si="10"/>
        <v>0</v>
      </c>
      <c r="E85" s="11">
        <f t="shared" si="11"/>
        <v>0</v>
      </c>
      <c r="G85" t="s">
        <v>83</v>
      </c>
      <c r="H85">
        <v>0</v>
      </c>
      <c r="I85">
        <v>0</v>
      </c>
      <c r="J85" s="11">
        <f t="shared" si="12"/>
        <v>0</v>
      </c>
      <c r="K85" s="11">
        <f t="shared" si="13"/>
        <v>0</v>
      </c>
    </row>
    <row r="86" spans="1:11" x14ac:dyDescent="0.2">
      <c r="A86" t="s">
        <v>84</v>
      </c>
      <c r="B86">
        <v>0</v>
      </c>
      <c r="C86">
        <v>0</v>
      </c>
      <c r="D86" s="11">
        <f t="shared" si="10"/>
        <v>0</v>
      </c>
      <c r="E86" s="11">
        <f t="shared" si="11"/>
        <v>0</v>
      </c>
      <c r="G86" t="s">
        <v>84</v>
      </c>
      <c r="H86">
        <v>0</v>
      </c>
      <c r="I86">
        <v>0</v>
      </c>
      <c r="J86" s="11">
        <f t="shared" si="12"/>
        <v>0</v>
      </c>
      <c r="K86" s="11">
        <f t="shared" si="13"/>
        <v>0</v>
      </c>
    </row>
    <row r="88" spans="1:11" x14ac:dyDescent="0.2">
      <c r="A88" t="s">
        <v>149</v>
      </c>
      <c r="B88">
        <v>-1</v>
      </c>
      <c r="C88">
        <v>-10</v>
      </c>
      <c r="G88" t="s">
        <v>149</v>
      </c>
      <c r="H88">
        <v>-5</v>
      </c>
      <c r="I88">
        <v>-2</v>
      </c>
    </row>
    <row r="89" spans="1:11" x14ac:dyDescent="0.2">
      <c r="A89" t="s">
        <v>292</v>
      </c>
      <c r="B89">
        <v>19</v>
      </c>
      <c r="C89">
        <v>20</v>
      </c>
      <c r="G89" t="s">
        <v>292</v>
      </c>
      <c r="H89">
        <v>19</v>
      </c>
      <c r="I89">
        <v>20</v>
      </c>
    </row>
    <row r="90" spans="1:11" x14ac:dyDescent="0.2">
      <c r="A90" t="s">
        <v>293</v>
      </c>
      <c r="B90">
        <v>22</v>
      </c>
      <c r="C90">
        <v>23</v>
      </c>
      <c r="G90" t="s">
        <v>293</v>
      </c>
      <c r="H90">
        <v>22</v>
      </c>
      <c r="I90">
        <v>23</v>
      </c>
    </row>
    <row r="91" spans="1:11" x14ac:dyDescent="0.2">
      <c r="A91" t="s">
        <v>294</v>
      </c>
      <c r="B91">
        <v>26</v>
      </c>
      <c r="C91">
        <v>27</v>
      </c>
      <c r="G91" t="s">
        <v>294</v>
      </c>
      <c r="H91">
        <v>26</v>
      </c>
      <c r="I91">
        <v>27</v>
      </c>
    </row>
    <row r="92" spans="1:11" x14ac:dyDescent="0.2">
      <c r="A92" t="s">
        <v>148</v>
      </c>
      <c r="B92">
        <v>37</v>
      </c>
      <c r="C92">
        <v>37</v>
      </c>
      <c r="G92" t="s">
        <v>148</v>
      </c>
      <c r="H92">
        <v>40</v>
      </c>
      <c r="I92">
        <v>40</v>
      </c>
    </row>
    <row r="93" spans="1:11" x14ac:dyDescent="0.2">
      <c r="A93" t="s">
        <v>68</v>
      </c>
      <c r="B93">
        <v>22</v>
      </c>
      <c r="C93">
        <v>23</v>
      </c>
      <c r="G93" t="s">
        <v>68</v>
      </c>
      <c r="H93">
        <v>22</v>
      </c>
      <c r="I93">
        <v>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opLeftCell="A40" zoomScale="85" zoomScaleNormal="85" workbookViewId="0">
      <selection activeCell="R29" sqref="R29"/>
    </sheetView>
  </sheetViews>
  <sheetFormatPr defaultRowHeight="14.25" x14ac:dyDescent="0.2"/>
  <cols>
    <col min="1" max="1" width="11.125" customWidth="1"/>
    <col min="2" max="2" width="10.125" bestFit="1" customWidth="1"/>
    <col min="3" max="4" width="10.875" bestFit="1" customWidth="1"/>
    <col min="5" max="5" width="10.375" bestFit="1" customWidth="1"/>
    <col min="6" max="6" width="13.625" bestFit="1" customWidth="1"/>
    <col min="7" max="7" width="11.625" bestFit="1" customWidth="1"/>
  </cols>
  <sheetData>
    <row r="1" spans="1:7" s="10" customFormat="1" ht="28.5" x14ac:dyDescent="0.2">
      <c r="A1" s="35" t="s">
        <v>297</v>
      </c>
      <c r="B1" s="10" t="s">
        <v>0</v>
      </c>
      <c r="C1" s="10" t="s">
        <v>16</v>
      </c>
      <c r="D1" s="10" t="s">
        <v>15</v>
      </c>
      <c r="E1" s="10" t="s">
        <v>43</v>
      </c>
      <c r="F1" s="10" t="s">
        <v>45</v>
      </c>
      <c r="G1" s="10" t="s">
        <v>44</v>
      </c>
    </row>
    <row r="2" spans="1:7" x14ac:dyDescent="0.2">
      <c r="A2" t="s">
        <v>223</v>
      </c>
      <c r="B2">
        <v>67</v>
      </c>
      <c r="C2">
        <v>557</v>
      </c>
      <c r="D2">
        <v>1151</v>
      </c>
      <c r="E2" s="11">
        <f>B2/SUM(B$2:B$50)</f>
        <v>8.2248956543088635E-3</v>
      </c>
      <c r="F2" s="11">
        <f>C2/SUM(C$2:C$50)</f>
        <v>2.6395602312577007E-2</v>
      </c>
      <c r="G2" s="11">
        <f>D2/SUM(D$2:D$50)</f>
        <v>1.7748650732459521E-2</v>
      </c>
    </row>
    <row r="3" spans="1:7" x14ac:dyDescent="0.2">
      <c r="A3" t="s">
        <v>224</v>
      </c>
      <c r="B3">
        <v>1263</v>
      </c>
      <c r="C3">
        <v>5235</v>
      </c>
      <c r="D3">
        <v>19141</v>
      </c>
      <c r="E3" s="11">
        <f t="shared" ref="E3:E50" si="0">B3/SUM(B$2:B$50)</f>
        <v>0.15504542106555363</v>
      </c>
      <c r="F3" s="11">
        <f t="shared" ref="F3:F50" si="1">C3/SUM(C$2:C$50)</f>
        <v>0.2480807506397498</v>
      </c>
      <c r="G3" s="11">
        <f t="shared" ref="G3:G50" si="2">D3/SUM(D$2:D$50)</f>
        <v>0.29515805705474168</v>
      </c>
    </row>
    <row r="4" spans="1:7" x14ac:dyDescent="0.2">
      <c r="A4" t="s">
        <v>225</v>
      </c>
      <c r="B4">
        <v>178</v>
      </c>
      <c r="C4">
        <v>12996</v>
      </c>
      <c r="D4">
        <v>38440</v>
      </c>
      <c r="E4" s="11">
        <f t="shared" si="0"/>
        <v>2.1851215320402653E-2</v>
      </c>
      <c r="F4" s="11">
        <f t="shared" si="1"/>
        <v>0.61586579471140179</v>
      </c>
      <c r="G4" s="11">
        <f t="shared" si="2"/>
        <v>0.59275250578257521</v>
      </c>
    </row>
    <row r="5" spans="1:7" x14ac:dyDescent="0.2">
      <c r="A5" t="s">
        <v>226</v>
      </c>
      <c r="B5">
        <v>228</v>
      </c>
      <c r="C5">
        <v>2314</v>
      </c>
      <c r="D5">
        <v>6118</v>
      </c>
      <c r="E5" s="11">
        <f t="shared" si="0"/>
        <v>2.7989197151976432E-2</v>
      </c>
      <c r="F5" s="11">
        <f t="shared" si="1"/>
        <v>0.10965785233627144</v>
      </c>
      <c r="G5" s="11">
        <f t="shared" si="2"/>
        <v>9.4340786430223589E-2</v>
      </c>
    </row>
    <row r="6" spans="1:7" x14ac:dyDescent="0.2">
      <c r="A6" t="s">
        <v>227</v>
      </c>
      <c r="B6">
        <v>54</v>
      </c>
      <c r="C6">
        <v>0</v>
      </c>
      <c r="D6">
        <v>0</v>
      </c>
      <c r="E6" s="11">
        <f t="shared" si="0"/>
        <v>6.6290203780996811E-3</v>
      </c>
      <c r="F6" s="11">
        <f t="shared" si="1"/>
        <v>0</v>
      </c>
      <c r="G6" s="11">
        <f t="shared" si="2"/>
        <v>0</v>
      </c>
    </row>
    <row r="7" spans="1:7" x14ac:dyDescent="0.2">
      <c r="A7" t="s">
        <v>228</v>
      </c>
      <c r="B7">
        <v>1523</v>
      </c>
      <c r="C7">
        <v>0</v>
      </c>
      <c r="D7">
        <v>0</v>
      </c>
      <c r="E7" s="11">
        <f t="shared" si="0"/>
        <v>0.18696292658973729</v>
      </c>
      <c r="F7" s="11">
        <f t="shared" si="1"/>
        <v>0</v>
      </c>
      <c r="G7" s="11">
        <f t="shared" si="2"/>
        <v>0</v>
      </c>
    </row>
    <row r="8" spans="1:7" x14ac:dyDescent="0.2">
      <c r="A8" t="s">
        <v>229</v>
      </c>
      <c r="B8">
        <v>2599</v>
      </c>
      <c r="C8">
        <v>0</v>
      </c>
      <c r="D8">
        <v>0</v>
      </c>
      <c r="E8" s="11">
        <f t="shared" si="0"/>
        <v>0.31905229560520498</v>
      </c>
      <c r="F8" s="11">
        <f t="shared" si="1"/>
        <v>0</v>
      </c>
      <c r="G8" s="11">
        <f t="shared" si="2"/>
        <v>0</v>
      </c>
    </row>
    <row r="9" spans="1:7" x14ac:dyDescent="0.2">
      <c r="A9" t="s">
        <v>230</v>
      </c>
      <c r="B9">
        <v>2</v>
      </c>
      <c r="C9">
        <v>0</v>
      </c>
      <c r="D9">
        <v>0</v>
      </c>
      <c r="E9" s="11">
        <f t="shared" si="0"/>
        <v>2.4551927326295114E-4</v>
      </c>
      <c r="F9" s="11">
        <f t="shared" si="1"/>
        <v>0</v>
      </c>
      <c r="G9" s="11">
        <f t="shared" si="2"/>
        <v>0</v>
      </c>
    </row>
    <row r="10" spans="1:7" x14ac:dyDescent="0.2">
      <c r="A10" t="s">
        <v>231</v>
      </c>
      <c r="B10">
        <v>2</v>
      </c>
      <c r="C10">
        <v>0</v>
      </c>
      <c r="D10">
        <v>0</v>
      </c>
      <c r="E10" s="11">
        <f t="shared" si="0"/>
        <v>2.4551927326295114E-4</v>
      </c>
      <c r="F10" s="11">
        <f t="shared" si="1"/>
        <v>0</v>
      </c>
      <c r="G10" s="11">
        <f t="shared" si="2"/>
        <v>0</v>
      </c>
    </row>
    <row r="11" spans="1:7" x14ac:dyDescent="0.2">
      <c r="A11" t="s">
        <v>232</v>
      </c>
      <c r="B11">
        <v>5</v>
      </c>
      <c r="C11">
        <v>0</v>
      </c>
      <c r="D11">
        <v>0</v>
      </c>
      <c r="E11" s="11">
        <f t="shared" si="0"/>
        <v>6.1379818315737786E-4</v>
      </c>
      <c r="F11" s="11">
        <f t="shared" si="1"/>
        <v>0</v>
      </c>
      <c r="G11" s="11">
        <f t="shared" si="2"/>
        <v>0</v>
      </c>
    </row>
    <row r="12" spans="1:7" x14ac:dyDescent="0.2">
      <c r="A12" t="s">
        <v>233</v>
      </c>
      <c r="B12">
        <v>4</v>
      </c>
      <c r="C12">
        <v>0</v>
      </c>
      <c r="D12">
        <v>0</v>
      </c>
      <c r="E12" s="11">
        <f t="shared" si="0"/>
        <v>4.9103854652590229E-4</v>
      </c>
      <c r="F12" s="11">
        <f t="shared" si="1"/>
        <v>0</v>
      </c>
      <c r="G12" s="11">
        <f t="shared" si="2"/>
        <v>0</v>
      </c>
    </row>
    <row r="13" spans="1:7" x14ac:dyDescent="0.2">
      <c r="A13" t="s">
        <v>234</v>
      </c>
      <c r="B13">
        <v>4</v>
      </c>
      <c r="C13">
        <v>0</v>
      </c>
      <c r="D13">
        <v>0</v>
      </c>
      <c r="E13" s="11">
        <f t="shared" si="0"/>
        <v>4.9103854652590229E-4</v>
      </c>
      <c r="F13" s="11">
        <f t="shared" si="1"/>
        <v>0</v>
      </c>
      <c r="G13" s="11">
        <f t="shared" si="2"/>
        <v>0</v>
      </c>
    </row>
    <row r="14" spans="1:7" x14ac:dyDescent="0.2">
      <c r="A14" t="s">
        <v>235</v>
      </c>
      <c r="B14">
        <v>9</v>
      </c>
      <c r="C14">
        <v>0</v>
      </c>
      <c r="D14">
        <v>0</v>
      </c>
      <c r="E14" s="11">
        <f t="shared" si="0"/>
        <v>1.10483672968328E-3</v>
      </c>
      <c r="F14" s="11">
        <f t="shared" si="1"/>
        <v>0</v>
      </c>
      <c r="G14" s="11">
        <f t="shared" si="2"/>
        <v>0</v>
      </c>
    </row>
    <row r="15" spans="1:7" x14ac:dyDescent="0.2">
      <c r="A15" t="s">
        <v>236</v>
      </c>
      <c r="B15">
        <v>5</v>
      </c>
      <c r="C15">
        <v>0</v>
      </c>
      <c r="D15">
        <v>0</v>
      </c>
      <c r="E15" s="11">
        <f t="shared" si="0"/>
        <v>6.1379818315737786E-4</v>
      </c>
      <c r="F15" s="11">
        <f t="shared" si="1"/>
        <v>0</v>
      </c>
      <c r="G15" s="11">
        <f t="shared" si="2"/>
        <v>0</v>
      </c>
    </row>
    <row r="16" spans="1:7" x14ac:dyDescent="0.2">
      <c r="A16" t="s">
        <v>237</v>
      </c>
      <c r="B16">
        <v>5</v>
      </c>
      <c r="C16">
        <v>0</v>
      </c>
      <c r="D16">
        <v>0</v>
      </c>
      <c r="E16" s="11">
        <f t="shared" si="0"/>
        <v>6.1379818315737786E-4</v>
      </c>
      <c r="F16" s="11">
        <f t="shared" si="1"/>
        <v>0</v>
      </c>
      <c r="G16" s="11">
        <f t="shared" si="2"/>
        <v>0</v>
      </c>
    </row>
    <row r="17" spans="1:7" x14ac:dyDescent="0.2">
      <c r="A17" t="s">
        <v>238</v>
      </c>
      <c r="B17">
        <v>7</v>
      </c>
      <c r="C17">
        <v>0</v>
      </c>
      <c r="D17">
        <v>0</v>
      </c>
      <c r="E17" s="11">
        <f t="shared" si="0"/>
        <v>8.5931745642032901E-4</v>
      </c>
      <c r="F17" s="11">
        <f t="shared" si="1"/>
        <v>0</v>
      </c>
      <c r="G17" s="11">
        <f t="shared" si="2"/>
        <v>0</v>
      </c>
    </row>
    <row r="18" spans="1:7" x14ac:dyDescent="0.2">
      <c r="A18" t="s">
        <v>239</v>
      </c>
      <c r="B18">
        <v>11</v>
      </c>
      <c r="C18">
        <v>0</v>
      </c>
      <c r="D18">
        <v>0</v>
      </c>
      <c r="E18" s="11">
        <f t="shared" si="0"/>
        <v>1.3503560029462312E-3</v>
      </c>
      <c r="F18" s="11">
        <f t="shared" si="1"/>
        <v>0</v>
      </c>
      <c r="G18" s="11">
        <f t="shared" si="2"/>
        <v>0</v>
      </c>
    </row>
    <row r="19" spans="1:7" x14ac:dyDescent="0.2">
      <c r="A19" t="s">
        <v>240</v>
      </c>
      <c r="B19">
        <v>15</v>
      </c>
      <c r="C19">
        <v>0</v>
      </c>
      <c r="D19">
        <v>0</v>
      </c>
      <c r="E19" s="11">
        <f t="shared" si="0"/>
        <v>1.8413945494721335E-3</v>
      </c>
      <c r="F19" s="11">
        <f t="shared" si="1"/>
        <v>0</v>
      </c>
      <c r="G19" s="11">
        <f t="shared" si="2"/>
        <v>0</v>
      </c>
    </row>
    <row r="20" spans="1:7" x14ac:dyDescent="0.2">
      <c r="A20" t="s">
        <v>241</v>
      </c>
      <c r="B20">
        <v>21</v>
      </c>
      <c r="C20">
        <v>0</v>
      </c>
      <c r="D20">
        <v>0</v>
      </c>
      <c r="E20" s="11">
        <f t="shared" si="0"/>
        <v>2.5779523692609869E-3</v>
      </c>
      <c r="F20" s="11">
        <f t="shared" si="1"/>
        <v>0</v>
      </c>
      <c r="G20" s="11">
        <f t="shared" si="2"/>
        <v>0</v>
      </c>
    </row>
    <row r="21" spans="1:7" x14ac:dyDescent="0.2">
      <c r="A21" t="s">
        <v>242</v>
      </c>
      <c r="B21">
        <v>19</v>
      </c>
      <c r="C21">
        <v>0</v>
      </c>
      <c r="D21">
        <v>0</v>
      </c>
      <c r="E21" s="11">
        <f t="shared" si="0"/>
        <v>2.332433095998036E-3</v>
      </c>
      <c r="F21" s="11">
        <f t="shared" si="1"/>
        <v>0</v>
      </c>
      <c r="G21" s="11">
        <f t="shared" si="2"/>
        <v>0</v>
      </c>
    </row>
    <row r="22" spans="1:7" x14ac:dyDescent="0.2">
      <c r="A22" t="s">
        <v>243</v>
      </c>
      <c r="B22">
        <v>24</v>
      </c>
      <c r="C22">
        <v>0</v>
      </c>
      <c r="D22">
        <v>0</v>
      </c>
      <c r="E22" s="11">
        <f t="shared" si="0"/>
        <v>2.9462312791554137E-3</v>
      </c>
      <c r="F22" s="11">
        <f t="shared" si="1"/>
        <v>0</v>
      </c>
      <c r="G22" s="11">
        <f t="shared" si="2"/>
        <v>0</v>
      </c>
    </row>
    <row r="23" spans="1:7" x14ac:dyDescent="0.2">
      <c r="A23" t="s">
        <v>244</v>
      </c>
      <c r="B23">
        <v>37</v>
      </c>
      <c r="C23">
        <v>0</v>
      </c>
      <c r="D23">
        <v>0</v>
      </c>
      <c r="E23" s="11">
        <f t="shared" si="0"/>
        <v>4.5421065553645961E-3</v>
      </c>
      <c r="F23" s="11">
        <f t="shared" si="1"/>
        <v>0</v>
      </c>
      <c r="G23" s="11">
        <f t="shared" si="2"/>
        <v>0</v>
      </c>
    </row>
    <row r="24" spans="1:7" x14ac:dyDescent="0.2">
      <c r="A24" t="s">
        <v>245</v>
      </c>
      <c r="B24">
        <v>35</v>
      </c>
      <c r="C24">
        <v>0</v>
      </c>
      <c r="D24">
        <v>0</v>
      </c>
      <c r="E24" s="11">
        <f t="shared" si="0"/>
        <v>4.2965872821016451E-3</v>
      </c>
      <c r="F24" s="11">
        <f t="shared" si="1"/>
        <v>0</v>
      </c>
      <c r="G24" s="11">
        <f t="shared" si="2"/>
        <v>0</v>
      </c>
    </row>
    <row r="25" spans="1:7" x14ac:dyDescent="0.2">
      <c r="A25" t="s">
        <v>246</v>
      </c>
      <c r="B25">
        <v>45</v>
      </c>
      <c r="C25">
        <v>0</v>
      </c>
      <c r="D25">
        <v>0</v>
      </c>
      <c r="E25" s="11">
        <f t="shared" si="0"/>
        <v>5.5241836484164007E-3</v>
      </c>
      <c r="F25" s="11">
        <f t="shared" si="1"/>
        <v>0</v>
      </c>
      <c r="G25" s="11">
        <f t="shared" si="2"/>
        <v>0</v>
      </c>
    </row>
    <row r="26" spans="1:7" x14ac:dyDescent="0.2">
      <c r="A26" t="s">
        <v>247</v>
      </c>
      <c r="B26">
        <v>33</v>
      </c>
      <c r="C26">
        <v>0</v>
      </c>
      <c r="D26">
        <v>0</v>
      </c>
      <c r="E26" s="11">
        <f t="shared" si="0"/>
        <v>4.0510680088386942E-3</v>
      </c>
      <c r="F26" s="11">
        <f t="shared" si="1"/>
        <v>0</v>
      </c>
      <c r="G26" s="11">
        <f t="shared" si="2"/>
        <v>0</v>
      </c>
    </row>
    <row r="27" spans="1:7" x14ac:dyDescent="0.2">
      <c r="A27" t="s">
        <v>248</v>
      </c>
      <c r="B27">
        <v>54</v>
      </c>
      <c r="C27">
        <v>0</v>
      </c>
      <c r="D27">
        <v>0</v>
      </c>
      <c r="E27" s="11">
        <f t="shared" si="0"/>
        <v>6.6290203780996811E-3</v>
      </c>
      <c r="F27" s="11">
        <f t="shared" si="1"/>
        <v>0</v>
      </c>
      <c r="G27" s="11">
        <f t="shared" si="2"/>
        <v>0</v>
      </c>
    </row>
    <row r="28" spans="1:7" x14ac:dyDescent="0.2">
      <c r="A28" t="s">
        <v>249</v>
      </c>
      <c r="B28">
        <v>69</v>
      </c>
      <c r="C28">
        <v>0</v>
      </c>
      <c r="D28">
        <v>0</v>
      </c>
      <c r="E28" s="11">
        <f t="shared" si="0"/>
        <v>8.4704149275718135E-3</v>
      </c>
      <c r="F28" s="11">
        <f t="shared" si="1"/>
        <v>0</v>
      </c>
      <c r="G28" s="11">
        <f t="shared" si="2"/>
        <v>0</v>
      </c>
    </row>
    <row r="29" spans="1:7" x14ac:dyDescent="0.2">
      <c r="A29" t="s">
        <v>250</v>
      </c>
      <c r="B29">
        <v>90</v>
      </c>
      <c r="C29">
        <v>0</v>
      </c>
      <c r="D29">
        <v>0</v>
      </c>
      <c r="E29" s="11">
        <f t="shared" si="0"/>
        <v>1.1048367296832801E-2</v>
      </c>
      <c r="F29" s="11">
        <f t="shared" si="1"/>
        <v>0</v>
      </c>
      <c r="G29" s="11">
        <f t="shared" si="2"/>
        <v>0</v>
      </c>
    </row>
    <row r="30" spans="1:7" x14ac:dyDescent="0.2">
      <c r="A30" t="s">
        <v>251</v>
      </c>
      <c r="B30">
        <v>121</v>
      </c>
      <c r="C30">
        <v>0</v>
      </c>
      <c r="D30">
        <v>0</v>
      </c>
      <c r="E30" s="11">
        <f t="shared" si="0"/>
        <v>1.4853916032408545E-2</v>
      </c>
      <c r="F30" s="11">
        <f t="shared" si="1"/>
        <v>0</v>
      </c>
      <c r="G30" s="11">
        <f t="shared" si="2"/>
        <v>0</v>
      </c>
    </row>
    <row r="31" spans="1:7" x14ac:dyDescent="0.2">
      <c r="A31" t="s">
        <v>252</v>
      </c>
      <c r="B31">
        <v>125</v>
      </c>
      <c r="C31">
        <v>0</v>
      </c>
      <c r="D31">
        <v>0</v>
      </c>
      <c r="E31" s="11">
        <f t="shared" si="0"/>
        <v>1.5344954578934446E-2</v>
      </c>
      <c r="F31" s="11">
        <f t="shared" si="1"/>
        <v>0</v>
      </c>
      <c r="G31" s="11">
        <f t="shared" si="2"/>
        <v>0</v>
      </c>
    </row>
    <row r="32" spans="1:7" x14ac:dyDescent="0.2">
      <c r="A32" t="s">
        <v>253</v>
      </c>
      <c r="B32">
        <v>123</v>
      </c>
      <c r="C32">
        <v>0</v>
      </c>
      <c r="D32">
        <v>0</v>
      </c>
      <c r="E32" s="11">
        <f t="shared" si="0"/>
        <v>1.5099435305671495E-2</v>
      </c>
      <c r="F32" s="11">
        <f t="shared" si="1"/>
        <v>0</v>
      </c>
      <c r="G32" s="11">
        <f t="shared" si="2"/>
        <v>0</v>
      </c>
    </row>
    <row r="33" spans="1:7" x14ac:dyDescent="0.2">
      <c r="A33" t="s">
        <v>254</v>
      </c>
      <c r="B33">
        <v>148</v>
      </c>
      <c r="C33">
        <v>0</v>
      </c>
      <c r="D33">
        <v>0</v>
      </c>
      <c r="E33" s="11">
        <f t="shared" si="0"/>
        <v>1.8168426221458384E-2</v>
      </c>
      <c r="F33" s="11">
        <f t="shared" si="1"/>
        <v>0</v>
      </c>
      <c r="G33" s="11">
        <f t="shared" si="2"/>
        <v>0</v>
      </c>
    </row>
    <row r="34" spans="1:7" x14ac:dyDescent="0.2">
      <c r="A34" t="s">
        <v>255</v>
      </c>
      <c r="B34">
        <v>146</v>
      </c>
      <c r="C34">
        <v>0</v>
      </c>
      <c r="D34">
        <v>0</v>
      </c>
      <c r="E34" s="11">
        <f t="shared" si="0"/>
        <v>1.7922906948195434E-2</v>
      </c>
      <c r="F34" s="11">
        <f t="shared" si="1"/>
        <v>0</v>
      </c>
      <c r="G34" s="11">
        <f t="shared" si="2"/>
        <v>0</v>
      </c>
    </row>
    <row r="35" spans="1:7" x14ac:dyDescent="0.2">
      <c r="A35" t="s">
        <v>256</v>
      </c>
      <c r="B35">
        <v>222</v>
      </c>
      <c r="C35">
        <v>0</v>
      </c>
      <c r="D35">
        <v>0</v>
      </c>
      <c r="E35" s="11">
        <f t="shared" si="0"/>
        <v>2.7252639332187578E-2</v>
      </c>
      <c r="F35" s="11">
        <f t="shared" si="1"/>
        <v>0</v>
      </c>
      <c r="G35" s="11">
        <f t="shared" si="2"/>
        <v>0</v>
      </c>
    </row>
    <row r="36" spans="1:7" x14ac:dyDescent="0.2">
      <c r="A36" t="s">
        <v>257</v>
      </c>
      <c r="B36">
        <v>281</v>
      </c>
      <c r="C36">
        <v>0</v>
      </c>
      <c r="D36">
        <v>0</v>
      </c>
      <c r="E36" s="11">
        <f t="shared" si="0"/>
        <v>3.4495457893444638E-2</v>
      </c>
      <c r="F36" s="11">
        <f t="shared" si="1"/>
        <v>0</v>
      </c>
      <c r="G36" s="11">
        <f t="shared" si="2"/>
        <v>0</v>
      </c>
    </row>
    <row r="37" spans="1:7" x14ac:dyDescent="0.2">
      <c r="A37" t="s">
        <v>258</v>
      </c>
      <c r="B37">
        <v>226</v>
      </c>
      <c r="C37">
        <v>0</v>
      </c>
      <c r="D37">
        <v>0</v>
      </c>
      <c r="E37" s="11">
        <f t="shared" si="0"/>
        <v>2.7743677878713478E-2</v>
      </c>
      <c r="F37" s="11">
        <f t="shared" si="1"/>
        <v>0</v>
      </c>
      <c r="G37" s="11">
        <f t="shared" si="2"/>
        <v>0</v>
      </c>
    </row>
    <row r="38" spans="1:7" x14ac:dyDescent="0.2">
      <c r="A38" t="s">
        <v>259</v>
      </c>
      <c r="B38">
        <v>125</v>
      </c>
      <c r="C38">
        <v>0</v>
      </c>
      <c r="D38">
        <v>0</v>
      </c>
      <c r="E38" s="11">
        <f t="shared" si="0"/>
        <v>1.5344954578934446E-2</v>
      </c>
      <c r="F38" s="11">
        <f t="shared" si="1"/>
        <v>0</v>
      </c>
      <c r="G38" s="11">
        <f t="shared" si="2"/>
        <v>0</v>
      </c>
    </row>
    <row r="39" spans="1:7" x14ac:dyDescent="0.2">
      <c r="A39" t="s">
        <v>260</v>
      </c>
      <c r="B39">
        <v>112</v>
      </c>
      <c r="C39">
        <v>0</v>
      </c>
      <c r="D39">
        <v>0</v>
      </c>
      <c r="E39" s="11">
        <f t="shared" si="0"/>
        <v>1.3749079302725264E-2</v>
      </c>
      <c r="F39" s="11">
        <f t="shared" si="1"/>
        <v>0</v>
      </c>
      <c r="G39" s="11">
        <f t="shared" si="2"/>
        <v>0</v>
      </c>
    </row>
    <row r="40" spans="1:7" x14ac:dyDescent="0.2">
      <c r="A40" t="s">
        <v>261</v>
      </c>
      <c r="B40">
        <v>105</v>
      </c>
      <c r="C40">
        <v>0</v>
      </c>
      <c r="D40">
        <v>0</v>
      </c>
      <c r="E40" s="11">
        <f t="shared" si="0"/>
        <v>1.2889761846304935E-2</v>
      </c>
      <c r="F40" s="11">
        <f t="shared" si="1"/>
        <v>0</v>
      </c>
      <c r="G40" s="11">
        <f t="shared" si="2"/>
        <v>0</v>
      </c>
    </row>
    <row r="41" spans="1:7" x14ac:dyDescent="0.2">
      <c r="A41" t="s">
        <v>262</v>
      </c>
      <c r="B41">
        <v>4</v>
      </c>
      <c r="C41">
        <v>0</v>
      </c>
      <c r="D41">
        <v>0</v>
      </c>
      <c r="E41" s="11">
        <f t="shared" si="0"/>
        <v>4.9103854652590229E-4</v>
      </c>
      <c r="F41" s="11">
        <f t="shared" si="1"/>
        <v>0</v>
      </c>
      <c r="G41" s="11">
        <f t="shared" si="2"/>
        <v>0</v>
      </c>
    </row>
    <row r="42" spans="1:7" x14ac:dyDescent="0.2">
      <c r="A42" t="s">
        <v>263</v>
      </c>
      <c r="B42">
        <v>0</v>
      </c>
      <c r="C42">
        <v>0</v>
      </c>
      <c r="D42">
        <v>0</v>
      </c>
      <c r="E42" s="11">
        <f t="shared" si="0"/>
        <v>0</v>
      </c>
      <c r="F42" s="11">
        <f t="shared" si="1"/>
        <v>0</v>
      </c>
      <c r="G42" s="11">
        <f t="shared" si="2"/>
        <v>0</v>
      </c>
    </row>
    <row r="43" spans="1:7" x14ac:dyDescent="0.2">
      <c r="A43" t="s">
        <v>264</v>
      </c>
      <c r="B43">
        <v>0</v>
      </c>
      <c r="C43">
        <v>0</v>
      </c>
      <c r="D43">
        <v>0</v>
      </c>
      <c r="E43" s="11">
        <f t="shared" si="0"/>
        <v>0</v>
      </c>
      <c r="F43" s="11">
        <f t="shared" si="1"/>
        <v>0</v>
      </c>
      <c r="G43" s="11">
        <f t="shared" si="2"/>
        <v>0</v>
      </c>
    </row>
    <row r="44" spans="1:7" x14ac:dyDescent="0.2">
      <c r="A44" t="s">
        <v>265</v>
      </c>
      <c r="B44">
        <v>0</v>
      </c>
      <c r="C44">
        <v>0</v>
      </c>
      <c r="D44">
        <v>0</v>
      </c>
      <c r="E44" s="11">
        <f t="shared" si="0"/>
        <v>0</v>
      </c>
      <c r="F44" s="11">
        <f t="shared" si="1"/>
        <v>0</v>
      </c>
      <c r="G44" s="11">
        <f t="shared" si="2"/>
        <v>0</v>
      </c>
    </row>
    <row r="45" spans="1:7" x14ac:dyDescent="0.2">
      <c r="A45" t="s">
        <v>266</v>
      </c>
      <c r="B45">
        <v>0</v>
      </c>
      <c r="C45">
        <v>0</v>
      </c>
      <c r="D45">
        <v>0</v>
      </c>
      <c r="E45" s="11">
        <f t="shared" si="0"/>
        <v>0</v>
      </c>
      <c r="F45" s="11">
        <f t="shared" si="1"/>
        <v>0</v>
      </c>
      <c r="G45" s="11">
        <f t="shared" si="2"/>
        <v>0</v>
      </c>
    </row>
    <row r="46" spans="1:7" x14ac:dyDescent="0.2">
      <c r="A46" t="s">
        <v>267</v>
      </c>
      <c r="B46">
        <v>0</v>
      </c>
      <c r="C46">
        <v>0</v>
      </c>
      <c r="D46">
        <v>0</v>
      </c>
      <c r="E46" s="11">
        <f t="shared" si="0"/>
        <v>0</v>
      </c>
      <c r="F46" s="11">
        <f t="shared" si="1"/>
        <v>0</v>
      </c>
      <c r="G46" s="11">
        <f t="shared" si="2"/>
        <v>0</v>
      </c>
    </row>
    <row r="47" spans="1:7" x14ac:dyDescent="0.2">
      <c r="A47" t="s">
        <v>268</v>
      </c>
      <c r="B47">
        <v>0</v>
      </c>
      <c r="C47">
        <v>0</v>
      </c>
      <c r="D47">
        <v>0</v>
      </c>
      <c r="E47" s="11">
        <f t="shared" si="0"/>
        <v>0</v>
      </c>
      <c r="F47" s="11">
        <f t="shared" si="1"/>
        <v>0</v>
      </c>
      <c r="G47" s="11">
        <f t="shared" si="2"/>
        <v>0</v>
      </c>
    </row>
    <row r="48" spans="1:7" x14ac:dyDescent="0.2">
      <c r="A48" t="s">
        <v>269</v>
      </c>
      <c r="B48">
        <v>0</v>
      </c>
      <c r="C48">
        <v>0</v>
      </c>
      <c r="D48">
        <v>0</v>
      </c>
      <c r="E48" s="11">
        <f t="shared" si="0"/>
        <v>0</v>
      </c>
      <c r="F48" s="11">
        <f t="shared" si="1"/>
        <v>0</v>
      </c>
      <c r="G48" s="11">
        <f t="shared" si="2"/>
        <v>0</v>
      </c>
    </row>
    <row r="49" spans="1:7" x14ac:dyDescent="0.2">
      <c r="A49" t="s">
        <v>270</v>
      </c>
      <c r="B49">
        <v>0</v>
      </c>
      <c r="C49">
        <v>0</v>
      </c>
      <c r="D49">
        <v>0</v>
      </c>
      <c r="E49" s="11">
        <f t="shared" si="0"/>
        <v>0</v>
      </c>
      <c r="F49" s="11">
        <f t="shared" si="1"/>
        <v>0</v>
      </c>
      <c r="G49" s="11">
        <f t="shared" si="2"/>
        <v>0</v>
      </c>
    </row>
    <row r="50" spans="1:7" x14ac:dyDescent="0.2">
      <c r="A50" t="s">
        <v>271</v>
      </c>
      <c r="B50">
        <v>0</v>
      </c>
      <c r="C50">
        <v>0</v>
      </c>
      <c r="D50">
        <v>0</v>
      </c>
      <c r="E50" s="11">
        <f t="shared" si="0"/>
        <v>0</v>
      </c>
      <c r="F50" s="11">
        <f t="shared" si="1"/>
        <v>0</v>
      </c>
      <c r="G50" s="11">
        <f t="shared" si="2"/>
        <v>0</v>
      </c>
    </row>
    <row r="53" spans="1:7" x14ac:dyDescent="0.2">
      <c r="A53" t="s">
        <v>149</v>
      </c>
      <c r="B53" s="15">
        <v>-1.1846399999999999</v>
      </c>
      <c r="C53" s="15">
        <v>-0.569245</v>
      </c>
      <c r="D53" s="15">
        <v>-0.52349999999999997</v>
      </c>
    </row>
    <row r="54" spans="1:7" x14ac:dyDescent="0.2">
      <c r="A54" t="s">
        <v>342</v>
      </c>
      <c r="B54" s="15">
        <v>0.90724329329483033</v>
      </c>
      <c r="C54" s="15">
        <v>0.80342846451612915</v>
      </c>
      <c r="D54" s="15">
        <v>0.88147228123939636</v>
      </c>
    </row>
    <row r="55" spans="1:7" x14ac:dyDescent="0.2">
      <c r="A55" t="s">
        <v>292</v>
      </c>
      <c r="B55" s="15">
        <v>5.4952499116060123</v>
      </c>
      <c r="C55" s="15">
        <v>1.8213792343032129</v>
      </c>
      <c r="D55" s="15">
        <v>1.656126487982476</v>
      </c>
    </row>
    <row r="56" spans="1:7" x14ac:dyDescent="0.2">
      <c r="A56" t="s">
        <v>293</v>
      </c>
      <c r="B56" s="15">
        <v>6.1200910576923073</v>
      </c>
      <c r="C56" s="15">
        <v>2.7510257003257368</v>
      </c>
      <c r="D56" s="15">
        <v>2.7370658048548782</v>
      </c>
    </row>
    <row r="57" spans="1:7" x14ac:dyDescent="0.2">
      <c r="A57" t="s">
        <v>294</v>
      </c>
      <c r="B57" s="15">
        <v>22.45583947424716</v>
      </c>
      <c r="C57" s="15">
        <v>2.9054627272727269</v>
      </c>
      <c r="D57" s="15">
        <v>2.9009896256023668</v>
      </c>
    </row>
    <row r="58" spans="1:7" x14ac:dyDescent="0.2">
      <c r="A58" t="s">
        <v>343</v>
      </c>
      <c r="B58" s="15">
        <v>38.152930265789472</v>
      </c>
      <c r="C58" s="15">
        <v>3.116673871648354</v>
      </c>
      <c r="D58" s="15">
        <v>3.1215816679320891</v>
      </c>
    </row>
    <row r="59" spans="1:7" x14ac:dyDescent="0.2">
      <c r="A59" t="s">
        <v>148</v>
      </c>
      <c r="B59" s="15">
        <v>39.236237272727273</v>
      </c>
      <c r="C59" s="15">
        <v>3.1806999999999999</v>
      </c>
      <c r="D59" s="15">
        <v>3.2022505405405401</v>
      </c>
    </row>
    <row r="60" spans="1:7" x14ac:dyDescent="0.2">
      <c r="A60" t="s">
        <v>68</v>
      </c>
      <c r="B60" s="15">
        <v>11.9968182760955</v>
      </c>
      <c r="C60" s="15">
        <v>2.4307044667421271</v>
      </c>
      <c r="D60" s="15">
        <v>2.410508653808825</v>
      </c>
    </row>
    <row r="63" spans="1:7" ht="28.5" x14ac:dyDescent="0.2">
      <c r="A63" s="35" t="s">
        <v>296</v>
      </c>
      <c r="B63" s="1" t="s">
        <v>0</v>
      </c>
      <c r="C63" s="1" t="s">
        <v>16</v>
      </c>
      <c r="D63" s="1" t="s">
        <v>15</v>
      </c>
      <c r="E63" s="1" t="s">
        <v>43</v>
      </c>
      <c r="F63" s="1" t="s">
        <v>45</v>
      </c>
      <c r="G63" s="1" t="s">
        <v>44</v>
      </c>
    </row>
    <row r="64" spans="1:7" x14ac:dyDescent="0.2">
      <c r="A64" t="s">
        <v>223</v>
      </c>
      <c r="B64">
        <v>29</v>
      </c>
      <c r="C64">
        <v>338</v>
      </c>
      <c r="D64">
        <v>796</v>
      </c>
      <c r="E64" s="11">
        <f>B64/SUM(B$64:B$112)</f>
        <v>3.559155621011291E-3</v>
      </c>
      <c r="F64" s="11">
        <f>C64/SUM(C$64:C$112)</f>
        <v>1.6004545669776032E-2</v>
      </c>
      <c r="G64" s="11">
        <f>D64/SUM(D$64:D$112)</f>
        <v>1.2272965555521292E-2</v>
      </c>
    </row>
    <row r="65" spans="1:7" x14ac:dyDescent="0.2">
      <c r="A65" t="s">
        <v>224</v>
      </c>
      <c r="B65">
        <v>1253</v>
      </c>
      <c r="C65">
        <v>4728</v>
      </c>
      <c r="D65">
        <v>17518</v>
      </c>
      <c r="E65" s="11">
        <f t="shared" ref="E65:E112" si="3">B65/SUM(B$64:B$112)</f>
        <v>0.15378006872852235</v>
      </c>
      <c r="F65" s="11">
        <f t="shared" ref="F65:F112" si="4">C65/SUM(C$64:C$112)</f>
        <v>0.22387423646952981</v>
      </c>
      <c r="G65" s="11">
        <f t="shared" ref="G65:G112" si="5">D65/SUM(D$64:D$112)</f>
        <v>0.27009775201208797</v>
      </c>
    </row>
    <row r="66" spans="1:7" x14ac:dyDescent="0.2">
      <c r="A66" t="s">
        <v>225</v>
      </c>
      <c r="B66">
        <v>125</v>
      </c>
      <c r="C66">
        <v>3201</v>
      </c>
      <c r="D66">
        <v>7482</v>
      </c>
      <c r="E66" s="11">
        <f t="shared" si="3"/>
        <v>1.5341188021600392E-2</v>
      </c>
      <c r="F66" s="11">
        <f t="shared" si="4"/>
        <v>0.15156967659453571</v>
      </c>
      <c r="G66" s="11">
        <f t="shared" si="5"/>
        <v>0.11535970890252552</v>
      </c>
    </row>
    <row r="67" spans="1:7" x14ac:dyDescent="0.2">
      <c r="A67" t="s">
        <v>226</v>
      </c>
      <c r="B67">
        <v>293</v>
      </c>
      <c r="C67">
        <v>12852</v>
      </c>
      <c r="D67">
        <v>39062</v>
      </c>
      <c r="E67" s="11">
        <f t="shared" si="3"/>
        <v>3.5959744722631318E-2</v>
      </c>
      <c r="F67" s="11">
        <f t="shared" si="4"/>
        <v>0.6085515412661584</v>
      </c>
      <c r="G67" s="11">
        <f t="shared" si="5"/>
        <v>0.60226957352986521</v>
      </c>
    </row>
    <row r="68" spans="1:7" x14ac:dyDescent="0.2">
      <c r="A68" t="s">
        <v>227</v>
      </c>
      <c r="B68">
        <v>21</v>
      </c>
      <c r="C68">
        <v>0</v>
      </c>
      <c r="D68">
        <v>0</v>
      </c>
      <c r="E68" s="11">
        <f t="shared" si="3"/>
        <v>2.5773195876288659E-3</v>
      </c>
      <c r="F68" s="11">
        <f t="shared" si="4"/>
        <v>0</v>
      </c>
      <c r="G68" s="11">
        <f t="shared" si="5"/>
        <v>0</v>
      </c>
    </row>
    <row r="69" spans="1:7" x14ac:dyDescent="0.2">
      <c r="A69" t="s">
        <v>228</v>
      </c>
      <c r="B69">
        <v>594</v>
      </c>
      <c r="C69">
        <v>0</v>
      </c>
      <c r="D69">
        <v>0</v>
      </c>
      <c r="E69" s="11">
        <f t="shared" si="3"/>
        <v>7.2901325478645071E-2</v>
      </c>
      <c r="F69" s="11">
        <f t="shared" si="4"/>
        <v>0</v>
      </c>
      <c r="G69" s="11">
        <f t="shared" si="5"/>
        <v>0</v>
      </c>
    </row>
    <row r="70" spans="1:7" x14ac:dyDescent="0.2">
      <c r="A70" t="s">
        <v>229</v>
      </c>
      <c r="B70">
        <v>3587</v>
      </c>
      <c r="C70">
        <v>0</v>
      </c>
      <c r="D70">
        <v>0</v>
      </c>
      <c r="E70" s="11">
        <f t="shared" si="3"/>
        <v>0.44023073146784486</v>
      </c>
      <c r="F70" s="11">
        <f t="shared" si="4"/>
        <v>0</v>
      </c>
      <c r="G70" s="11">
        <f t="shared" si="5"/>
        <v>0</v>
      </c>
    </row>
    <row r="71" spans="1:7" x14ac:dyDescent="0.2">
      <c r="A71" t="s">
        <v>230</v>
      </c>
      <c r="B71">
        <v>10</v>
      </c>
      <c r="C71">
        <v>0</v>
      </c>
      <c r="D71">
        <v>0</v>
      </c>
      <c r="E71" s="11">
        <f t="shared" si="3"/>
        <v>1.2272950417280314E-3</v>
      </c>
      <c r="F71" s="11">
        <f t="shared" si="4"/>
        <v>0</v>
      </c>
      <c r="G71" s="11">
        <f t="shared" si="5"/>
        <v>0</v>
      </c>
    </row>
    <row r="72" spans="1:7" x14ac:dyDescent="0.2">
      <c r="A72" t="s">
        <v>231</v>
      </c>
      <c r="B72">
        <v>0</v>
      </c>
      <c r="C72">
        <v>0</v>
      </c>
      <c r="D72">
        <v>0</v>
      </c>
      <c r="E72" s="11">
        <f t="shared" si="3"/>
        <v>0</v>
      </c>
      <c r="F72" s="11">
        <f t="shared" si="4"/>
        <v>0</v>
      </c>
      <c r="G72" s="11">
        <f t="shared" si="5"/>
        <v>0</v>
      </c>
    </row>
    <row r="73" spans="1:7" x14ac:dyDescent="0.2">
      <c r="A73" t="s">
        <v>232</v>
      </c>
      <c r="B73">
        <v>1</v>
      </c>
      <c r="C73">
        <v>0</v>
      </c>
      <c r="D73">
        <v>0</v>
      </c>
      <c r="E73" s="11">
        <f t="shared" si="3"/>
        <v>1.2272950417280314E-4</v>
      </c>
      <c r="F73" s="11">
        <f t="shared" si="4"/>
        <v>0</v>
      </c>
      <c r="G73" s="11">
        <f t="shared" si="5"/>
        <v>0</v>
      </c>
    </row>
    <row r="74" spans="1:7" x14ac:dyDescent="0.2">
      <c r="A74" t="s">
        <v>233</v>
      </c>
      <c r="B74">
        <v>3</v>
      </c>
      <c r="C74">
        <v>0</v>
      </c>
      <c r="D74">
        <v>0</v>
      </c>
      <c r="E74" s="11">
        <f t="shared" si="3"/>
        <v>3.6818851251840942E-4</v>
      </c>
      <c r="F74" s="11">
        <f t="shared" si="4"/>
        <v>0</v>
      </c>
      <c r="G74" s="11">
        <f t="shared" si="5"/>
        <v>0</v>
      </c>
    </row>
    <row r="75" spans="1:7" x14ac:dyDescent="0.2">
      <c r="A75" t="s">
        <v>234</v>
      </c>
      <c r="B75">
        <v>4</v>
      </c>
      <c r="C75">
        <v>0</v>
      </c>
      <c r="D75">
        <v>0</v>
      </c>
      <c r="E75" s="11">
        <f t="shared" si="3"/>
        <v>4.9091801669121256E-4</v>
      </c>
      <c r="F75" s="11">
        <f t="shared" si="4"/>
        <v>0</v>
      </c>
      <c r="G75" s="11">
        <f t="shared" si="5"/>
        <v>0</v>
      </c>
    </row>
    <row r="76" spans="1:7" x14ac:dyDescent="0.2">
      <c r="A76" t="s">
        <v>235</v>
      </c>
      <c r="B76">
        <v>4</v>
      </c>
      <c r="C76">
        <v>0</v>
      </c>
      <c r="D76">
        <v>0</v>
      </c>
      <c r="E76" s="11">
        <f t="shared" si="3"/>
        <v>4.9091801669121256E-4</v>
      </c>
      <c r="F76" s="11">
        <f t="shared" si="4"/>
        <v>0</v>
      </c>
      <c r="G76" s="11">
        <f t="shared" si="5"/>
        <v>0</v>
      </c>
    </row>
    <row r="77" spans="1:7" x14ac:dyDescent="0.2">
      <c r="A77" t="s">
        <v>236</v>
      </c>
      <c r="B77">
        <v>3</v>
      </c>
      <c r="C77">
        <v>0</v>
      </c>
      <c r="D77">
        <v>0</v>
      </c>
      <c r="E77" s="11">
        <f t="shared" si="3"/>
        <v>3.6818851251840942E-4</v>
      </c>
      <c r="F77" s="11">
        <f t="shared" si="4"/>
        <v>0</v>
      </c>
      <c r="G77" s="11">
        <f t="shared" si="5"/>
        <v>0</v>
      </c>
    </row>
    <row r="78" spans="1:7" x14ac:dyDescent="0.2">
      <c r="A78" t="s">
        <v>237</v>
      </c>
      <c r="B78">
        <v>1</v>
      </c>
      <c r="C78">
        <v>0</v>
      </c>
      <c r="D78">
        <v>0</v>
      </c>
      <c r="E78" s="11">
        <f t="shared" si="3"/>
        <v>1.2272950417280314E-4</v>
      </c>
      <c r="F78" s="11">
        <f t="shared" si="4"/>
        <v>0</v>
      </c>
      <c r="G78" s="11">
        <f t="shared" si="5"/>
        <v>0</v>
      </c>
    </row>
    <row r="79" spans="1:7" x14ac:dyDescent="0.2">
      <c r="A79" t="s">
        <v>238</v>
      </c>
      <c r="B79">
        <v>4</v>
      </c>
      <c r="C79">
        <v>0</v>
      </c>
      <c r="D79">
        <v>0</v>
      </c>
      <c r="E79" s="11">
        <f t="shared" si="3"/>
        <v>4.9091801669121256E-4</v>
      </c>
      <c r="F79" s="11">
        <f t="shared" si="4"/>
        <v>0</v>
      </c>
      <c r="G79" s="11">
        <f t="shared" si="5"/>
        <v>0</v>
      </c>
    </row>
    <row r="80" spans="1:7" x14ac:dyDescent="0.2">
      <c r="A80" t="s">
        <v>239</v>
      </c>
      <c r="B80">
        <v>1</v>
      </c>
      <c r="C80">
        <v>0</v>
      </c>
      <c r="D80">
        <v>0</v>
      </c>
      <c r="E80" s="11">
        <f t="shared" si="3"/>
        <v>1.2272950417280314E-4</v>
      </c>
      <c r="F80" s="11">
        <f t="shared" si="4"/>
        <v>0</v>
      </c>
      <c r="G80" s="11">
        <f t="shared" si="5"/>
        <v>0</v>
      </c>
    </row>
    <row r="81" spans="1:7" x14ac:dyDescent="0.2">
      <c r="A81" t="s">
        <v>240</v>
      </c>
      <c r="B81">
        <v>7</v>
      </c>
      <c r="C81">
        <v>0</v>
      </c>
      <c r="D81">
        <v>0</v>
      </c>
      <c r="E81" s="11">
        <f t="shared" si="3"/>
        <v>8.5910652920962198E-4</v>
      </c>
      <c r="F81" s="11">
        <f t="shared" si="4"/>
        <v>0</v>
      </c>
      <c r="G81" s="11">
        <f t="shared" si="5"/>
        <v>0</v>
      </c>
    </row>
    <row r="82" spans="1:7" x14ac:dyDescent="0.2">
      <c r="A82" t="s">
        <v>241</v>
      </c>
      <c r="B82">
        <v>2</v>
      </c>
      <c r="C82">
        <v>0</v>
      </c>
      <c r="D82">
        <v>0</v>
      </c>
      <c r="E82" s="11">
        <f t="shared" si="3"/>
        <v>2.4545900834560628E-4</v>
      </c>
      <c r="F82" s="11">
        <f t="shared" si="4"/>
        <v>0</v>
      </c>
      <c r="G82" s="11">
        <f t="shared" si="5"/>
        <v>0</v>
      </c>
    </row>
    <row r="83" spans="1:7" x14ac:dyDescent="0.2">
      <c r="A83" t="s">
        <v>242</v>
      </c>
      <c r="B83">
        <v>6</v>
      </c>
      <c r="C83">
        <v>0</v>
      </c>
      <c r="D83">
        <v>0</v>
      </c>
      <c r="E83" s="11">
        <f t="shared" si="3"/>
        <v>7.3637702503681884E-4</v>
      </c>
      <c r="F83" s="11">
        <f t="shared" si="4"/>
        <v>0</v>
      </c>
      <c r="G83" s="11">
        <f t="shared" si="5"/>
        <v>0</v>
      </c>
    </row>
    <row r="84" spans="1:7" x14ac:dyDescent="0.2">
      <c r="A84" t="s">
        <v>243</v>
      </c>
      <c r="B84">
        <v>7</v>
      </c>
      <c r="C84">
        <v>0</v>
      </c>
      <c r="D84">
        <v>0</v>
      </c>
      <c r="E84" s="11">
        <f t="shared" si="3"/>
        <v>8.5910652920962198E-4</v>
      </c>
      <c r="F84" s="11">
        <f t="shared" si="4"/>
        <v>0</v>
      </c>
      <c r="G84" s="11">
        <f t="shared" si="5"/>
        <v>0</v>
      </c>
    </row>
    <row r="85" spans="1:7" x14ac:dyDescent="0.2">
      <c r="A85" t="s">
        <v>244</v>
      </c>
      <c r="B85">
        <v>6</v>
      </c>
      <c r="C85">
        <v>0</v>
      </c>
      <c r="D85">
        <v>0</v>
      </c>
      <c r="E85" s="11">
        <f t="shared" si="3"/>
        <v>7.3637702503681884E-4</v>
      </c>
      <c r="F85" s="11">
        <f t="shared" si="4"/>
        <v>0</v>
      </c>
      <c r="G85" s="11">
        <f t="shared" si="5"/>
        <v>0</v>
      </c>
    </row>
    <row r="86" spans="1:7" x14ac:dyDescent="0.2">
      <c r="A86" t="s">
        <v>245</v>
      </c>
      <c r="B86">
        <v>14</v>
      </c>
      <c r="C86">
        <v>0</v>
      </c>
      <c r="D86">
        <v>0</v>
      </c>
      <c r="E86" s="11">
        <f t="shared" si="3"/>
        <v>1.718213058419244E-3</v>
      </c>
      <c r="F86" s="11">
        <f t="shared" si="4"/>
        <v>0</v>
      </c>
      <c r="G86" s="11">
        <f t="shared" si="5"/>
        <v>0</v>
      </c>
    </row>
    <row r="87" spans="1:7" x14ac:dyDescent="0.2">
      <c r="A87" t="s">
        <v>246</v>
      </c>
      <c r="B87">
        <v>15</v>
      </c>
      <c r="C87">
        <v>0</v>
      </c>
      <c r="D87">
        <v>0</v>
      </c>
      <c r="E87" s="11">
        <f t="shared" si="3"/>
        <v>1.8409425625920471E-3</v>
      </c>
      <c r="F87" s="11">
        <f t="shared" si="4"/>
        <v>0</v>
      </c>
      <c r="G87" s="11">
        <f t="shared" si="5"/>
        <v>0</v>
      </c>
    </row>
    <row r="88" spans="1:7" x14ac:dyDescent="0.2">
      <c r="A88" t="s">
        <v>247</v>
      </c>
      <c r="B88">
        <v>17</v>
      </c>
      <c r="C88">
        <v>0</v>
      </c>
      <c r="D88">
        <v>0</v>
      </c>
      <c r="E88" s="11">
        <f t="shared" si="3"/>
        <v>2.0864015709376534E-3</v>
      </c>
      <c r="F88" s="11">
        <f t="shared" si="4"/>
        <v>0</v>
      </c>
      <c r="G88" s="11">
        <f t="shared" si="5"/>
        <v>0</v>
      </c>
    </row>
    <row r="89" spans="1:7" x14ac:dyDescent="0.2">
      <c r="A89" t="s">
        <v>248</v>
      </c>
      <c r="B89">
        <v>9</v>
      </c>
      <c r="C89">
        <v>0</v>
      </c>
      <c r="D89">
        <v>0</v>
      </c>
      <c r="E89" s="11">
        <f t="shared" si="3"/>
        <v>1.1045655375552283E-3</v>
      </c>
      <c r="F89" s="11">
        <f t="shared" si="4"/>
        <v>0</v>
      </c>
      <c r="G89" s="11">
        <f t="shared" si="5"/>
        <v>0</v>
      </c>
    </row>
    <row r="90" spans="1:7" x14ac:dyDescent="0.2">
      <c r="A90" t="s">
        <v>249</v>
      </c>
      <c r="B90">
        <v>11</v>
      </c>
      <c r="C90">
        <v>0</v>
      </c>
      <c r="D90">
        <v>0</v>
      </c>
      <c r="E90" s="11">
        <f t="shared" si="3"/>
        <v>1.3500245459008345E-3</v>
      </c>
      <c r="F90" s="11">
        <f t="shared" si="4"/>
        <v>0</v>
      </c>
      <c r="G90" s="11">
        <f t="shared" si="5"/>
        <v>0</v>
      </c>
    </row>
    <row r="91" spans="1:7" x14ac:dyDescent="0.2">
      <c r="A91" t="s">
        <v>250</v>
      </c>
      <c r="B91">
        <v>11</v>
      </c>
      <c r="C91">
        <v>0</v>
      </c>
      <c r="D91">
        <v>0</v>
      </c>
      <c r="E91" s="11">
        <f t="shared" si="3"/>
        <v>1.3500245459008345E-3</v>
      </c>
      <c r="F91" s="11">
        <f t="shared" si="4"/>
        <v>0</v>
      </c>
      <c r="G91" s="11">
        <f t="shared" si="5"/>
        <v>0</v>
      </c>
    </row>
    <row r="92" spans="1:7" x14ac:dyDescent="0.2">
      <c r="A92" t="s">
        <v>251</v>
      </c>
      <c r="B92">
        <v>20</v>
      </c>
      <c r="C92">
        <v>0</v>
      </c>
      <c r="D92">
        <v>0</v>
      </c>
      <c r="E92" s="11">
        <f t="shared" si="3"/>
        <v>2.4545900834560628E-3</v>
      </c>
      <c r="F92" s="11">
        <f t="shared" si="4"/>
        <v>0</v>
      </c>
      <c r="G92" s="11">
        <f t="shared" si="5"/>
        <v>0</v>
      </c>
    </row>
    <row r="93" spans="1:7" x14ac:dyDescent="0.2">
      <c r="A93" t="s">
        <v>252</v>
      </c>
      <c r="B93">
        <v>22</v>
      </c>
      <c r="C93">
        <v>0</v>
      </c>
      <c r="D93">
        <v>0</v>
      </c>
      <c r="E93" s="11">
        <f t="shared" si="3"/>
        <v>2.7000490918016691E-3</v>
      </c>
      <c r="F93" s="11">
        <f t="shared" si="4"/>
        <v>0</v>
      </c>
      <c r="G93" s="11">
        <f t="shared" si="5"/>
        <v>0</v>
      </c>
    </row>
    <row r="94" spans="1:7" x14ac:dyDescent="0.2">
      <c r="A94" t="s">
        <v>253</v>
      </c>
      <c r="B94">
        <v>18</v>
      </c>
      <c r="C94">
        <v>0</v>
      </c>
      <c r="D94">
        <v>0</v>
      </c>
      <c r="E94" s="11">
        <f t="shared" si="3"/>
        <v>2.2091310751104565E-3</v>
      </c>
      <c r="F94" s="11">
        <f t="shared" si="4"/>
        <v>0</v>
      </c>
      <c r="G94" s="11">
        <f t="shared" si="5"/>
        <v>0</v>
      </c>
    </row>
    <row r="95" spans="1:7" x14ac:dyDescent="0.2">
      <c r="A95" t="s">
        <v>254</v>
      </c>
      <c r="B95">
        <v>64</v>
      </c>
      <c r="C95">
        <v>0</v>
      </c>
      <c r="D95">
        <v>0</v>
      </c>
      <c r="E95" s="11">
        <f t="shared" si="3"/>
        <v>7.8546882670594009E-3</v>
      </c>
      <c r="F95" s="11">
        <f t="shared" si="4"/>
        <v>0</v>
      </c>
      <c r="G95" s="11">
        <f t="shared" si="5"/>
        <v>0</v>
      </c>
    </row>
    <row r="96" spans="1:7" x14ac:dyDescent="0.2">
      <c r="A96" t="s">
        <v>255</v>
      </c>
      <c r="B96">
        <v>43</v>
      </c>
      <c r="C96">
        <v>0</v>
      </c>
      <c r="D96">
        <v>0</v>
      </c>
      <c r="E96" s="11">
        <f t="shared" si="3"/>
        <v>5.2773686794305354E-3</v>
      </c>
      <c r="F96" s="11">
        <f t="shared" si="4"/>
        <v>0</v>
      </c>
      <c r="G96" s="11">
        <f t="shared" si="5"/>
        <v>0</v>
      </c>
    </row>
    <row r="97" spans="1:7" x14ac:dyDescent="0.2">
      <c r="A97" t="s">
        <v>256</v>
      </c>
      <c r="B97">
        <v>34</v>
      </c>
      <c r="C97">
        <v>0</v>
      </c>
      <c r="D97">
        <v>0</v>
      </c>
      <c r="E97" s="11">
        <f t="shared" si="3"/>
        <v>4.1728031418753067E-3</v>
      </c>
      <c r="F97" s="11">
        <f t="shared" si="4"/>
        <v>0</v>
      </c>
      <c r="G97" s="11">
        <f t="shared" si="5"/>
        <v>0</v>
      </c>
    </row>
    <row r="98" spans="1:7" x14ac:dyDescent="0.2">
      <c r="A98" t="s">
        <v>257</v>
      </c>
      <c r="B98">
        <v>47</v>
      </c>
      <c r="C98">
        <v>0</v>
      </c>
      <c r="D98">
        <v>0</v>
      </c>
      <c r="E98" s="11">
        <f t="shared" si="3"/>
        <v>5.768286696121748E-3</v>
      </c>
      <c r="F98" s="11">
        <f t="shared" si="4"/>
        <v>0</v>
      </c>
      <c r="G98" s="11">
        <f t="shared" si="5"/>
        <v>0</v>
      </c>
    </row>
    <row r="99" spans="1:7" x14ac:dyDescent="0.2">
      <c r="A99" t="s">
        <v>258</v>
      </c>
      <c r="B99">
        <v>87</v>
      </c>
      <c r="C99">
        <v>0</v>
      </c>
      <c r="D99">
        <v>0</v>
      </c>
      <c r="E99" s="11">
        <f t="shared" si="3"/>
        <v>1.0677466863033874E-2</v>
      </c>
      <c r="F99" s="11">
        <f t="shared" si="4"/>
        <v>0</v>
      </c>
      <c r="G99" s="11">
        <f t="shared" si="5"/>
        <v>0</v>
      </c>
    </row>
    <row r="100" spans="1:7" x14ac:dyDescent="0.2">
      <c r="A100" t="s">
        <v>259</v>
      </c>
      <c r="B100">
        <v>68</v>
      </c>
      <c r="C100">
        <v>0</v>
      </c>
      <c r="D100">
        <v>0</v>
      </c>
      <c r="E100" s="11">
        <f t="shared" si="3"/>
        <v>8.3456062837506135E-3</v>
      </c>
      <c r="F100" s="11">
        <f t="shared" si="4"/>
        <v>0</v>
      </c>
      <c r="G100" s="11">
        <f t="shared" si="5"/>
        <v>0</v>
      </c>
    </row>
    <row r="101" spans="1:7" x14ac:dyDescent="0.2">
      <c r="A101" t="s">
        <v>260</v>
      </c>
      <c r="B101">
        <v>91</v>
      </c>
      <c r="C101">
        <v>0</v>
      </c>
      <c r="D101">
        <v>0</v>
      </c>
      <c r="E101" s="11">
        <f t="shared" si="3"/>
        <v>1.1168384879725086E-2</v>
      </c>
      <c r="F101" s="11">
        <f t="shared" si="4"/>
        <v>0</v>
      </c>
      <c r="G101" s="11">
        <f t="shared" si="5"/>
        <v>0</v>
      </c>
    </row>
    <row r="102" spans="1:7" x14ac:dyDescent="0.2">
      <c r="A102" t="s">
        <v>261</v>
      </c>
      <c r="B102">
        <v>298</v>
      </c>
      <c r="C102">
        <v>0</v>
      </c>
      <c r="D102">
        <v>0</v>
      </c>
      <c r="E102" s="11">
        <f t="shared" si="3"/>
        <v>3.6573392243495338E-2</v>
      </c>
      <c r="F102" s="11">
        <f t="shared" si="4"/>
        <v>0</v>
      </c>
      <c r="G102" s="11">
        <f t="shared" si="5"/>
        <v>0</v>
      </c>
    </row>
    <row r="103" spans="1:7" x14ac:dyDescent="0.2">
      <c r="A103" t="s">
        <v>262</v>
      </c>
      <c r="B103">
        <v>1246</v>
      </c>
      <c r="C103">
        <v>0</v>
      </c>
      <c r="D103">
        <v>0</v>
      </c>
      <c r="E103" s="11">
        <f t="shared" si="3"/>
        <v>0.15292096219931273</v>
      </c>
      <c r="F103" s="11">
        <f t="shared" si="4"/>
        <v>0</v>
      </c>
      <c r="G103" s="11">
        <f t="shared" si="5"/>
        <v>0</v>
      </c>
    </row>
    <row r="104" spans="1:7" x14ac:dyDescent="0.2">
      <c r="A104" t="s">
        <v>263</v>
      </c>
      <c r="B104">
        <v>15</v>
      </c>
      <c r="C104">
        <v>0</v>
      </c>
      <c r="D104">
        <v>0</v>
      </c>
      <c r="E104" s="11">
        <f t="shared" si="3"/>
        <v>1.8409425625920471E-3</v>
      </c>
      <c r="F104" s="11">
        <f t="shared" si="4"/>
        <v>0</v>
      </c>
      <c r="G104" s="11">
        <f t="shared" si="5"/>
        <v>0</v>
      </c>
    </row>
    <row r="105" spans="1:7" x14ac:dyDescent="0.2">
      <c r="A105" t="s">
        <v>264</v>
      </c>
      <c r="B105">
        <v>8</v>
      </c>
      <c r="C105">
        <v>0</v>
      </c>
      <c r="D105">
        <v>0</v>
      </c>
      <c r="E105" s="11">
        <f t="shared" si="3"/>
        <v>9.8183603338242512E-4</v>
      </c>
      <c r="F105" s="11">
        <f t="shared" si="4"/>
        <v>0</v>
      </c>
      <c r="G105" s="11">
        <f t="shared" si="5"/>
        <v>0</v>
      </c>
    </row>
    <row r="106" spans="1:7" x14ac:dyDescent="0.2">
      <c r="A106" t="s">
        <v>265</v>
      </c>
      <c r="B106">
        <v>6</v>
      </c>
      <c r="C106">
        <v>0</v>
      </c>
      <c r="D106">
        <v>0</v>
      </c>
      <c r="E106" s="11">
        <f t="shared" si="3"/>
        <v>7.3637702503681884E-4</v>
      </c>
      <c r="F106" s="11">
        <f t="shared" si="4"/>
        <v>0</v>
      </c>
      <c r="G106" s="11">
        <f t="shared" si="5"/>
        <v>0</v>
      </c>
    </row>
    <row r="107" spans="1:7" x14ac:dyDescent="0.2">
      <c r="A107" t="s">
        <v>266</v>
      </c>
      <c r="B107">
        <v>11</v>
      </c>
      <c r="C107">
        <v>0</v>
      </c>
      <c r="D107">
        <v>0</v>
      </c>
      <c r="E107" s="11">
        <f t="shared" si="3"/>
        <v>1.3500245459008345E-3</v>
      </c>
      <c r="F107" s="11">
        <f t="shared" si="4"/>
        <v>0</v>
      </c>
      <c r="G107" s="11">
        <f t="shared" si="5"/>
        <v>0</v>
      </c>
    </row>
    <row r="108" spans="1:7" x14ac:dyDescent="0.2">
      <c r="A108" t="s">
        <v>267</v>
      </c>
      <c r="B108">
        <v>11</v>
      </c>
      <c r="C108">
        <v>0</v>
      </c>
      <c r="D108">
        <v>0</v>
      </c>
      <c r="E108" s="11">
        <f t="shared" si="3"/>
        <v>1.3500245459008345E-3</v>
      </c>
      <c r="F108" s="11">
        <f t="shared" si="4"/>
        <v>0</v>
      </c>
      <c r="G108" s="11">
        <f t="shared" si="5"/>
        <v>0</v>
      </c>
    </row>
    <row r="109" spans="1:7" x14ac:dyDescent="0.2">
      <c r="A109" t="s">
        <v>268</v>
      </c>
      <c r="B109">
        <v>9</v>
      </c>
      <c r="C109">
        <v>0</v>
      </c>
      <c r="D109">
        <v>0</v>
      </c>
      <c r="E109" s="11">
        <f t="shared" si="3"/>
        <v>1.1045655375552283E-3</v>
      </c>
      <c r="F109" s="11">
        <f t="shared" si="4"/>
        <v>0</v>
      </c>
      <c r="G109" s="11">
        <f t="shared" si="5"/>
        <v>0</v>
      </c>
    </row>
    <row r="110" spans="1:7" x14ac:dyDescent="0.2">
      <c r="A110" t="s">
        <v>269</v>
      </c>
      <c r="B110">
        <v>7</v>
      </c>
      <c r="C110">
        <v>0</v>
      </c>
      <c r="D110">
        <v>0</v>
      </c>
      <c r="E110" s="11">
        <f t="shared" si="3"/>
        <v>8.5910652920962198E-4</v>
      </c>
      <c r="F110" s="11">
        <f t="shared" si="4"/>
        <v>0</v>
      </c>
      <c r="G110" s="11">
        <f t="shared" si="5"/>
        <v>0</v>
      </c>
    </row>
    <row r="111" spans="1:7" x14ac:dyDescent="0.2">
      <c r="A111" t="s">
        <v>270</v>
      </c>
      <c r="B111">
        <v>3</v>
      </c>
      <c r="C111">
        <v>0</v>
      </c>
      <c r="D111">
        <v>0</v>
      </c>
      <c r="E111" s="11">
        <f t="shared" si="3"/>
        <v>3.6818851251840942E-4</v>
      </c>
      <c r="F111" s="11">
        <f t="shared" si="4"/>
        <v>0</v>
      </c>
      <c r="G111" s="11">
        <f t="shared" si="5"/>
        <v>0</v>
      </c>
    </row>
    <row r="112" spans="1:7" x14ac:dyDescent="0.2">
      <c r="A112" t="s">
        <v>271</v>
      </c>
      <c r="B112">
        <v>2</v>
      </c>
      <c r="C112">
        <v>0</v>
      </c>
      <c r="D112">
        <v>0</v>
      </c>
      <c r="E112" s="11">
        <f t="shared" si="3"/>
        <v>2.4545900834560628E-4</v>
      </c>
      <c r="F112" s="11">
        <f t="shared" si="4"/>
        <v>0</v>
      </c>
      <c r="G112" s="11">
        <f t="shared" si="5"/>
        <v>0</v>
      </c>
    </row>
    <row r="115" spans="1:11" hidden="1" x14ac:dyDescent="0.2">
      <c r="A115" t="s">
        <v>148</v>
      </c>
      <c r="B115" s="13">
        <v>50.562049999999992</v>
      </c>
      <c r="C115" s="13">
        <v>3.3487499999999999</v>
      </c>
      <c r="D115" s="13">
        <v>3.4201999999999999</v>
      </c>
    </row>
    <row r="116" spans="1:11" hidden="1" x14ac:dyDescent="0.2">
      <c r="A116" t="s">
        <v>149</v>
      </c>
      <c r="B116" s="13">
        <v>-1.1846399999999999</v>
      </c>
      <c r="C116" s="13">
        <v>-0.52575000000000005</v>
      </c>
      <c r="D116" s="13">
        <v>-0.42599999999999999</v>
      </c>
    </row>
    <row r="117" spans="1:11" x14ac:dyDescent="0.2">
      <c r="A117" t="s">
        <v>149</v>
      </c>
      <c r="B117" s="15">
        <v>-1.1846399999999999</v>
      </c>
      <c r="C117" s="15">
        <v>-0.52575000000000005</v>
      </c>
      <c r="D117" s="15">
        <v>-0.42599999999999999</v>
      </c>
    </row>
    <row r="118" spans="1:11" x14ac:dyDescent="0.2">
      <c r="A118" t="s">
        <v>342</v>
      </c>
      <c r="B118" s="15">
        <v>1.3082666000000001</v>
      </c>
      <c r="C118" s="15">
        <v>0.93674999999999997</v>
      </c>
      <c r="D118" s="15">
        <v>0.97661350000000002</v>
      </c>
    </row>
    <row r="119" spans="1:11" x14ac:dyDescent="0.2">
      <c r="A119" t="s">
        <v>292</v>
      </c>
      <c r="B119" s="15">
        <v>5.8359000000000014</v>
      </c>
      <c r="C119" s="15">
        <v>2.1</v>
      </c>
      <c r="D119" s="15">
        <v>1.83456</v>
      </c>
    </row>
    <row r="120" spans="1:11" x14ac:dyDescent="0.2">
      <c r="A120" t="s">
        <v>293</v>
      </c>
      <c r="B120" s="15">
        <v>6.3352599999999999</v>
      </c>
      <c r="C120" s="15">
        <v>3.080000000000001</v>
      </c>
      <c r="D120" s="15">
        <v>3.0975999999999999</v>
      </c>
    </row>
    <row r="121" spans="1:11" x14ac:dyDescent="0.2">
      <c r="A121" t="s">
        <v>294</v>
      </c>
      <c r="B121" s="15">
        <v>31.25666</v>
      </c>
      <c r="C121" s="15">
        <v>3.1619999999999999</v>
      </c>
      <c r="D121" s="15">
        <v>3.1830500000000002</v>
      </c>
    </row>
    <row r="122" spans="1:11" x14ac:dyDescent="0.2">
      <c r="A122" t="s">
        <v>343</v>
      </c>
      <c r="B122" s="15">
        <v>39.902262</v>
      </c>
      <c r="C122" s="15">
        <v>3.2782500000000012</v>
      </c>
      <c r="D122" s="15">
        <v>3.2985000000000011</v>
      </c>
    </row>
    <row r="123" spans="1:11" x14ac:dyDescent="0.2">
      <c r="A123" t="s">
        <v>148</v>
      </c>
      <c r="B123" s="15">
        <v>50.562049999999992</v>
      </c>
      <c r="C123" s="15">
        <v>3.3487499999999999</v>
      </c>
      <c r="D123" s="15">
        <v>3.4201999999999999</v>
      </c>
    </row>
    <row r="124" spans="1:11" x14ac:dyDescent="0.2">
      <c r="A124" t="s">
        <v>68</v>
      </c>
      <c r="B124" s="15">
        <v>13.85966352538226</v>
      </c>
      <c r="C124" s="15">
        <v>2.7068584103704398</v>
      </c>
      <c r="D124" s="15">
        <v>2.6718998447568829</v>
      </c>
    </row>
    <row r="127" spans="1:11" x14ac:dyDescent="0.2">
      <c r="A127" t="s">
        <v>221</v>
      </c>
      <c r="G127" t="s">
        <v>282</v>
      </c>
    </row>
    <row r="128" spans="1:11" s="1" customFormat="1" ht="57" x14ac:dyDescent="0.2">
      <c r="A128" s="10" t="s">
        <v>295</v>
      </c>
      <c r="B128" s="10" t="s">
        <v>152</v>
      </c>
      <c r="C128" s="10" t="s">
        <v>154</v>
      </c>
      <c r="D128" s="10" t="s">
        <v>152</v>
      </c>
      <c r="E128" s="10" t="s">
        <v>154</v>
      </c>
      <c r="G128" s="10" t="s">
        <v>295</v>
      </c>
      <c r="H128" s="10" t="s">
        <v>152</v>
      </c>
      <c r="I128" s="10" t="s">
        <v>154</v>
      </c>
      <c r="J128" s="10" t="s">
        <v>152</v>
      </c>
      <c r="K128" s="10" t="s">
        <v>154</v>
      </c>
    </row>
    <row r="129" spans="1:11" x14ac:dyDescent="0.2">
      <c r="A129" t="s">
        <v>223</v>
      </c>
      <c r="B129">
        <v>454</v>
      </c>
      <c r="C129">
        <v>61</v>
      </c>
      <c r="D129" s="11">
        <f>B129/SUM(B$129:B$133)</f>
        <v>8.4939195509822263E-2</v>
      </c>
      <c r="E129" s="11">
        <f>C129/SUM(C$129:C$133)</f>
        <v>3.905249679897567E-3</v>
      </c>
      <c r="G129" t="s">
        <v>223</v>
      </c>
      <c r="H129">
        <v>1086</v>
      </c>
      <c r="I129">
        <v>19</v>
      </c>
      <c r="J129" s="11">
        <f>H129/SUM(H$129:H$133)</f>
        <v>5.4370681886452388E-2</v>
      </c>
      <c r="K129" s="11">
        <f>I129/SUM(I$129:I$133)</f>
        <v>4.2771599657827201E-4</v>
      </c>
    </row>
    <row r="130" spans="1:11" x14ac:dyDescent="0.2">
      <c r="A130" t="s">
        <v>224</v>
      </c>
      <c r="B130">
        <v>4765</v>
      </c>
      <c r="C130">
        <v>437</v>
      </c>
      <c r="D130" s="11">
        <f t="shared" ref="D130:D133" si="6">B130/SUM(B$129:B$133)</f>
        <v>0.89148737137511691</v>
      </c>
      <c r="E130" s="11">
        <f t="shared" ref="E130:E133" si="7">C130/SUM(C$129:C$133)</f>
        <v>2.797695262483995E-2</v>
      </c>
      <c r="G130" t="s">
        <v>224</v>
      </c>
      <c r="H130">
        <v>18261</v>
      </c>
      <c r="I130">
        <v>731</v>
      </c>
      <c r="J130" s="11">
        <f t="shared" ref="J130:J133" si="8">H130/SUM(H$129:H$133)</f>
        <v>0.91423851006308199</v>
      </c>
      <c r="K130" s="11">
        <f t="shared" ref="K130:K133" si="9">I130/SUM(I$129:I$133)</f>
        <v>1.6455810184142994E-2</v>
      </c>
    </row>
    <row r="131" spans="1:11" x14ac:dyDescent="0.2">
      <c r="A131" t="s">
        <v>225</v>
      </c>
      <c r="B131">
        <v>123</v>
      </c>
      <c r="C131">
        <v>12816</v>
      </c>
      <c r="D131" s="11">
        <f t="shared" si="6"/>
        <v>2.3012160898035549E-2</v>
      </c>
      <c r="E131" s="11">
        <f t="shared" si="7"/>
        <v>0.82048655569782325</v>
      </c>
      <c r="G131" t="s">
        <v>225</v>
      </c>
      <c r="H131">
        <v>531</v>
      </c>
      <c r="I131">
        <v>37690</v>
      </c>
      <c r="J131" s="11">
        <f t="shared" si="8"/>
        <v>2.6584559927906277E-2</v>
      </c>
      <c r="K131" s="11">
        <f t="shared" si="9"/>
        <v>0.84845346900184593</v>
      </c>
    </row>
    <row r="132" spans="1:11" x14ac:dyDescent="0.2">
      <c r="A132" t="s">
        <v>226</v>
      </c>
      <c r="B132">
        <v>3</v>
      </c>
      <c r="C132">
        <v>2306</v>
      </c>
      <c r="D132" s="11">
        <f t="shared" si="6"/>
        <v>5.6127221702525728E-4</v>
      </c>
      <c r="E132" s="11">
        <f t="shared" si="7"/>
        <v>0.14763124199743918</v>
      </c>
      <c r="G132" t="s">
        <v>226</v>
      </c>
      <c r="H132">
        <v>96</v>
      </c>
      <c r="I132">
        <v>5982</v>
      </c>
      <c r="J132" s="11">
        <f t="shared" si="8"/>
        <v>4.8062481225593272E-3</v>
      </c>
      <c r="K132" s="11">
        <f t="shared" si="9"/>
        <v>0.13466300481743279</v>
      </c>
    </row>
    <row r="133" spans="1:11" x14ac:dyDescent="0.2">
      <c r="A133" t="s">
        <v>227</v>
      </c>
      <c r="B133">
        <v>0</v>
      </c>
      <c r="C133">
        <v>0</v>
      </c>
      <c r="D133" s="11">
        <f t="shared" si="6"/>
        <v>0</v>
      </c>
      <c r="E133" s="11">
        <f t="shared" si="7"/>
        <v>0</v>
      </c>
      <c r="G133" t="s">
        <v>227</v>
      </c>
      <c r="H133">
        <v>0</v>
      </c>
      <c r="I133">
        <v>0</v>
      </c>
      <c r="J133" s="11">
        <f t="shared" si="8"/>
        <v>0</v>
      </c>
      <c r="K133" s="11">
        <f t="shared" si="9"/>
        <v>0</v>
      </c>
    </row>
    <row r="135" spans="1:11" x14ac:dyDescent="0.2">
      <c r="A135" t="s">
        <v>149</v>
      </c>
      <c r="B135">
        <v>0</v>
      </c>
      <c r="C135">
        <v>0</v>
      </c>
      <c r="G135" t="s">
        <v>149</v>
      </c>
      <c r="H135">
        <v>0</v>
      </c>
      <c r="I135">
        <v>0</v>
      </c>
    </row>
    <row r="136" spans="1:11" x14ac:dyDescent="0.2">
      <c r="A136" t="s">
        <v>342</v>
      </c>
      <c r="B136">
        <v>0</v>
      </c>
      <c r="C136">
        <v>1</v>
      </c>
      <c r="G136" t="s">
        <v>342</v>
      </c>
      <c r="H136">
        <v>0</v>
      </c>
      <c r="I136">
        <v>1</v>
      </c>
    </row>
    <row r="137" spans="1:11" x14ac:dyDescent="0.2">
      <c r="A137" t="s">
        <v>292</v>
      </c>
      <c r="B137">
        <v>1</v>
      </c>
      <c r="C137">
        <v>2</v>
      </c>
      <c r="G137" t="s">
        <v>292</v>
      </c>
      <c r="H137">
        <v>1</v>
      </c>
      <c r="I137">
        <v>2</v>
      </c>
    </row>
    <row r="138" spans="1:11" x14ac:dyDescent="0.2">
      <c r="A138" t="s">
        <v>293</v>
      </c>
      <c r="B138">
        <v>1</v>
      </c>
      <c r="C138">
        <v>2</v>
      </c>
      <c r="G138" t="s">
        <v>293</v>
      </c>
      <c r="H138">
        <v>1</v>
      </c>
      <c r="I138">
        <v>2</v>
      </c>
    </row>
    <row r="139" spans="1:11" x14ac:dyDescent="0.2">
      <c r="A139" t="s">
        <v>294</v>
      </c>
      <c r="B139">
        <v>1</v>
      </c>
      <c r="C139">
        <v>2</v>
      </c>
      <c r="G139" t="s">
        <v>294</v>
      </c>
      <c r="H139">
        <v>1</v>
      </c>
      <c r="I139">
        <v>2</v>
      </c>
    </row>
    <row r="140" spans="1:11" x14ac:dyDescent="0.2">
      <c r="A140" t="s">
        <v>343</v>
      </c>
      <c r="B140">
        <v>2</v>
      </c>
      <c r="C140">
        <v>3</v>
      </c>
      <c r="G140" t="s">
        <v>343</v>
      </c>
      <c r="H140">
        <v>2</v>
      </c>
      <c r="I140">
        <v>3</v>
      </c>
    </row>
    <row r="141" spans="1:11" x14ac:dyDescent="0.2">
      <c r="A141" t="s">
        <v>148</v>
      </c>
      <c r="B141">
        <v>3</v>
      </c>
      <c r="C141">
        <v>3</v>
      </c>
      <c r="G141" t="s">
        <v>148</v>
      </c>
      <c r="H141">
        <v>3</v>
      </c>
      <c r="I141">
        <v>3</v>
      </c>
    </row>
    <row r="142" spans="1:11" x14ac:dyDescent="0.2">
      <c r="A142" t="s">
        <v>68</v>
      </c>
      <c r="B142">
        <v>1</v>
      </c>
      <c r="C142">
        <v>2</v>
      </c>
      <c r="G142" t="s">
        <v>68</v>
      </c>
      <c r="H142">
        <v>1</v>
      </c>
      <c r="I142">
        <v>2</v>
      </c>
    </row>
    <row r="144" spans="1:11" x14ac:dyDescent="0.2">
      <c r="A144" t="s">
        <v>283</v>
      </c>
    </row>
    <row r="145" spans="1:9" ht="57" x14ac:dyDescent="0.2">
      <c r="A145" s="10" t="s">
        <v>295</v>
      </c>
      <c r="B145" s="10" t="s">
        <v>152</v>
      </c>
      <c r="C145" s="10" t="s">
        <v>154</v>
      </c>
      <c r="D145" s="10" t="s">
        <v>151</v>
      </c>
      <c r="E145" s="10" t="s">
        <v>153</v>
      </c>
      <c r="F145" s="10" t="s">
        <v>152</v>
      </c>
      <c r="G145" s="10" t="s">
        <v>154</v>
      </c>
      <c r="H145" s="10" t="s">
        <v>151</v>
      </c>
      <c r="I145" s="10" t="s">
        <v>153</v>
      </c>
    </row>
    <row r="146" spans="1:9" x14ac:dyDescent="0.2">
      <c r="A146" t="s">
        <v>223</v>
      </c>
      <c r="B146">
        <v>55</v>
      </c>
      <c r="C146">
        <v>0</v>
      </c>
      <c r="D146">
        <v>0</v>
      </c>
      <c r="E146">
        <v>0</v>
      </c>
      <c r="F146" s="11">
        <f>B146/SUM(B$146:B$194)</f>
        <v>3.5900783289817231E-2</v>
      </c>
      <c r="G146" s="11">
        <f t="shared" ref="G146:I146" si="10">C146/SUM(C$146:C$194)</f>
        <v>0</v>
      </c>
      <c r="H146" s="11">
        <f t="shared" si="10"/>
        <v>0</v>
      </c>
      <c r="I146" s="11">
        <f t="shared" si="10"/>
        <v>0</v>
      </c>
    </row>
    <row r="147" spans="1:9" x14ac:dyDescent="0.2">
      <c r="A147" t="s">
        <v>224</v>
      </c>
      <c r="B147">
        <v>1232</v>
      </c>
      <c r="C147">
        <v>2</v>
      </c>
      <c r="D147">
        <v>3</v>
      </c>
      <c r="E147">
        <v>0</v>
      </c>
      <c r="F147" s="11">
        <f t="shared" ref="F147:F194" si="11">B147/SUM(B$146:B$194)</f>
        <v>0.80417754569190603</v>
      </c>
      <c r="G147" s="11">
        <f t="shared" ref="G147:G194" si="12">C147/SUM(C$146:C$194)</f>
        <v>3.929273084479371E-3</v>
      </c>
      <c r="H147" s="11">
        <f t="shared" ref="H147:H194" si="13">D147/SUM(D$146:D$194)</f>
        <v>6.7658998646820032E-4</v>
      </c>
      <c r="I147" s="11">
        <f t="shared" ref="I147:I194" si="14">E147/SUM(E$146:E$194)</f>
        <v>0</v>
      </c>
    </row>
    <row r="148" spans="1:9" x14ac:dyDescent="0.2">
      <c r="A148" t="s">
        <v>225</v>
      </c>
      <c r="B148">
        <v>10</v>
      </c>
      <c r="C148">
        <v>145</v>
      </c>
      <c r="D148">
        <v>9</v>
      </c>
      <c r="E148">
        <v>0</v>
      </c>
      <c r="F148" s="11">
        <f t="shared" si="11"/>
        <v>6.5274151436031328E-3</v>
      </c>
      <c r="G148" s="11">
        <f t="shared" si="12"/>
        <v>0.28487229862475444</v>
      </c>
      <c r="H148" s="11">
        <f t="shared" si="13"/>
        <v>2.0297699594046007E-3</v>
      </c>
      <c r="I148" s="11">
        <f t="shared" si="14"/>
        <v>0</v>
      </c>
    </row>
    <row r="149" spans="1:9" x14ac:dyDescent="0.2">
      <c r="A149" t="s">
        <v>226</v>
      </c>
      <c r="B149">
        <v>1</v>
      </c>
      <c r="C149">
        <v>210</v>
      </c>
      <c r="D149">
        <v>9</v>
      </c>
      <c r="E149">
        <v>0</v>
      </c>
      <c r="F149" s="11">
        <f t="shared" si="11"/>
        <v>6.5274151436031332E-4</v>
      </c>
      <c r="G149" s="11">
        <f t="shared" si="12"/>
        <v>0.412573673870334</v>
      </c>
      <c r="H149" s="11">
        <f t="shared" si="13"/>
        <v>2.0297699594046007E-3</v>
      </c>
      <c r="I149" s="11">
        <f t="shared" si="14"/>
        <v>0</v>
      </c>
    </row>
    <row r="150" spans="1:9" x14ac:dyDescent="0.2">
      <c r="A150" t="s">
        <v>227</v>
      </c>
      <c r="B150">
        <v>1</v>
      </c>
      <c r="C150">
        <v>3</v>
      </c>
      <c r="D150">
        <v>47</v>
      </c>
      <c r="E150">
        <v>1</v>
      </c>
      <c r="F150" s="11">
        <f t="shared" si="11"/>
        <v>6.5274151436031332E-4</v>
      </c>
      <c r="G150" s="11">
        <f t="shared" si="12"/>
        <v>5.893909626719057E-3</v>
      </c>
      <c r="H150" s="11">
        <f t="shared" si="13"/>
        <v>1.0599909788001804E-2</v>
      </c>
      <c r="I150" s="11">
        <f t="shared" si="14"/>
        <v>7.722007722007722E-4</v>
      </c>
    </row>
    <row r="151" spans="1:9" x14ac:dyDescent="0.2">
      <c r="A151" t="s">
        <v>228</v>
      </c>
      <c r="B151">
        <v>3</v>
      </c>
      <c r="C151">
        <v>5</v>
      </c>
      <c r="D151">
        <v>1459</v>
      </c>
      <c r="E151">
        <v>3</v>
      </c>
      <c r="F151" s="11">
        <f t="shared" si="11"/>
        <v>1.9582245430809398E-3</v>
      </c>
      <c r="G151" s="11">
        <f t="shared" si="12"/>
        <v>9.823182711198428E-3</v>
      </c>
      <c r="H151" s="11">
        <f t="shared" si="13"/>
        <v>0.32904826341903476</v>
      </c>
      <c r="I151" s="11">
        <f t="shared" si="14"/>
        <v>2.3166023166023165E-3</v>
      </c>
    </row>
    <row r="152" spans="1:9" x14ac:dyDescent="0.2">
      <c r="A152" t="s">
        <v>229</v>
      </c>
      <c r="B152">
        <v>4</v>
      </c>
      <c r="C152">
        <v>1</v>
      </c>
      <c r="D152">
        <v>2550</v>
      </c>
      <c r="E152">
        <v>1</v>
      </c>
      <c r="F152" s="11">
        <f t="shared" si="11"/>
        <v>2.6109660574412533E-3</v>
      </c>
      <c r="G152" s="11">
        <f t="shared" si="12"/>
        <v>1.9646365422396855E-3</v>
      </c>
      <c r="H152" s="11">
        <f t="shared" si="13"/>
        <v>0.57510148849797027</v>
      </c>
      <c r="I152" s="11">
        <f t="shared" si="14"/>
        <v>7.722007722007722E-4</v>
      </c>
    </row>
    <row r="153" spans="1:9" x14ac:dyDescent="0.2">
      <c r="A153" t="s">
        <v>230</v>
      </c>
      <c r="B153">
        <v>0</v>
      </c>
      <c r="C153">
        <v>0</v>
      </c>
      <c r="D153">
        <v>2</v>
      </c>
      <c r="E153">
        <v>0</v>
      </c>
      <c r="F153" s="11">
        <f t="shared" si="11"/>
        <v>0</v>
      </c>
      <c r="G153" s="11">
        <f t="shared" si="12"/>
        <v>0</v>
      </c>
      <c r="H153" s="11">
        <f t="shared" si="13"/>
        <v>4.5105999097880018E-4</v>
      </c>
      <c r="I153" s="11">
        <f t="shared" si="14"/>
        <v>0</v>
      </c>
    </row>
    <row r="154" spans="1:9" x14ac:dyDescent="0.2">
      <c r="A154" t="s">
        <v>231</v>
      </c>
      <c r="B154">
        <v>0</v>
      </c>
      <c r="C154">
        <v>0</v>
      </c>
      <c r="D154">
        <v>0</v>
      </c>
      <c r="E154">
        <v>2</v>
      </c>
      <c r="F154" s="11">
        <f t="shared" si="11"/>
        <v>0</v>
      </c>
      <c r="G154" s="11">
        <f t="shared" si="12"/>
        <v>0</v>
      </c>
      <c r="H154" s="11">
        <f t="shared" si="13"/>
        <v>0</v>
      </c>
      <c r="I154" s="11">
        <f t="shared" si="14"/>
        <v>1.5444015444015444E-3</v>
      </c>
    </row>
    <row r="155" spans="1:9" x14ac:dyDescent="0.2">
      <c r="A155" t="s">
        <v>232</v>
      </c>
      <c r="B155">
        <v>1</v>
      </c>
      <c r="C155">
        <v>0</v>
      </c>
      <c r="D155">
        <v>1</v>
      </c>
      <c r="E155">
        <v>0</v>
      </c>
      <c r="F155" s="11">
        <f t="shared" si="11"/>
        <v>6.5274151436031332E-4</v>
      </c>
      <c r="G155" s="11">
        <f t="shared" si="12"/>
        <v>0</v>
      </c>
      <c r="H155" s="11">
        <f t="shared" si="13"/>
        <v>2.2552999548940009E-4</v>
      </c>
      <c r="I155" s="11">
        <f t="shared" si="14"/>
        <v>0</v>
      </c>
    </row>
    <row r="156" spans="1:9" x14ac:dyDescent="0.2">
      <c r="A156" t="s">
        <v>233</v>
      </c>
      <c r="B156">
        <v>0</v>
      </c>
      <c r="C156">
        <v>0</v>
      </c>
      <c r="D156">
        <v>0</v>
      </c>
      <c r="E156">
        <v>4</v>
      </c>
      <c r="F156" s="11">
        <f t="shared" si="11"/>
        <v>0</v>
      </c>
      <c r="G156" s="11">
        <f t="shared" si="12"/>
        <v>0</v>
      </c>
      <c r="H156" s="11">
        <f t="shared" si="13"/>
        <v>0</v>
      </c>
      <c r="I156" s="11">
        <f t="shared" si="14"/>
        <v>3.0888030888030888E-3</v>
      </c>
    </row>
    <row r="157" spans="1:9" x14ac:dyDescent="0.2">
      <c r="A157" t="s">
        <v>234</v>
      </c>
      <c r="B157">
        <v>0</v>
      </c>
      <c r="C157">
        <v>2</v>
      </c>
      <c r="D157">
        <v>1</v>
      </c>
      <c r="E157">
        <v>1</v>
      </c>
      <c r="F157" s="11">
        <f t="shared" si="11"/>
        <v>0</v>
      </c>
      <c r="G157" s="11">
        <f t="shared" si="12"/>
        <v>3.929273084479371E-3</v>
      </c>
      <c r="H157" s="11">
        <f t="shared" si="13"/>
        <v>2.2552999548940009E-4</v>
      </c>
      <c r="I157" s="11">
        <f t="shared" si="14"/>
        <v>7.722007722007722E-4</v>
      </c>
    </row>
    <row r="158" spans="1:9" x14ac:dyDescent="0.2">
      <c r="A158" t="s">
        <v>235</v>
      </c>
      <c r="B158">
        <v>0</v>
      </c>
      <c r="C158">
        <v>0</v>
      </c>
      <c r="D158">
        <v>1</v>
      </c>
      <c r="E158">
        <v>5</v>
      </c>
      <c r="F158" s="11">
        <f t="shared" si="11"/>
        <v>0</v>
      </c>
      <c r="G158" s="11">
        <f t="shared" si="12"/>
        <v>0</v>
      </c>
      <c r="H158" s="11">
        <f t="shared" si="13"/>
        <v>2.2552999548940009E-4</v>
      </c>
      <c r="I158" s="11">
        <f t="shared" si="14"/>
        <v>3.8610038610038611E-3</v>
      </c>
    </row>
    <row r="159" spans="1:9" x14ac:dyDescent="0.2">
      <c r="A159" t="s">
        <v>236</v>
      </c>
      <c r="B159">
        <v>1</v>
      </c>
      <c r="C159">
        <v>0</v>
      </c>
      <c r="D159">
        <v>0</v>
      </c>
      <c r="E159">
        <v>4</v>
      </c>
      <c r="F159" s="11">
        <f t="shared" si="11"/>
        <v>6.5274151436031332E-4</v>
      </c>
      <c r="G159" s="11">
        <f t="shared" si="12"/>
        <v>0</v>
      </c>
      <c r="H159" s="11">
        <f t="shared" si="13"/>
        <v>0</v>
      </c>
      <c r="I159" s="11">
        <f t="shared" si="14"/>
        <v>3.0888030888030888E-3</v>
      </c>
    </row>
    <row r="160" spans="1:9" x14ac:dyDescent="0.2">
      <c r="A160" t="s">
        <v>237</v>
      </c>
      <c r="B160">
        <v>0</v>
      </c>
      <c r="C160">
        <v>1</v>
      </c>
      <c r="D160">
        <v>2</v>
      </c>
      <c r="E160">
        <v>2</v>
      </c>
      <c r="F160" s="11">
        <f t="shared" si="11"/>
        <v>0</v>
      </c>
      <c r="G160" s="11">
        <f t="shared" si="12"/>
        <v>1.9646365422396855E-3</v>
      </c>
      <c r="H160" s="11">
        <f t="shared" si="13"/>
        <v>4.5105999097880018E-4</v>
      </c>
      <c r="I160" s="11">
        <f t="shared" si="14"/>
        <v>1.5444015444015444E-3</v>
      </c>
    </row>
    <row r="161" spans="1:9" x14ac:dyDescent="0.2">
      <c r="A161" t="s">
        <v>238</v>
      </c>
      <c r="B161">
        <v>2</v>
      </c>
      <c r="C161">
        <v>0</v>
      </c>
      <c r="D161">
        <v>0</v>
      </c>
      <c r="E161">
        <v>4</v>
      </c>
      <c r="F161" s="11">
        <f t="shared" si="11"/>
        <v>1.3054830287206266E-3</v>
      </c>
      <c r="G161" s="11">
        <f t="shared" si="12"/>
        <v>0</v>
      </c>
      <c r="H161" s="11">
        <f t="shared" si="13"/>
        <v>0</v>
      </c>
      <c r="I161" s="11">
        <f t="shared" si="14"/>
        <v>3.0888030888030888E-3</v>
      </c>
    </row>
    <row r="162" spans="1:9" x14ac:dyDescent="0.2">
      <c r="A162" t="s">
        <v>239</v>
      </c>
      <c r="B162">
        <v>1</v>
      </c>
      <c r="C162">
        <v>0</v>
      </c>
      <c r="D162">
        <v>1</v>
      </c>
      <c r="E162">
        <v>8</v>
      </c>
      <c r="F162" s="11">
        <f t="shared" si="11"/>
        <v>6.5274151436031332E-4</v>
      </c>
      <c r="G162" s="11">
        <f t="shared" si="12"/>
        <v>0</v>
      </c>
      <c r="H162" s="11">
        <f t="shared" si="13"/>
        <v>2.2552999548940009E-4</v>
      </c>
      <c r="I162" s="11">
        <f t="shared" si="14"/>
        <v>6.1776061776061776E-3</v>
      </c>
    </row>
    <row r="163" spans="1:9" x14ac:dyDescent="0.2">
      <c r="A163" t="s">
        <v>240</v>
      </c>
      <c r="B163">
        <v>3</v>
      </c>
      <c r="C163">
        <v>2</v>
      </c>
      <c r="D163">
        <v>2</v>
      </c>
      <c r="E163">
        <v>6</v>
      </c>
      <c r="F163" s="11">
        <f t="shared" si="11"/>
        <v>1.9582245430809398E-3</v>
      </c>
      <c r="G163" s="11">
        <f t="shared" si="12"/>
        <v>3.929273084479371E-3</v>
      </c>
      <c r="H163" s="11">
        <f t="shared" si="13"/>
        <v>4.5105999097880018E-4</v>
      </c>
      <c r="I163" s="11">
        <f t="shared" si="14"/>
        <v>4.633204633204633E-3</v>
      </c>
    </row>
    <row r="164" spans="1:9" x14ac:dyDescent="0.2">
      <c r="A164" t="s">
        <v>241</v>
      </c>
      <c r="B164">
        <v>1</v>
      </c>
      <c r="C164">
        <v>3</v>
      </c>
      <c r="D164">
        <v>2</v>
      </c>
      <c r="E164">
        <v>12</v>
      </c>
      <c r="F164" s="11">
        <f t="shared" si="11"/>
        <v>6.5274151436031332E-4</v>
      </c>
      <c r="G164" s="11">
        <f t="shared" si="12"/>
        <v>5.893909626719057E-3</v>
      </c>
      <c r="H164" s="11">
        <f t="shared" si="13"/>
        <v>4.5105999097880018E-4</v>
      </c>
      <c r="I164" s="11">
        <f t="shared" si="14"/>
        <v>9.2664092664092659E-3</v>
      </c>
    </row>
    <row r="165" spans="1:9" x14ac:dyDescent="0.2">
      <c r="A165" t="s">
        <v>242</v>
      </c>
      <c r="B165">
        <v>0</v>
      </c>
      <c r="C165">
        <v>1</v>
      </c>
      <c r="D165">
        <v>3</v>
      </c>
      <c r="E165">
        <v>10</v>
      </c>
      <c r="F165" s="11">
        <f t="shared" si="11"/>
        <v>0</v>
      </c>
      <c r="G165" s="11">
        <f t="shared" si="12"/>
        <v>1.9646365422396855E-3</v>
      </c>
      <c r="H165" s="11">
        <f t="shared" si="13"/>
        <v>6.7658998646820032E-4</v>
      </c>
      <c r="I165" s="11">
        <f t="shared" si="14"/>
        <v>7.7220077220077222E-3</v>
      </c>
    </row>
    <row r="166" spans="1:9" x14ac:dyDescent="0.2">
      <c r="A166" t="s">
        <v>243</v>
      </c>
      <c r="B166">
        <v>5</v>
      </c>
      <c r="C166">
        <v>1</v>
      </c>
      <c r="D166">
        <v>3</v>
      </c>
      <c r="E166">
        <v>14</v>
      </c>
      <c r="F166" s="11">
        <f t="shared" si="11"/>
        <v>3.2637075718015664E-3</v>
      </c>
      <c r="G166" s="11">
        <f t="shared" si="12"/>
        <v>1.9646365422396855E-3</v>
      </c>
      <c r="H166" s="11">
        <f t="shared" si="13"/>
        <v>6.7658998646820032E-4</v>
      </c>
      <c r="I166" s="11">
        <f t="shared" si="14"/>
        <v>1.0810810810810811E-2</v>
      </c>
    </row>
    <row r="167" spans="1:9" x14ac:dyDescent="0.2">
      <c r="A167" t="s">
        <v>244</v>
      </c>
      <c r="B167">
        <v>6</v>
      </c>
      <c r="C167">
        <v>1</v>
      </c>
      <c r="D167">
        <v>1</v>
      </c>
      <c r="E167">
        <v>28</v>
      </c>
      <c r="F167" s="11">
        <f t="shared" si="11"/>
        <v>3.9164490861618795E-3</v>
      </c>
      <c r="G167" s="11">
        <f t="shared" si="12"/>
        <v>1.9646365422396855E-3</v>
      </c>
      <c r="H167" s="11">
        <f t="shared" si="13"/>
        <v>2.2552999548940009E-4</v>
      </c>
      <c r="I167" s="11">
        <f t="shared" si="14"/>
        <v>2.1621621621621623E-2</v>
      </c>
    </row>
    <row r="168" spans="1:9" x14ac:dyDescent="0.2">
      <c r="A168" t="s">
        <v>245</v>
      </c>
      <c r="B168">
        <v>4</v>
      </c>
      <c r="C168">
        <v>2</v>
      </c>
      <c r="D168">
        <v>5</v>
      </c>
      <c r="E168">
        <v>23</v>
      </c>
      <c r="F168" s="11">
        <f t="shared" si="11"/>
        <v>2.6109660574412533E-3</v>
      </c>
      <c r="G168" s="11">
        <f t="shared" si="12"/>
        <v>3.929273084479371E-3</v>
      </c>
      <c r="H168" s="11">
        <f t="shared" si="13"/>
        <v>1.1276499774470004E-3</v>
      </c>
      <c r="I168" s="11">
        <f t="shared" si="14"/>
        <v>1.7760617760617759E-2</v>
      </c>
    </row>
    <row r="169" spans="1:9" x14ac:dyDescent="0.2">
      <c r="A169" t="s">
        <v>246</v>
      </c>
      <c r="B169">
        <v>11</v>
      </c>
      <c r="C169">
        <v>1</v>
      </c>
      <c r="D169">
        <v>7</v>
      </c>
      <c r="E169">
        <v>19</v>
      </c>
      <c r="F169" s="11">
        <f t="shared" si="11"/>
        <v>7.1801566579634468E-3</v>
      </c>
      <c r="G169" s="11">
        <f t="shared" si="12"/>
        <v>1.9646365422396855E-3</v>
      </c>
      <c r="H169" s="11">
        <f t="shared" si="13"/>
        <v>1.5787099684258007E-3</v>
      </c>
      <c r="I169" s="11">
        <f t="shared" si="14"/>
        <v>1.4671814671814672E-2</v>
      </c>
    </row>
    <row r="170" spans="1:9" x14ac:dyDescent="0.2">
      <c r="A170" t="s">
        <v>247</v>
      </c>
      <c r="B170">
        <v>1</v>
      </c>
      <c r="C170">
        <v>1</v>
      </c>
      <c r="D170">
        <v>5</v>
      </c>
      <c r="E170">
        <v>21</v>
      </c>
      <c r="F170" s="11">
        <f t="shared" si="11"/>
        <v>6.5274151436031332E-4</v>
      </c>
      <c r="G170" s="11">
        <f t="shared" si="12"/>
        <v>1.9646365422396855E-3</v>
      </c>
      <c r="H170" s="11">
        <f t="shared" si="13"/>
        <v>1.1276499774470004E-3</v>
      </c>
      <c r="I170" s="11">
        <f t="shared" si="14"/>
        <v>1.6216216216216217E-2</v>
      </c>
    </row>
    <row r="171" spans="1:9" x14ac:dyDescent="0.2">
      <c r="A171" t="s">
        <v>248</v>
      </c>
      <c r="B171">
        <v>9</v>
      </c>
      <c r="C171">
        <v>2</v>
      </c>
      <c r="D171">
        <v>7</v>
      </c>
      <c r="E171">
        <v>23</v>
      </c>
      <c r="F171" s="11">
        <f t="shared" si="11"/>
        <v>5.8746736292428197E-3</v>
      </c>
      <c r="G171" s="11">
        <f t="shared" si="12"/>
        <v>3.929273084479371E-3</v>
      </c>
      <c r="H171" s="11">
        <f t="shared" si="13"/>
        <v>1.5787099684258007E-3</v>
      </c>
      <c r="I171" s="11">
        <f t="shared" si="14"/>
        <v>1.7760617760617759E-2</v>
      </c>
    </row>
    <row r="172" spans="1:9" x14ac:dyDescent="0.2">
      <c r="A172" t="s">
        <v>249</v>
      </c>
      <c r="B172">
        <v>5</v>
      </c>
      <c r="C172">
        <v>7</v>
      </c>
      <c r="D172">
        <v>16</v>
      </c>
      <c r="E172">
        <v>30</v>
      </c>
      <c r="F172" s="11">
        <f t="shared" si="11"/>
        <v>3.2637075718015664E-3</v>
      </c>
      <c r="G172" s="11">
        <f t="shared" si="12"/>
        <v>1.37524557956778E-2</v>
      </c>
      <c r="H172" s="11">
        <f t="shared" si="13"/>
        <v>3.6084799278304014E-3</v>
      </c>
      <c r="I172" s="11">
        <f t="shared" si="14"/>
        <v>2.3166023166023165E-2</v>
      </c>
    </row>
    <row r="173" spans="1:9" x14ac:dyDescent="0.2">
      <c r="A173" t="s">
        <v>250</v>
      </c>
      <c r="B173">
        <v>11</v>
      </c>
      <c r="C173">
        <v>3</v>
      </c>
      <c r="D173">
        <v>13</v>
      </c>
      <c r="E173">
        <v>56</v>
      </c>
      <c r="F173" s="11">
        <f t="shared" si="11"/>
        <v>7.1801566579634468E-3</v>
      </c>
      <c r="G173" s="11">
        <f t="shared" si="12"/>
        <v>5.893909626719057E-3</v>
      </c>
      <c r="H173" s="11">
        <f t="shared" si="13"/>
        <v>2.9318899413622013E-3</v>
      </c>
      <c r="I173" s="11">
        <f t="shared" si="14"/>
        <v>4.3243243243243246E-2</v>
      </c>
    </row>
    <row r="174" spans="1:9" x14ac:dyDescent="0.2">
      <c r="A174" t="s">
        <v>251</v>
      </c>
      <c r="B174">
        <v>12</v>
      </c>
      <c r="C174">
        <v>7</v>
      </c>
      <c r="D174">
        <v>17</v>
      </c>
      <c r="E174">
        <v>68</v>
      </c>
      <c r="F174" s="11">
        <f t="shared" si="11"/>
        <v>7.832898172323759E-3</v>
      </c>
      <c r="G174" s="11">
        <f t="shared" si="12"/>
        <v>1.37524557956778E-2</v>
      </c>
      <c r="H174" s="11">
        <f t="shared" si="13"/>
        <v>3.8340099233198015E-3</v>
      </c>
      <c r="I174" s="11">
        <f t="shared" si="14"/>
        <v>5.2509652509652512E-2</v>
      </c>
    </row>
    <row r="175" spans="1:9" x14ac:dyDescent="0.2">
      <c r="A175" t="s">
        <v>252</v>
      </c>
      <c r="B175">
        <v>13</v>
      </c>
      <c r="C175">
        <v>5</v>
      </c>
      <c r="D175">
        <v>12</v>
      </c>
      <c r="E175">
        <v>81</v>
      </c>
      <c r="F175" s="11">
        <f t="shared" si="11"/>
        <v>8.4856396866840739E-3</v>
      </c>
      <c r="G175" s="11">
        <f t="shared" si="12"/>
        <v>9.823182711198428E-3</v>
      </c>
      <c r="H175" s="11">
        <f t="shared" si="13"/>
        <v>2.7063599458728013E-3</v>
      </c>
      <c r="I175" s="11">
        <f t="shared" si="14"/>
        <v>6.2548262548262554E-2</v>
      </c>
    </row>
    <row r="176" spans="1:9" x14ac:dyDescent="0.2">
      <c r="A176" t="s">
        <v>253</v>
      </c>
      <c r="B176">
        <v>9</v>
      </c>
      <c r="C176">
        <v>6</v>
      </c>
      <c r="D176">
        <v>21</v>
      </c>
      <c r="E176">
        <v>75</v>
      </c>
      <c r="F176" s="11">
        <f t="shared" si="11"/>
        <v>5.8746736292428197E-3</v>
      </c>
      <c r="G176" s="11">
        <f t="shared" si="12"/>
        <v>1.1787819253438114E-2</v>
      </c>
      <c r="H176" s="11">
        <f t="shared" si="13"/>
        <v>4.736129905277402E-3</v>
      </c>
      <c r="I176" s="11">
        <f t="shared" si="14"/>
        <v>5.7915057915057917E-2</v>
      </c>
    </row>
    <row r="177" spans="1:9" x14ac:dyDescent="0.2">
      <c r="A177" t="s">
        <v>254</v>
      </c>
      <c r="B177">
        <v>14</v>
      </c>
      <c r="C177">
        <v>7</v>
      </c>
      <c r="D177">
        <v>23</v>
      </c>
      <c r="E177">
        <v>83</v>
      </c>
      <c r="F177" s="11">
        <f t="shared" si="11"/>
        <v>9.138381201044387E-3</v>
      </c>
      <c r="G177" s="11">
        <f t="shared" si="12"/>
        <v>1.37524557956778E-2</v>
      </c>
      <c r="H177" s="11">
        <f t="shared" si="13"/>
        <v>5.1871898962562021E-3</v>
      </c>
      <c r="I177" s="11">
        <f t="shared" si="14"/>
        <v>6.4092664092664092E-2</v>
      </c>
    </row>
    <row r="178" spans="1:9" x14ac:dyDescent="0.2">
      <c r="A178" t="s">
        <v>255</v>
      </c>
      <c r="B178">
        <v>13</v>
      </c>
      <c r="C178">
        <v>12</v>
      </c>
      <c r="D178">
        <v>19</v>
      </c>
      <c r="E178">
        <v>82</v>
      </c>
      <c r="F178" s="11">
        <f t="shared" si="11"/>
        <v>8.4856396866840739E-3</v>
      </c>
      <c r="G178" s="11">
        <f t="shared" si="12"/>
        <v>2.3575638506876228E-2</v>
      </c>
      <c r="H178" s="11">
        <f t="shared" si="13"/>
        <v>4.285069914298602E-3</v>
      </c>
      <c r="I178" s="11">
        <f t="shared" si="14"/>
        <v>6.3320463320463316E-2</v>
      </c>
    </row>
    <row r="179" spans="1:9" x14ac:dyDescent="0.2">
      <c r="A179" t="s">
        <v>256</v>
      </c>
      <c r="B179">
        <v>27</v>
      </c>
      <c r="C179">
        <v>15</v>
      </c>
      <c r="D179">
        <v>47</v>
      </c>
      <c r="E179">
        <v>103</v>
      </c>
      <c r="F179" s="11">
        <f t="shared" si="11"/>
        <v>1.7624020887728461E-2</v>
      </c>
      <c r="G179" s="11">
        <f t="shared" si="12"/>
        <v>2.9469548133595286E-2</v>
      </c>
      <c r="H179" s="11">
        <f t="shared" si="13"/>
        <v>1.0599909788001804E-2</v>
      </c>
      <c r="I179" s="11">
        <f t="shared" si="14"/>
        <v>7.9536679536679533E-2</v>
      </c>
    </row>
    <row r="180" spans="1:9" x14ac:dyDescent="0.2">
      <c r="A180" t="s">
        <v>257</v>
      </c>
      <c r="B180">
        <v>34</v>
      </c>
      <c r="C180">
        <v>25</v>
      </c>
      <c r="D180">
        <v>46</v>
      </c>
      <c r="E180">
        <v>157</v>
      </c>
      <c r="F180" s="11">
        <f t="shared" si="11"/>
        <v>2.2193211488250653E-2</v>
      </c>
      <c r="G180" s="11">
        <f t="shared" si="12"/>
        <v>4.9115913555992138E-2</v>
      </c>
      <c r="H180" s="11">
        <f t="shared" si="13"/>
        <v>1.0374379792512404E-2</v>
      </c>
      <c r="I180" s="11">
        <f t="shared" si="14"/>
        <v>0.12123552123552124</v>
      </c>
    </row>
    <row r="181" spans="1:9" x14ac:dyDescent="0.2">
      <c r="A181" t="s">
        <v>258</v>
      </c>
      <c r="B181">
        <v>18</v>
      </c>
      <c r="C181">
        <v>15</v>
      </c>
      <c r="D181">
        <v>40</v>
      </c>
      <c r="E181">
        <v>142</v>
      </c>
      <c r="F181" s="11">
        <f t="shared" si="11"/>
        <v>1.1749347258485639E-2</v>
      </c>
      <c r="G181" s="11">
        <f t="shared" si="12"/>
        <v>2.9469548133595286E-2</v>
      </c>
      <c r="H181" s="11">
        <f t="shared" si="13"/>
        <v>9.0211998195760031E-3</v>
      </c>
      <c r="I181" s="11">
        <f t="shared" si="14"/>
        <v>0.10965250965250965</v>
      </c>
    </row>
    <row r="182" spans="1:9" x14ac:dyDescent="0.2">
      <c r="A182" t="s">
        <v>259</v>
      </c>
      <c r="B182">
        <v>11</v>
      </c>
      <c r="C182">
        <v>8</v>
      </c>
      <c r="D182">
        <v>20</v>
      </c>
      <c r="E182">
        <v>82</v>
      </c>
      <c r="F182" s="11">
        <f t="shared" si="11"/>
        <v>7.1801566579634468E-3</v>
      </c>
      <c r="G182" s="11">
        <f t="shared" si="12"/>
        <v>1.5717092337917484E-2</v>
      </c>
      <c r="H182" s="11">
        <f t="shared" si="13"/>
        <v>4.5105999097880016E-3</v>
      </c>
      <c r="I182" s="11">
        <f t="shared" si="14"/>
        <v>6.3320463320463316E-2</v>
      </c>
    </row>
    <row r="183" spans="1:9" x14ac:dyDescent="0.2">
      <c r="A183" t="s">
        <v>260</v>
      </c>
      <c r="B183">
        <v>8</v>
      </c>
      <c r="C183">
        <v>9</v>
      </c>
      <c r="D183">
        <v>22</v>
      </c>
      <c r="E183">
        <v>69</v>
      </c>
      <c r="F183" s="11">
        <f t="shared" si="11"/>
        <v>5.2219321148825066E-3</v>
      </c>
      <c r="G183" s="11">
        <f t="shared" si="12"/>
        <v>1.768172888015717E-2</v>
      </c>
      <c r="H183" s="11">
        <f t="shared" si="13"/>
        <v>4.9616599007668016E-3</v>
      </c>
      <c r="I183" s="11">
        <f t="shared" si="14"/>
        <v>5.3281853281853281E-2</v>
      </c>
    </row>
    <row r="184" spans="1:9" x14ac:dyDescent="0.2">
      <c r="A184" t="s">
        <v>261</v>
      </c>
      <c r="B184">
        <v>6</v>
      </c>
      <c r="C184">
        <v>7</v>
      </c>
      <c r="D184">
        <v>18</v>
      </c>
      <c r="E184">
        <v>72</v>
      </c>
      <c r="F184" s="11">
        <f t="shared" si="11"/>
        <v>3.9164490861618795E-3</v>
      </c>
      <c r="G184" s="11">
        <f t="shared" si="12"/>
        <v>1.37524557956778E-2</v>
      </c>
      <c r="H184" s="11">
        <f t="shared" si="13"/>
        <v>4.0595399188092015E-3</v>
      </c>
      <c r="I184" s="11">
        <f t="shared" si="14"/>
        <v>5.5598455598455596E-2</v>
      </c>
    </row>
    <row r="185" spans="1:9" x14ac:dyDescent="0.2">
      <c r="A185" t="s">
        <v>262</v>
      </c>
      <c r="B185">
        <v>0</v>
      </c>
      <c r="C185">
        <v>0</v>
      </c>
      <c r="D185">
        <v>0</v>
      </c>
      <c r="E185">
        <v>4</v>
      </c>
      <c r="F185" s="11">
        <f t="shared" si="11"/>
        <v>0</v>
      </c>
      <c r="G185" s="11">
        <f t="shared" si="12"/>
        <v>0</v>
      </c>
      <c r="H185" s="11">
        <f t="shared" si="13"/>
        <v>0</v>
      </c>
      <c r="I185" s="11">
        <f t="shared" si="14"/>
        <v>3.0888030888030888E-3</v>
      </c>
    </row>
    <row r="186" spans="1:9" x14ac:dyDescent="0.2">
      <c r="A186" t="s">
        <v>263</v>
      </c>
      <c r="B186">
        <v>0</v>
      </c>
      <c r="C186">
        <v>0</v>
      </c>
      <c r="D186">
        <v>0</v>
      </c>
      <c r="E186">
        <v>0</v>
      </c>
      <c r="F186" s="11">
        <f t="shared" si="11"/>
        <v>0</v>
      </c>
      <c r="G186" s="11">
        <f t="shared" si="12"/>
        <v>0</v>
      </c>
      <c r="H186" s="11">
        <f t="shared" si="13"/>
        <v>0</v>
      </c>
      <c r="I186" s="11">
        <f t="shared" si="14"/>
        <v>0</v>
      </c>
    </row>
    <row r="187" spans="1:9" x14ac:dyDescent="0.2">
      <c r="A187" t="s">
        <v>264</v>
      </c>
      <c r="B187">
        <v>0</v>
      </c>
      <c r="C187">
        <v>0</v>
      </c>
      <c r="D187">
        <v>0</v>
      </c>
      <c r="E187">
        <v>0</v>
      </c>
      <c r="F187" s="11">
        <f t="shared" si="11"/>
        <v>0</v>
      </c>
      <c r="G187" s="11">
        <f t="shared" si="12"/>
        <v>0</v>
      </c>
      <c r="H187" s="11">
        <f t="shared" si="13"/>
        <v>0</v>
      </c>
      <c r="I187" s="11">
        <f t="shared" si="14"/>
        <v>0</v>
      </c>
    </row>
    <row r="188" spans="1:9" x14ac:dyDescent="0.2">
      <c r="A188" t="s">
        <v>265</v>
      </c>
      <c r="B188">
        <v>0</v>
      </c>
      <c r="C188">
        <v>0</v>
      </c>
      <c r="D188">
        <v>0</v>
      </c>
      <c r="E188">
        <v>0</v>
      </c>
      <c r="F188" s="11">
        <f t="shared" si="11"/>
        <v>0</v>
      </c>
      <c r="G188" s="11">
        <f t="shared" si="12"/>
        <v>0</v>
      </c>
      <c r="H188" s="11">
        <f t="shared" si="13"/>
        <v>0</v>
      </c>
      <c r="I188" s="11">
        <f t="shared" si="14"/>
        <v>0</v>
      </c>
    </row>
    <row r="189" spans="1:9" x14ac:dyDescent="0.2">
      <c r="A189" t="s">
        <v>266</v>
      </c>
      <c r="B189">
        <v>0</v>
      </c>
      <c r="C189">
        <v>0</v>
      </c>
      <c r="D189">
        <v>0</v>
      </c>
      <c r="E189">
        <v>0</v>
      </c>
      <c r="F189" s="11">
        <f t="shared" si="11"/>
        <v>0</v>
      </c>
      <c r="G189" s="11">
        <f t="shared" si="12"/>
        <v>0</v>
      </c>
      <c r="H189" s="11">
        <f t="shared" si="13"/>
        <v>0</v>
      </c>
      <c r="I189" s="11">
        <f t="shared" si="14"/>
        <v>0</v>
      </c>
    </row>
    <row r="190" spans="1:9" x14ac:dyDescent="0.2">
      <c r="A190" t="s">
        <v>267</v>
      </c>
      <c r="B190">
        <v>0</v>
      </c>
      <c r="C190">
        <v>0</v>
      </c>
      <c r="D190">
        <v>0</v>
      </c>
      <c r="E190">
        <v>0</v>
      </c>
      <c r="F190" s="11">
        <f t="shared" si="11"/>
        <v>0</v>
      </c>
      <c r="G190" s="11">
        <f t="shared" si="12"/>
        <v>0</v>
      </c>
      <c r="H190" s="11">
        <f t="shared" si="13"/>
        <v>0</v>
      </c>
      <c r="I190" s="11">
        <f t="shared" si="14"/>
        <v>0</v>
      </c>
    </row>
    <row r="191" spans="1:9" x14ac:dyDescent="0.2">
      <c r="A191" t="s">
        <v>268</v>
      </c>
      <c r="B191">
        <v>0</v>
      </c>
      <c r="C191">
        <v>0</v>
      </c>
      <c r="D191">
        <v>0</v>
      </c>
      <c r="E191">
        <v>0</v>
      </c>
      <c r="F191" s="11">
        <f t="shared" si="11"/>
        <v>0</v>
      </c>
      <c r="G191" s="11">
        <f t="shared" si="12"/>
        <v>0</v>
      </c>
      <c r="H191" s="11">
        <f t="shared" si="13"/>
        <v>0</v>
      </c>
      <c r="I191" s="11">
        <f t="shared" si="14"/>
        <v>0</v>
      </c>
    </row>
    <row r="192" spans="1:9" x14ac:dyDescent="0.2">
      <c r="A192" t="s">
        <v>269</v>
      </c>
      <c r="B192">
        <v>0</v>
      </c>
      <c r="C192">
        <v>0</v>
      </c>
      <c r="D192">
        <v>0</v>
      </c>
      <c r="E192">
        <v>0</v>
      </c>
      <c r="F192" s="11">
        <f t="shared" si="11"/>
        <v>0</v>
      </c>
      <c r="G192" s="11">
        <f t="shared" si="12"/>
        <v>0</v>
      </c>
      <c r="H192" s="11">
        <f t="shared" si="13"/>
        <v>0</v>
      </c>
      <c r="I192" s="11">
        <f t="shared" si="14"/>
        <v>0</v>
      </c>
    </row>
    <row r="193" spans="1:9" x14ac:dyDescent="0.2">
      <c r="A193" t="s">
        <v>270</v>
      </c>
      <c r="B193">
        <v>0</v>
      </c>
      <c r="C193">
        <v>0</v>
      </c>
      <c r="D193">
        <v>0</v>
      </c>
      <c r="E193">
        <v>0</v>
      </c>
      <c r="F193" s="11">
        <f t="shared" si="11"/>
        <v>0</v>
      </c>
      <c r="G193" s="11">
        <f t="shared" si="12"/>
        <v>0</v>
      </c>
      <c r="H193" s="11">
        <f t="shared" si="13"/>
        <v>0</v>
      </c>
      <c r="I193" s="11">
        <f t="shared" si="14"/>
        <v>0</v>
      </c>
    </row>
    <row r="194" spans="1:9" x14ac:dyDescent="0.2">
      <c r="A194" t="s">
        <v>271</v>
      </c>
      <c r="B194">
        <v>0</v>
      </c>
      <c r="C194">
        <v>0</v>
      </c>
      <c r="D194">
        <v>0</v>
      </c>
      <c r="E194">
        <v>0</v>
      </c>
      <c r="F194" s="11">
        <f t="shared" si="11"/>
        <v>0</v>
      </c>
      <c r="G194" s="11">
        <f t="shared" si="12"/>
        <v>0</v>
      </c>
      <c r="H194" s="11">
        <f t="shared" si="13"/>
        <v>0</v>
      </c>
      <c r="I194" s="11">
        <f t="shared" si="14"/>
        <v>0</v>
      </c>
    </row>
    <row r="196" spans="1:9" x14ac:dyDescent="0.2">
      <c r="A196" t="s">
        <v>149</v>
      </c>
      <c r="B196">
        <v>0</v>
      </c>
      <c r="C196">
        <v>1</v>
      </c>
      <c r="D196">
        <v>1</v>
      </c>
      <c r="E196">
        <v>4</v>
      </c>
    </row>
    <row r="197" spans="1:9" x14ac:dyDescent="0.2">
      <c r="A197" t="s">
        <v>342</v>
      </c>
      <c r="B197">
        <v>0</v>
      </c>
      <c r="C197">
        <v>2</v>
      </c>
      <c r="D197">
        <v>4</v>
      </c>
      <c r="E197">
        <v>12</v>
      </c>
    </row>
    <row r="198" spans="1:9" x14ac:dyDescent="0.2">
      <c r="A198" t="s">
        <v>292</v>
      </c>
      <c r="B198">
        <v>1</v>
      </c>
      <c r="C198">
        <v>2</v>
      </c>
      <c r="D198">
        <v>5</v>
      </c>
      <c r="E198">
        <v>28</v>
      </c>
    </row>
    <row r="199" spans="1:9" x14ac:dyDescent="0.2">
      <c r="A199" t="s">
        <v>293</v>
      </c>
      <c r="B199">
        <v>1</v>
      </c>
      <c r="C199">
        <v>3</v>
      </c>
      <c r="D199">
        <v>6</v>
      </c>
      <c r="E199">
        <v>32</v>
      </c>
    </row>
    <row r="200" spans="1:9" x14ac:dyDescent="0.2">
      <c r="A200" t="s">
        <v>294</v>
      </c>
      <c r="B200">
        <v>1</v>
      </c>
      <c r="C200">
        <v>25</v>
      </c>
      <c r="D200">
        <v>6</v>
      </c>
      <c r="E200">
        <v>35</v>
      </c>
    </row>
    <row r="201" spans="1:9" x14ac:dyDescent="0.2">
      <c r="A201" t="s">
        <v>343</v>
      </c>
      <c r="B201">
        <v>36</v>
      </c>
      <c r="C201">
        <v>38</v>
      </c>
      <c r="D201">
        <v>36</v>
      </c>
      <c r="E201">
        <v>38</v>
      </c>
    </row>
    <row r="202" spans="1:9" x14ac:dyDescent="0.2">
      <c r="A202" t="s">
        <v>148</v>
      </c>
      <c r="B202">
        <v>38</v>
      </c>
      <c r="C202">
        <v>38</v>
      </c>
      <c r="D202">
        <v>38</v>
      </c>
      <c r="E202">
        <v>39</v>
      </c>
    </row>
    <row r="203" spans="1:9" x14ac:dyDescent="0.2">
      <c r="A203" t="s">
        <v>68</v>
      </c>
      <c r="B203">
        <v>5</v>
      </c>
      <c r="C203">
        <v>11</v>
      </c>
      <c r="D203">
        <v>8</v>
      </c>
      <c r="E203">
        <v>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opLeftCell="A38" zoomScale="85" zoomScaleNormal="85" workbookViewId="0">
      <selection activeCell="J49" sqref="J49"/>
    </sheetView>
  </sheetViews>
  <sheetFormatPr defaultRowHeight="14.25" x14ac:dyDescent="0.2"/>
  <cols>
    <col min="1" max="1" width="13" bestFit="1" customWidth="1"/>
    <col min="2" max="5" width="10.875" bestFit="1" customWidth="1"/>
    <col min="6" max="6" width="9.75" bestFit="1" customWidth="1"/>
    <col min="7" max="9" width="7.75" bestFit="1" customWidth="1"/>
    <col min="10" max="14" width="8.75" bestFit="1" customWidth="1"/>
  </cols>
  <sheetData>
    <row r="1" spans="1:14" x14ac:dyDescent="0.2">
      <c r="A1" s="6" t="s">
        <v>172</v>
      </c>
    </row>
    <row r="2" spans="1:14" hidden="1" x14ac:dyDescent="0.2"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65</v>
      </c>
      <c r="I2" t="s">
        <v>66</v>
      </c>
      <c r="J2" t="s">
        <v>102</v>
      </c>
      <c r="K2" t="s">
        <v>103</v>
      </c>
      <c r="L2" t="s">
        <v>70</v>
      </c>
      <c r="M2" t="s">
        <v>104</v>
      </c>
      <c r="N2" t="s">
        <v>67</v>
      </c>
    </row>
    <row r="3" spans="1:14" hidden="1" x14ac:dyDescent="0.2">
      <c r="A3" t="s">
        <v>105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hidden="1" x14ac:dyDescent="0.2">
      <c r="A4" t="s">
        <v>106</v>
      </c>
      <c r="B4">
        <v>0</v>
      </c>
      <c r="C4">
        <v>0</v>
      </c>
      <c r="D4">
        <v>0</v>
      </c>
      <c r="E4">
        <v>0</v>
      </c>
      <c r="F4">
        <v>0</v>
      </c>
      <c r="G4">
        <v>44</v>
      </c>
      <c r="H4">
        <v>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hidden="1" x14ac:dyDescent="0.2">
      <c r="A5" t="s">
        <v>107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hidden="1" x14ac:dyDescent="0.2">
      <c r="A6" t="s">
        <v>108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hidden="1" x14ac:dyDescent="0.2">
      <c r="A7" t="s">
        <v>109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hidden="1" x14ac:dyDescent="0.2">
      <c r="A8" t="s">
        <v>110</v>
      </c>
      <c r="B8">
        <v>0</v>
      </c>
      <c r="C8">
        <v>0</v>
      </c>
      <c r="D8">
        <v>0</v>
      </c>
      <c r="E8">
        <v>0</v>
      </c>
      <c r="F8">
        <v>3</v>
      </c>
      <c r="G8">
        <v>36</v>
      </c>
      <c r="H8">
        <v>8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hidden="1" x14ac:dyDescent="0.2">
      <c r="A9" t="s">
        <v>111</v>
      </c>
      <c r="B9">
        <v>0</v>
      </c>
      <c r="C9">
        <v>0</v>
      </c>
      <c r="D9">
        <v>0</v>
      </c>
      <c r="E9">
        <v>8</v>
      </c>
      <c r="F9">
        <v>87</v>
      </c>
      <c r="G9">
        <v>485</v>
      </c>
      <c r="H9">
        <v>431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hidden="1" x14ac:dyDescent="0.2">
      <c r="A10" t="s">
        <v>112</v>
      </c>
      <c r="B10">
        <v>0</v>
      </c>
      <c r="C10">
        <v>1</v>
      </c>
      <c r="D10">
        <v>20</v>
      </c>
      <c r="E10">
        <v>312</v>
      </c>
      <c r="F10">
        <v>3021</v>
      </c>
      <c r="G10">
        <v>70178</v>
      </c>
      <c r="H10">
        <v>5800</v>
      </c>
      <c r="I10">
        <v>81</v>
      </c>
      <c r="J10">
        <v>5</v>
      </c>
      <c r="K10">
        <v>2</v>
      </c>
      <c r="L10">
        <v>0</v>
      </c>
      <c r="M10">
        <v>0</v>
      </c>
      <c r="N10">
        <v>0</v>
      </c>
    </row>
    <row r="11" spans="1:14" hidden="1" x14ac:dyDescent="0.2">
      <c r="A11" t="s">
        <v>113</v>
      </c>
      <c r="B11">
        <v>0</v>
      </c>
      <c r="C11">
        <v>0</v>
      </c>
      <c r="D11">
        <v>0</v>
      </c>
      <c r="E11">
        <v>0</v>
      </c>
      <c r="F11">
        <v>31</v>
      </c>
      <c r="G11">
        <v>69129</v>
      </c>
      <c r="H11">
        <v>114366</v>
      </c>
      <c r="I11">
        <v>34507</v>
      </c>
      <c r="J11">
        <v>8253</v>
      </c>
      <c r="K11">
        <v>933</v>
      </c>
      <c r="L11">
        <v>101</v>
      </c>
      <c r="M11">
        <v>6</v>
      </c>
      <c r="N11">
        <v>0</v>
      </c>
    </row>
    <row r="12" spans="1:14" hidden="1" x14ac:dyDescent="0.2">
      <c r="A12" t="s">
        <v>114</v>
      </c>
      <c r="B12">
        <v>0</v>
      </c>
      <c r="C12">
        <v>0</v>
      </c>
      <c r="D12">
        <v>24</v>
      </c>
      <c r="E12">
        <v>971</v>
      </c>
      <c r="F12">
        <v>17073</v>
      </c>
      <c r="G12">
        <v>138509</v>
      </c>
      <c r="H12">
        <v>87073</v>
      </c>
      <c r="I12">
        <v>51718</v>
      </c>
      <c r="J12">
        <v>7859</v>
      </c>
      <c r="K12">
        <v>1086</v>
      </c>
      <c r="L12">
        <v>94</v>
      </c>
      <c r="M12">
        <v>11</v>
      </c>
      <c r="N12">
        <v>0</v>
      </c>
    </row>
    <row r="13" spans="1:14" hidden="1" x14ac:dyDescent="0.2">
      <c r="A13" t="s">
        <v>115</v>
      </c>
      <c r="B13">
        <v>0</v>
      </c>
      <c r="C13">
        <v>17</v>
      </c>
      <c r="D13">
        <v>487</v>
      </c>
      <c r="E13">
        <v>5414</v>
      </c>
      <c r="F13">
        <v>27243</v>
      </c>
      <c r="G13">
        <v>128591</v>
      </c>
      <c r="H13">
        <v>119339</v>
      </c>
      <c r="I13">
        <v>50295</v>
      </c>
      <c r="J13">
        <v>8470</v>
      </c>
      <c r="K13">
        <v>1141</v>
      </c>
      <c r="L13">
        <v>163</v>
      </c>
      <c r="M13">
        <v>16</v>
      </c>
      <c r="N13">
        <v>0</v>
      </c>
    </row>
    <row r="14" spans="1:14" hidden="1" x14ac:dyDescent="0.2">
      <c r="A14" t="s">
        <v>116</v>
      </c>
      <c r="B14">
        <v>0</v>
      </c>
      <c r="C14">
        <v>38</v>
      </c>
      <c r="D14">
        <v>954</v>
      </c>
      <c r="E14">
        <v>5416</v>
      </c>
      <c r="F14">
        <v>26946</v>
      </c>
      <c r="G14">
        <v>128300</v>
      </c>
      <c r="H14">
        <v>134295</v>
      </c>
      <c r="I14">
        <v>48253</v>
      </c>
      <c r="J14">
        <v>8457</v>
      </c>
      <c r="K14">
        <v>1137</v>
      </c>
      <c r="L14">
        <v>155</v>
      </c>
      <c r="M14">
        <v>34</v>
      </c>
      <c r="N14">
        <v>0</v>
      </c>
    </row>
    <row r="15" spans="1:14" hidden="1" x14ac:dyDescent="0.2">
      <c r="A15" t="s">
        <v>117</v>
      </c>
      <c r="B15">
        <v>0</v>
      </c>
      <c r="C15">
        <v>20</v>
      </c>
      <c r="D15">
        <v>891</v>
      </c>
      <c r="E15">
        <v>5021</v>
      </c>
      <c r="F15">
        <v>25098</v>
      </c>
      <c r="G15">
        <v>130179</v>
      </c>
      <c r="H15">
        <v>144952</v>
      </c>
      <c r="I15">
        <v>45790</v>
      </c>
      <c r="J15">
        <v>7550</v>
      </c>
      <c r="K15">
        <v>1086</v>
      </c>
      <c r="L15">
        <v>198</v>
      </c>
      <c r="M15">
        <v>24</v>
      </c>
      <c r="N15">
        <v>0</v>
      </c>
    </row>
    <row r="16" spans="1:14" hidden="1" x14ac:dyDescent="0.2">
      <c r="A16" t="s">
        <v>118</v>
      </c>
      <c r="B16">
        <v>0</v>
      </c>
      <c r="C16">
        <v>0</v>
      </c>
      <c r="D16">
        <v>652</v>
      </c>
      <c r="E16">
        <v>4056</v>
      </c>
      <c r="F16">
        <v>21271</v>
      </c>
      <c r="G16">
        <v>131305</v>
      </c>
      <c r="H16">
        <v>157276</v>
      </c>
      <c r="I16">
        <v>40062</v>
      </c>
      <c r="J16">
        <v>6323</v>
      </c>
      <c r="K16">
        <v>987</v>
      </c>
      <c r="L16">
        <v>206</v>
      </c>
      <c r="M16">
        <v>47</v>
      </c>
      <c r="N16">
        <v>0</v>
      </c>
    </row>
    <row r="17" spans="1:14" hidden="1" x14ac:dyDescent="0.2">
      <c r="A17" t="s">
        <v>119</v>
      </c>
      <c r="B17">
        <v>0</v>
      </c>
      <c r="C17">
        <v>0</v>
      </c>
      <c r="D17">
        <v>21</v>
      </c>
      <c r="E17">
        <v>3176</v>
      </c>
      <c r="F17">
        <v>16660</v>
      </c>
      <c r="G17">
        <v>125577</v>
      </c>
      <c r="H17">
        <v>161543</v>
      </c>
      <c r="I17">
        <v>32782</v>
      </c>
      <c r="J17">
        <v>5032</v>
      </c>
      <c r="K17">
        <v>958</v>
      </c>
      <c r="L17">
        <v>210</v>
      </c>
      <c r="M17">
        <v>37</v>
      </c>
      <c r="N17">
        <v>0</v>
      </c>
    </row>
    <row r="18" spans="1:14" hidden="1" x14ac:dyDescent="0.2">
      <c r="A18" t="s">
        <v>120</v>
      </c>
      <c r="B18">
        <v>0</v>
      </c>
      <c r="C18">
        <v>0</v>
      </c>
      <c r="D18">
        <v>0</v>
      </c>
      <c r="E18">
        <v>2050</v>
      </c>
      <c r="F18">
        <v>12201</v>
      </c>
      <c r="G18">
        <v>110941</v>
      </c>
      <c r="H18">
        <v>156601</v>
      </c>
      <c r="I18">
        <v>26422</v>
      </c>
      <c r="J18">
        <v>3704</v>
      </c>
      <c r="K18">
        <v>812</v>
      </c>
      <c r="L18">
        <v>216</v>
      </c>
      <c r="M18">
        <v>39</v>
      </c>
      <c r="N18">
        <v>0</v>
      </c>
    </row>
    <row r="19" spans="1:14" hidden="1" x14ac:dyDescent="0.2">
      <c r="A19" t="s">
        <v>121</v>
      </c>
      <c r="B19">
        <v>0</v>
      </c>
      <c r="C19">
        <v>0</v>
      </c>
      <c r="D19">
        <v>0</v>
      </c>
      <c r="E19">
        <v>1077</v>
      </c>
      <c r="F19">
        <v>8849</v>
      </c>
      <c r="G19">
        <v>91705</v>
      </c>
      <c r="H19">
        <v>142465</v>
      </c>
      <c r="I19">
        <v>19750</v>
      </c>
      <c r="J19">
        <v>2603</v>
      </c>
      <c r="K19">
        <v>644</v>
      </c>
      <c r="L19">
        <v>184</v>
      </c>
      <c r="M19">
        <v>0</v>
      </c>
      <c r="N19">
        <v>0</v>
      </c>
    </row>
    <row r="20" spans="1:14" hidden="1" x14ac:dyDescent="0.2">
      <c r="A20" t="s">
        <v>122</v>
      </c>
      <c r="B20">
        <v>0</v>
      </c>
      <c r="C20">
        <v>0</v>
      </c>
      <c r="D20">
        <v>0</v>
      </c>
      <c r="E20">
        <v>6</v>
      </c>
      <c r="F20">
        <v>6828</v>
      </c>
      <c r="G20">
        <v>69218</v>
      </c>
      <c r="H20">
        <v>118639</v>
      </c>
      <c r="I20">
        <v>14407</v>
      </c>
      <c r="J20">
        <v>1886</v>
      </c>
      <c r="K20">
        <v>464</v>
      </c>
      <c r="L20">
        <v>71</v>
      </c>
      <c r="M20">
        <v>0</v>
      </c>
      <c r="N20">
        <v>0</v>
      </c>
    </row>
    <row r="21" spans="1:14" hidden="1" x14ac:dyDescent="0.2">
      <c r="A21" t="s">
        <v>123</v>
      </c>
      <c r="B21">
        <v>0</v>
      </c>
      <c r="C21">
        <v>0</v>
      </c>
      <c r="D21">
        <v>0</v>
      </c>
      <c r="E21">
        <v>0</v>
      </c>
      <c r="F21">
        <v>4248</v>
      </c>
      <c r="G21">
        <v>51621</v>
      </c>
      <c r="H21">
        <v>97802</v>
      </c>
      <c r="I21">
        <v>10247</v>
      </c>
      <c r="J21">
        <v>1272</v>
      </c>
      <c r="K21">
        <v>407</v>
      </c>
      <c r="L21">
        <v>1</v>
      </c>
      <c r="M21">
        <v>0</v>
      </c>
      <c r="N21">
        <v>0</v>
      </c>
    </row>
    <row r="22" spans="1:14" hidden="1" x14ac:dyDescent="0.2">
      <c r="A22" t="s">
        <v>124</v>
      </c>
      <c r="B22">
        <v>0</v>
      </c>
      <c r="C22">
        <v>0</v>
      </c>
      <c r="D22">
        <v>0</v>
      </c>
      <c r="E22">
        <v>0</v>
      </c>
      <c r="F22">
        <v>2768</v>
      </c>
      <c r="G22">
        <v>37688</v>
      </c>
      <c r="H22">
        <v>79757</v>
      </c>
      <c r="I22">
        <v>7308</v>
      </c>
      <c r="J22">
        <v>1008</v>
      </c>
      <c r="K22">
        <v>264</v>
      </c>
      <c r="L22">
        <v>0</v>
      </c>
      <c r="M22">
        <v>0</v>
      </c>
      <c r="N22">
        <v>0</v>
      </c>
    </row>
    <row r="23" spans="1:14" hidden="1" x14ac:dyDescent="0.2">
      <c r="A23" t="s">
        <v>125</v>
      </c>
      <c r="B23">
        <v>0</v>
      </c>
      <c r="C23">
        <v>0</v>
      </c>
      <c r="D23">
        <v>0</v>
      </c>
      <c r="E23">
        <v>0</v>
      </c>
      <c r="F23">
        <v>1650</v>
      </c>
      <c r="G23">
        <v>24136</v>
      </c>
      <c r="H23">
        <v>55930</v>
      </c>
      <c r="I23">
        <v>5126</v>
      </c>
      <c r="J23">
        <v>734</v>
      </c>
      <c r="K23">
        <v>144</v>
      </c>
      <c r="L23">
        <v>0</v>
      </c>
      <c r="M23">
        <v>0</v>
      </c>
      <c r="N23">
        <v>0</v>
      </c>
    </row>
    <row r="24" spans="1:14" hidden="1" x14ac:dyDescent="0.2">
      <c r="A24" t="s">
        <v>126</v>
      </c>
      <c r="B24">
        <v>0</v>
      </c>
      <c r="C24">
        <v>0</v>
      </c>
      <c r="D24">
        <v>0</v>
      </c>
      <c r="E24">
        <v>0</v>
      </c>
      <c r="F24">
        <v>971</v>
      </c>
      <c r="G24">
        <v>15748</v>
      </c>
      <c r="H24">
        <v>40759</v>
      </c>
      <c r="I24">
        <v>3366</v>
      </c>
      <c r="J24">
        <v>534</v>
      </c>
      <c r="K24">
        <v>2</v>
      </c>
      <c r="L24">
        <v>0</v>
      </c>
      <c r="M24">
        <v>0</v>
      </c>
      <c r="N24">
        <v>0</v>
      </c>
    </row>
    <row r="25" spans="1:14" hidden="1" x14ac:dyDescent="0.2">
      <c r="A25" t="s">
        <v>127</v>
      </c>
      <c r="B25">
        <v>0</v>
      </c>
      <c r="C25">
        <v>0</v>
      </c>
      <c r="D25">
        <v>0</v>
      </c>
      <c r="E25">
        <v>0</v>
      </c>
      <c r="F25">
        <v>521</v>
      </c>
      <c r="G25">
        <v>10735</v>
      </c>
      <c r="H25">
        <v>36919</v>
      </c>
      <c r="I25">
        <v>2232</v>
      </c>
      <c r="J25">
        <v>342</v>
      </c>
      <c r="K25">
        <v>0</v>
      </c>
      <c r="L25">
        <v>0</v>
      </c>
      <c r="M25">
        <v>0</v>
      </c>
      <c r="N25">
        <v>0</v>
      </c>
    </row>
    <row r="26" spans="1:14" hidden="1" x14ac:dyDescent="0.2">
      <c r="A26" t="s">
        <v>128</v>
      </c>
      <c r="B26">
        <v>0</v>
      </c>
      <c r="C26">
        <v>0</v>
      </c>
      <c r="D26">
        <v>0</v>
      </c>
      <c r="E26">
        <v>0</v>
      </c>
      <c r="F26">
        <v>327</v>
      </c>
      <c r="G26">
        <v>7131</v>
      </c>
      <c r="H26">
        <v>24576</v>
      </c>
      <c r="I26">
        <v>1544</v>
      </c>
      <c r="J26">
        <v>245</v>
      </c>
      <c r="K26">
        <v>0</v>
      </c>
      <c r="L26">
        <v>0</v>
      </c>
      <c r="M26">
        <v>0</v>
      </c>
      <c r="N26">
        <v>0</v>
      </c>
    </row>
    <row r="27" spans="1:14" hidden="1" x14ac:dyDescent="0.2">
      <c r="A27" t="s">
        <v>129</v>
      </c>
      <c r="B27">
        <v>0</v>
      </c>
      <c r="C27">
        <v>0</v>
      </c>
      <c r="D27">
        <v>0</v>
      </c>
      <c r="E27">
        <v>0</v>
      </c>
      <c r="F27">
        <v>149</v>
      </c>
      <c r="G27">
        <v>4487</v>
      </c>
      <c r="H27">
        <v>18177</v>
      </c>
      <c r="I27">
        <v>1020</v>
      </c>
      <c r="J27">
        <v>125</v>
      </c>
      <c r="K27">
        <v>0</v>
      </c>
      <c r="L27">
        <v>0</v>
      </c>
      <c r="M27">
        <v>0</v>
      </c>
      <c r="N27">
        <v>0</v>
      </c>
    </row>
    <row r="28" spans="1:14" hidden="1" x14ac:dyDescent="0.2">
      <c r="A28" t="s">
        <v>130</v>
      </c>
      <c r="B28">
        <v>0</v>
      </c>
      <c r="C28">
        <v>0</v>
      </c>
      <c r="D28">
        <v>0</v>
      </c>
      <c r="E28">
        <v>0</v>
      </c>
      <c r="F28">
        <v>27</v>
      </c>
      <c r="G28">
        <v>2572</v>
      </c>
      <c r="H28">
        <v>14763</v>
      </c>
      <c r="I28">
        <v>635</v>
      </c>
      <c r="J28">
        <v>78</v>
      </c>
      <c r="K28">
        <v>0</v>
      </c>
      <c r="L28">
        <v>0</v>
      </c>
      <c r="M28">
        <v>0</v>
      </c>
      <c r="N28">
        <v>0</v>
      </c>
    </row>
    <row r="29" spans="1:14" hidden="1" x14ac:dyDescent="0.2">
      <c r="A29" t="s">
        <v>131</v>
      </c>
      <c r="B29">
        <v>0</v>
      </c>
      <c r="C29">
        <v>0</v>
      </c>
      <c r="D29">
        <v>0</v>
      </c>
      <c r="E29">
        <v>0</v>
      </c>
      <c r="F29">
        <v>0</v>
      </c>
      <c r="G29">
        <v>994</v>
      </c>
      <c r="H29">
        <v>3765</v>
      </c>
      <c r="I29">
        <v>355</v>
      </c>
      <c r="J29">
        <v>40</v>
      </c>
      <c r="K29">
        <v>0</v>
      </c>
      <c r="L29">
        <v>0</v>
      </c>
      <c r="M29">
        <v>0</v>
      </c>
      <c r="N29">
        <v>0</v>
      </c>
    </row>
    <row r="30" spans="1:14" hidden="1" x14ac:dyDescent="0.2">
      <c r="A30" t="s">
        <v>132</v>
      </c>
      <c r="B30">
        <v>0</v>
      </c>
      <c r="C30">
        <v>0</v>
      </c>
      <c r="D30">
        <v>0</v>
      </c>
      <c r="E30">
        <v>0</v>
      </c>
      <c r="F30">
        <v>0</v>
      </c>
      <c r="G30">
        <v>373</v>
      </c>
      <c r="H30">
        <v>1197</v>
      </c>
      <c r="I30">
        <v>203</v>
      </c>
      <c r="J30">
        <v>17</v>
      </c>
      <c r="K30">
        <v>0</v>
      </c>
      <c r="L30">
        <v>0</v>
      </c>
      <c r="M30">
        <v>0</v>
      </c>
      <c r="N30">
        <v>0</v>
      </c>
    </row>
    <row r="31" spans="1:14" hidden="1" x14ac:dyDescent="0.2">
      <c r="A31" t="s">
        <v>133</v>
      </c>
      <c r="B31">
        <v>0</v>
      </c>
      <c r="C31">
        <v>0</v>
      </c>
      <c r="D31">
        <v>0</v>
      </c>
      <c r="E31">
        <v>0</v>
      </c>
      <c r="F31">
        <v>0</v>
      </c>
      <c r="G31">
        <v>142</v>
      </c>
      <c r="H31">
        <v>344</v>
      </c>
      <c r="I31">
        <v>104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hidden="1" x14ac:dyDescent="0.2">
      <c r="A32" t="s">
        <v>134</v>
      </c>
      <c r="B32">
        <v>0</v>
      </c>
      <c r="C32">
        <v>0</v>
      </c>
      <c r="D32">
        <v>0</v>
      </c>
      <c r="E32">
        <v>0</v>
      </c>
      <c r="F32">
        <v>0</v>
      </c>
      <c r="G32">
        <v>64</v>
      </c>
      <c r="H32">
        <v>136</v>
      </c>
      <c r="I32">
        <v>71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hidden="1" x14ac:dyDescent="0.2">
      <c r="A33" t="s">
        <v>135</v>
      </c>
      <c r="B33">
        <v>0</v>
      </c>
      <c r="C33">
        <v>0</v>
      </c>
      <c r="D33">
        <v>0</v>
      </c>
      <c r="E33">
        <v>0</v>
      </c>
      <c r="F33">
        <v>0</v>
      </c>
      <c r="G33">
        <v>35</v>
      </c>
      <c r="H33">
        <v>62</v>
      </c>
      <c r="I33">
        <v>38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hidden="1" x14ac:dyDescent="0.2">
      <c r="A34" t="s">
        <v>136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107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hidden="1" x14ac:dyDescent="0.2">
      <c r="A35" t="s">
        <v>137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hidden="1" x14ac:dyDescent="0.2">
      <c r="A36" t="s">
        <v>138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hidden="1" x14ac:dyDescent="0.2"/>
    <row r="39" spans="1:14" x14ac:dyDescent="0.2">
      <c r="B39" t="s">
        <v>97</v>
      </c>
      <c r="C39" t="s">
        <v>98</v>
      </c>
      <c r="D39" t="s">
        <v>99</v>
      </c>
      <c r="E39" t="s">
        <v>100</v>
      </c>
      <c r="F39" t="s">
        <v>101</v>
      </c>
      <c r="G39" t="s">
        <v>65</v>
      </c>
      <c r="H39" t="s">
        <v>66</v>
      </c>
      <c r="I39" t="s">
        <v>102</v>
      </c>
      <c r="J39" t="s">
        <v>103</v>
      </c>
      <c r="K39" t="s">
        <v>70</v>
      </c>
      <c r="L39" t="s">
        <v>104</v>
      </c>
    </row>
    <row r="40" spans="1:14" x14ac:dyDescent="0.2">
      <c r="A40" t="s">
        <v>106</v>
      </c>
      <c r="B40" s="11">
        <f t="shared" ref="B40:L40" si="0">C4/SUM($B$3:$N$36)</f>
        <v>0</v>
      </c>
      <c r="C40" s="11">
        <f t="shared" si="0"/>
        <v>0</v>
      </c>
      <c r="D40" s="11">
        <f t="shared" si="0"/>
        <v>0</v>
      </c>
      <c r="E40" s="11">
        <f t="shared" si="0"/>
        <v>0</v>
      </c>
      <c r="F40" s="11">
        <f t="shared" si="0"/>
        <v>1.1744752364565656E-5</v>
      </c>
      <c r="G40" s="11">
        <f t="shared" si="0"/>
        <v>1.6015571406225893E-6</v>
      </c>
      <c r="H40" s="11">
        <f t="shared" si="0"/>
        <v>0</v>
      </c>
      <c r="I40" s="11">
        <f t="shared" si="0"/>
        <v>0</v>
      </c>
      <c r="J40" s="11">
        <f t="shared" si="0"/>
        <v>0</v>
      </c>
      <c r="K40" s="11">
        <f t="shared" si="0"/>
        <v>0</v>
      </c>
      <c r="L40" s="11">
        <f t="shared" si="0"/>
        <v>0</v>
      </c>
    </row>
    <row r="41" spans="1:14" x14ac:dyDescent="0.2">
      <c r="A41" t="s">
        <v>107</v>
      </c>
      <c r="B41" s="11">
        <f t="shared" ref="B41:L41" si="1">C5/SUM($B$3:$N$36)</f>
        <v>0</v>
      </c>
      <c r="C41" s="11">
        <f t="shared" si="1"/>
        <v>0</v>
      </c>
      <c r="D41" s="11">
        <f t="shared" si="1"/>
        <v>0</v>
      </c>
      <c r="E41" s="11">
        <f t="shared" si="1"/>
        <v>0</v>
      </c>
      <c r="F41" s="11">
        <f t="shared" si="1"/>
        <v>0</v>
      </c>
      <c r="G41" s="11">
        <f t="shared" si="1"/>
        <v>5.3385238020752978E-7</v>
      </c>
      <c r="H41" s="11">
        <f t="shared" si="1"/>
        <v>0</v>
      </c>
      <c r="I41" s="11">
        <f t="shared" si="1"/>
        <v>0</v>
      </c>
      <c r="J41" s="11">
        <f t="shared" si="1"/>
        <v>0</v>
      </c>
      <c r="K41" s="11">
        <f t="shared" si="1"/>
        <v>0</v>
      </c>
      <c r="L41" s="11">
        <f t="shared" si="1"/>
        <v>0</v>
      </c>
    </row>
    <row r="42" spans="1:14" x14ac:dyDescent="0.2">
      <c r="A42" t="s">
        <v>108</v>
      </c>
      <c r="B42" s="11">
        <f t="shared" ref="B42:L42" si="2">C6/SUM($B$3:$N$36)</f>
        <v>0</v>
      </c>
      <c r="C42" s="11">
        <f t="shared" si="2"/>
        <v>0</v>
      </c>
      <c r="D42" s="11">
        <f t="shared" si="2"/>
        <v>0</v>
      </c>
      <c r="E42" s="11">
        <f t="shared" si="2"/>
        <v>0</v>
      </c>
      <c r="F42" s="11">
        <f t="shared" si="2"/>
        <v>2.6692619010376489E-7</v>
      </c>
      <c r="G42" s="11">
        <f t="shared" si="2"/>
        <v>2.6692619010376489E-7</v>
      </c>
      <c r="H42" s="11">
        <f t="shared" si="2"/>
        <v>0</v>
      </c>
      <c r="I42" s="11">
        <f t="shared" si="2"/>
        <v>0</v>
      </c>
      <c r="J42" s="11">
        <f t="shared" si="2"/>
        <v>0</v>
      </c>
      <c r="K42" s="11">
        <f t="shared" si="2"/>
        <v>0</v>
      </c>
      <c r="L42" s="11">
        <f t="shared" si="2"/>
        <v>0</v>
      </c>
    </row>
    <row r="43" spans="1:14" x14ac:dyDescent="0.2">
      <c r="A43" t="s">
        <v>109</v>
      </c>
      <c r="B43" s="11">
        <f t="shared" ref="B43:L43" si="3">C7/SUM($B$3:$N$36)</f>
        <v>0</v>
      </c>
      <c r="C43" s="11">
        <f t="shared" si="3"/>
        <v>0</v>
      </c>
      <c r="D43" s="11">
        <f t="shared" si="3"/>
        <v>0</v>
      </c>
      <c r="E43" s="11">
        <f t="shared" si="3"/>
        <v>0</v>
      </c>
      <c r="F43" s="11">
        <f t="shared" si="3"/>
        <v>0</v>
      </c>
      <c r="G43" s="11">
        <f t="shared" si="3"/>
        <v>0</v>
      </c>
      <c r="H43" s="11">
        <f t="shared" si="3"/>
        <v>0</v>
      </c>
      <c r="I43" s="11">
        <f t="shared" si="3"/>
        <v>0</v>
      </c>
      <c r="J43" s="11">
        <f t="shared" si="3"/>
        <v>0</v>
      </c>
      <c r="K43" s="11">
        <f t="shared" si="3"/>
        <v>0</v>
      </c>
      <c r="L43" s="11">
        <f t="shared" si="3"/>
        <v>0</v>
      </c>
    </row>
    <row r="44" spans="1:14" x14ac:dyDescent="0.2">
      <c r="A44" t="s">
        <v>110</v>
      </c>
      <c r="B44" s="11">
        <f t="shared" ref="B44:L44" si="4">C8/SUM($B$3:$N$36)</f>
        <v>0</v>
      </c>
      <c r="C44" s="11">
        <f t="shared" si="4"/>
        <v>0</v>
      </c>
      <c r="D44" s="11">
        <f t="shared" si="4"/>
        <v>0</v>
      </c>
      <c r="E44" s="11">
        <f t="shared" si="4"/>
        <v>8.0077857031129467E-7</v>
      </c>
      <c r="F44" s="11">
        <f t="shared" si="4"/>
        <v>9.6093428437355356E-6</v>
      </c>
      <c r="G44" s="11">
        <f t="shared" si="4"/>
        <v>2.1354095208301191E-6</v>
      </c>
      <c r="H44" s="11">
        <f t="shared" si="4"/>
        <v>5.3385238020752978E-7</v>
      </c>
      <c r="I44" s="11">
        <f t="shared" si="4"/>
        <v>0</v>
      </c>
      <c r="J44" s="11">
        <f t="shared" si="4"/>
        <v>0</v>
      </c>
      <c r="K44" s="11">
        <f t="shared" si="4"/>
        <v>0</v>
      </c>
      <c r="L44" s="11">
        <f t="shared" si="4"/>
        <v>0</v>
      </c>
    </row>
    <row r="45" spans="1:14" x14ac:dyDescent="0.2">
      <c r="A45" t="s">
        <v>111</v>
      </c>
      <c r="B45" s="11">
        <f t="shared" ref="B45:L45" si="5">C9/SUM($B$3:$N$36)</f>
        <v>0</v>
      </c>
      <c r="C45" s="11">
        <f t="shared" si="5"/>
        <v>0</v>
      </c>
      <c r="D45" s="11">
        <f t="shared" si="5"/>
        <v>2.1354095208301191E-6</v>
      </c>
      <c r="E45" s="11">
        <f t="shared" si="5"/>
        <v>2.3222578539027546E-5</v>
      </c>
      <c r="F45" s="11">
        <f t="shared" si="5"/>
        <v>1.2945920220032596E-4</v>
      </c>
      <c r="G45" s="11">
        <f t="shared" si="5"/>
        <v>1.1504518793472267E-4</v>
      </c>
      <c r="H45" s="11">
        <f t="shared" si="5"/>
        <v>0</v>
      </c>
      <c r="I45" s="11">
        <f t="shared" si="5"/>
        <v>0</v>
      </c>
      <c r="J45" s="11">
        <f t="shared" si="5"/>
        <v>0</v>
      </c>
      <c r="K45" s="11">
        <f t="shared" si="5"/>
        <v>0</v>
      </c>
      <c r="L45" s="11">
        <f t="shared" si="5"/>
        <v>0</v>
      </c>
    </row>
    <row r="46" spans="1:14" x14ac:dyDescent="0.2">
      <c r="A46" t="s">
        <v>112</v>
      </c>
      <c r="B46" s="11">
        <f t="shared" ref="B46:L46" si="6">C10/SUM($B$3:$N$36)</f>
        <v>2.6692619010376489E-7</v>
      </c>
      <c r="C46" s="11">
        <f t="shared" si="6"/>
        <v>5.3385238020752974E-6</v>
      </c>
      <c r="D46" s="11">
        <f t="shared" si="6"/>
        <v>8.328097131237465E-5</v>
      </c>
      <c r="E46" s="11">
        <f t="shared" si="6"/>
        <v>8.0638402030347369E-4</v>
      </c>
      <c r="F46" s="11">
        <f t="shared" si="6"/>
        <v>1.8732346169102011E-2</v>
      </c>
      <c r="G46" s="11">
        <f t="shared" si="6"/>
        <v>1.5481719026018363E-3</v>
      </c>
      <c r="H46" s="11">
        <f t="shared" si="6"/>
        <v>2.1621021398404955E-5</v>
      </c>
      <c r="I46" s="11">
        <f t="shared" si="6"/>
        <v>1.3346309505188243E-6</v>
      </c>
      <c r="J46" s="11">
        <f t="shared" si="6"/>
        <v>5.3385238020752978E-7</v>
      </c>
      <c r="K46" s="11">
        <f t="shared" si="6"/>
        <v>0</v>
      </c>
      <c r="L46" s="11">
        <f t="shared" si="6"/>
        <v>0</v>
      </c>
    </row>
    <row r="47" spans="1:14" x14ac:dyDescent="0.2">
      <c r="A47" t="s">
        <v>113</v>
      </c>
      <c r="B47" s="11">
        <f t="shared" ref="B47:L47" si="7">C11/SUM($B$3:$N$36)</f>
        <v>0</v>
      </c>
      <c r="C47" s="11">
        <f t="shared" si="7"/>
        <v>0</v>
      </c>
      <c r="D47" s="11">
        <f t="shared" si="7"/>
        <v>0</v>
      </c>
      <c r="E47" s="11">
        <f t="shared" si="7"/>
        <v>8.2747118932167113E-6</v>
      </c>
      <c r="F47" s="11">
        <f t="shared" si="7"/>
        <v>1.8452340595683164E-2</v>
      </c>
      <c r="G47" s="11">
        <f t="shared" si="7"/>
        <v>3.0527280657407174E-2</v>
      </c>
      <c r="H47" s="11">
        <f t="shared" si="7"/>
        <v>9.2108220419106143E-3</v>
      </c>
      <c r="I47" s="11">
        <f t="shared" si="7"/>
        <v>2.2029418469263714E-3</v>
      </c>
      <c r="J47" s="11">
        <f t="shared" si="7"/>
        <v>2.4904213536681264E-4</v>
      </c>
      <c r="K47" s="11">
        <f t="shared" si="7"/>
        <v>2.6959545200480252E-5</v>
      </c>
      <c r="L47" s="11">
        <f t="shared" si="7"/>
        <v>1.6015571406225893E-6</v>
      </c>
    </row>
    <row r="48" spans="1:14" x14ac:dyDescent="0.2">
      <c r="A48" t="s">
        <v>114</v>
      </c>
      <c r="B48" s="11">
        <f t="shared" ref="B48:L48" si="8">C12/SUM($B$3:$N$36)</f>
        <v>0</v>
      </c>
      <c r="C48" s="11">
        <f t="shared" si="8"/>
        <v>6.4062285624903573E-6</v>
      </c>
      <c r="D48" s="11">
        <f t="shared" si="8"/>
        <v>2.5918533059075572E-4</v>
      </c>
      <c r="E48" s="11">
        <f t="shared" si="8"/>
        <v>4.5572308436415783E-3</v>
      </c>
      <c r="F48" s="11">
        <f t="shared" si="8"/>
        <v>3.6971679665082371E-2</v>
      </c>
      <c r="G48" s="11">
        <f t="shared" si="8"/>
        <v>2.3242064150905122E-2</v>
      </c>
      <c r="H48" s="11">
        <f t="shared" si="8"/>
        <v>1.3804888699786513E-2</v>
      </c>
      <c r="I48" s="11">
        <f t="shared" si="8"/>
        <v>2.0977729280254884E-3</v>
      </c>
      <c r="J48" s="11">
        <f t="shared" si="8"/>
        <v>2.8988184245268869E-4</v>
      </c>
      <c r="K48" s="11">
        <f t="shared" si="8"/>
        <v>2.5091061869753899E-5</v>
      </c>
      <c r="L48" s="11">
        <f t="shared" si="8"/>
        <v>2.9361880911414139E-6</v>
      </c>
    </row>
    <row r="49" spans="1:12" x14ac:dyDescent="0.2">
      <c r="A49" t="s">
        <v>115</v>
      </c>
      <c r="B49" s="11">
        <f t="shared" ref="B49:L49" si="9">C13/SUM($B$3:$N$36)</f>
        <v>4.5377452317640034E-6</v>
      </c>
      <c r="C49" s="11">
        <f t="shared" si="9"/>
        <v>1.2999305458053349E-4</v>
      </c>
      <c r="D49" s="11">
        <f t="shared" si="9"/>
        <v>1.4451383932217832E-3</v>
      </c>
      <c r="E49" s="11">
        <f t="shared" si="9"/>
        <v>7.2718701969968665E-3</v>
      </c>
      <c r="F49" s="11">
        <f t="shared" si="9"/>
        <v>3.4324305711633231E-2</v>
      </c>
      <c r="G49" s="11">
        <f t="shared" si="9"/>
        <v>3.1854704600793197E-2</v>
      </c>
      <c r="H49" s="11">
        <f t="shared" si="9"/>
        <v>1.3425052731268854E-2</v>
      </c>
      <c r="I49" s="11">
        <f t="shared" si="9"/>
        <v>2.2608648301788888E-3</v>
      </c>
      <c r="J49" s="11">
        <f t="shared" si="9"/>
        <v>3.0456278290839575E-4</v>
      </c>
      <c r="K49" s="11">
        <f t="shared" si="9"/>
        <v>4.3508968986913675E-5</v>
      </c>
      <c r="L49" s="11">
        <f t="shared" si="9"/>
        <v>4.2708190416602382E-6</v>
      </c>
    </row>
    <row r="50" spans="1:12" x14ac:dyDescent="0.2">
      <c r="A50" t="s">
        <v>116</v>
      </c>
      <c r="B50" s="11">
        <f t="shared" ref="B50:L50" si="10">C14/SUM($B$3:$N$36)</f>
        <v>1.0143195223943066E-5</v>
      </c>
      <c r="C50" s="11">
        <f t="shared" si="10"/>
        <v>2.5464758535899168E-4</v>
      </c>
      <c r="D50" s="11">
        <f t="shared" si="10"/>
        <v>1.4456722456019906E-3</v>
      </c>
      <c r="E50" s="11">
        <f t="shared" si="10"/>
        <v>7.1925931185360488E-3</v>
      </c>
      <c r="F50" s="11">
        <f t="shared" si="10"/>
        <v>3.4246630190313036E-2</v>
      </c>
      <c r="G50" s="11">
        <f t="shared" si="10"/>
        <v>3.5846852699985103E-2</v>
      </c>
      <c r="H50" s="11">
        <f t="shared" si="10"/>
        <v>1.2879989451076967E-2</v>
      </c>
      <c r="I50" s="11">
        <f t="shared" si="10"/>
        <v>2.2573947897075396E-3</v>
      </c>
      <c r="J50" s="11">
        <f t="shared" si="10"/>
        <v>3.0349507814798069E-4</v>
      </c>
      <c r="K50" s="11">
        <f t="shared" si="10"/>
        <v>4.137355946608356E-5</v>
      </c>
      <c r="L50" s="11">
        <f t="shared" si="10"/>
        <v>9.0754904635280069E-6</v>
      </c>
    </row>
    <row r="51" spans="1:12" x14ac:dyDescent="0.2">
      <c r="A51" t="s">
        <v>117</v>
      </c>
      <c r="B51" s="11">
        <f t="shared" ref="B51:L51" si="11">C15/SUM($B$3:$N$36)</f>
        <v>5.3385238020752974E-6</v>
      </c>
      <c r="C51" s="11">
        <f t="shared" si="11"/>
        <v>2.378312353824545E-4</v>
      </c>
      <c r="D51" s="11">
        <f t="shared" si="11"/>
        <v>1.3402364005110036E-3</v>
      </c>
      <c r="E51" s="11">
        <f t="shared" si="11"/>
        <v>6.6993135192242913E-3</v>
      </c>
      <c r="F51" s="11">
        <f t="shared" si="11"/>
        <v>3.4748184501518009E-2</v>
      </c>
      <c r="G51" s="11">
        <f t="shared" si="11"/>
        <v>3.8691485107920927E-2</v>
      </c>
      <c r="H51" s="11">
        <f t="shared" si="11"/>
        <v>1.2222550244851395E-2</v>
      </c>
      <c r="I51" s="11">
        <f t="shared" si="11"/>
        <v>2.015292735283425E-3</v>
      </c>
      <c r="J51" s="11">
        <f t="shared" si="11"/>
        <v>2.8988184245268869E-4</v>
      </c>
      <c r="K51" s="11">
        <f t="shared" si="11"/>
        <v>5.285138564054545E-5</v>
      </c>
      <c r="L51" s="11">
        <f t="shared" si="11"/>
        <v>6.4062285624903573E-6</v>
      </c>
    </row>
    <row r="52" spans="1:12" x14ac:dyDescent="0.2">
      <c r="A52" t="s">
        <v>118</v>
      </c>
      <c r="B52" s="11">
        <f t="shared" ref="B52:L52" si="12">C16/SUM($B$3:$N$36)</f>
        <v>0</v>
      </c>
      <c r="C52" s="11">
        <f t="shared" si="12"/>
        <v>1.740358759476547E-4</v>
      </c>
      <c r="D52" s="11">
        <f t="shared" si="12"/>
        <v>1.0826526270608704E-3</v>
      </c>
      <c r="E52" s="11">
        <f t="shared" si="12"/>
        <v>5.6777869896971825E-3</v>
      </c>
      <c r="F52" s="11">
        <f t="shared" si="12"/>
        <v>3.5048743391574849E-2</v>
      </c>
      <c r="G52" s="11">
        <f t="shared" si="12"/>
        <v>4.1981083474759727E-2</v>
      </c>
      <c r="H52" s="11">
        <f t="shared" si="12"/>
        <v>1.0693597027937029E-2</v>
      </c>
      <c r="I52" s="11">
        <f t="shared" si="12"/>
        <v>1.6877743000261055E-3</v>
      </c>
      <c r="J52" s="11">
        <f t="shared" si="12"/>
        <v>2.6345614963241596E-4</v>
      </c>
      <c r="K52" s="11">
        <f t="shared" si="12"/>
        <v>5.4986795161375565E-5</v>
      </c>
      <c r="L52" s="11">
        <f t="shared" si="12"/>
        <v>1.2545530934876949E-5</v>
      </c>
    </row>
    <row r="53" spans="1:12" x14ac:dyDescent="0.2">
      <c r="A53" t="s">
        <v>119</v>
      </c>
      <c r="B53" s="11">
        <f t="shared" ref="B53:L53" si="13">C17/SUM($B$3:$N$36)</f>
        <v>0</v>
      </c>
      <c r="C53" s="11">
        <f t="shared" si="13"/>
        <v>5.6054499921790626E-6</v>
      </c>
      <c r="D53" s="11">
        <f t="shared" si="13"/>
        <v>8.4775757976955732E-4</v>
      </c>
      <c r="E53" s="11">
        <f t="shared" si="13"/>
        <v>4.446990327128723E-3</v>
      </c>
      <c r="F53" s="11">
        <f t="shared" si="13"/>
        <v>3.3519790174660481E-2</v>
      </c>
      <c r="G53" s="11">
        <f t="shared" si="13"/>
        <v>4.3120057527932493E-2</v>
      </c>
      <c r="H53" s="11">
        <f t="shared" si="13"/>
        <v>8.7503743639816209E-3</v>
      </c>
      <c r="I53" s="11">
        <f t="shared" si="13"/>
        <v>1.343172588602145E-3</v>
      </c>
      <c r="J53" s="11">
        <f t="shared" si="13"/>
        <v>2.5571529011940674E-4</v>
      </c>
      <c r="K53" s="11">
        <f t="shared" si="13"/>
        <v>5.6054499921790626E-5</v>
      </c>
      <c r="L53" s="11">
        <f t="shared" si="13"/>
        <v>9.8762690338393008E-6</v>
      </c>
    </row>
    <row r="54" spans="1:12" x14ac:dyDescent="0.2">
      <c r="A54" t="s">
        <v>120</v>
      </c>
      <c r="B54" s="11">
        <f t="shared" ref="B54:L54" si="14">C18/SUM($B$3:$N$36)</f>
        <v>0</v>
      </c>
      <c r="C54" s="11">
        <f t="shared" si="14"/>
        <v>0</v>
      </c>
      <c r="D54" s="11">
        <f t="shared" si="14"/>
        <v>5.4719868971271797E-4</v>
      </c>
      <c r="E54" s="11">
        <f t="shared" si="14"/>
        <v>3.2567664454560353E-3</v>
      </c>
      <c r="F54" s="11">
        <f t="shared" si="14"/>
        <v>2.9613058456301779E-2</v>
      </c>
      <c r="G54" s="11">
        <f t="shared" si="14"/>
        <v>4.1800908296439683E-2</v>
      </c>
      <c r="H54" s="11">
        <f t="shared" si="14"/>
        <v>7.0527237949216757E-3</v>
      </c>
      <c r="I54" s="11">
        <f t="shared" si="14"/>
        <v>9.8869460814434524E-4</v>
      </c>
      <c r="J54" s="11">
        <f t="shared" si="14"/>
        <v>2.1674406636425708E-4</v>
      </c>
      <c r="K54" s="11">
        <f t="shared" si="14"/>
        <v>5.7656057062413217E-5</v>
      </c>
      <c r="L54" s="11">
        <f t="shared" si="14"/>
        <v>1.0410121414046831E-5</v>
      </c>
    </row>
    <row r="55" spans="1:12" x14ac:dyDescent="0.2">
      <c r="A55" t="s">
        <v>121</v>
      </c>
      <c r="B55" s="11">
        <f t="shared" ref="B55:L55" si="15">C19/SUM($B$3:$N$36)</f>
        <v>0</v>
      </c>
      <c r="C55" s="11">
        <f t="shared" si="15"/>
        <v>0</v>
      </c>
      <c r="D55" s="11">
        <f t="shared" si="15"/>
        <v>2.8747950674175478E-4</v>
      </c>
      <c r="E55" s="11">
        <f t="shared" si="15"/>
        <v>2.3620298562282154E-3</v>
      </c>
      <c r="F55" s="11">
        <f t="shared" si="15"/>
        <v>2.447846626346576E-2</v>
      </c>
      <c r="G55" s="11">
        <f t="shared" si="15"/>
        <v>3.8027639673132864E-2</v>
      </c>
      <c r="H55" s="11">
        <f t="shared" si="15"/>
        <v>5.2717922545493564E-3</v>
      </c>
      <c r="I55" s="11">
        <f t="shared" si="15"/>
        <v>6.9480887284009999E-4</v>
      </c>
      <c r="J55" s="11">
        <f t="shared" si="15"/>
        <v>1.7190046642682458E-4</v>
      </c>
      <c r="K55" s="11">
        <f t="shared" si="15"/>
        <v>4.9114418979092737E-5</v>
      </c>
      <c r="L55" s="11">
        <f t="shared" si="15"/>
        <v>0</v>
      </c>
    </row>
    <row r="56" spans="1:12" x14ac:dyDescent="0.2">
      <c r="A56" t="s">
        <v>122</v>
      </c>
      <c r="B56" s="11">
        <f t="shared" ref="B56:L56" si="16">C20/SUM($B$3:$N$36)</f>
        <v>0</v>
      </c>
      <c r="C56" s="11">
        <f t="shared" si="16"/>
        <v>0</v>
      </c>
      <c r="D56" s="11">
        <f t="shared" si="16"/>
        <v>1.6015571406225893E-6</v>
      </c>
      <c r="E56" s="11">
        <f t="shared" si="16"/>
        <v>1.8225720260285066E-3</v>
      </c>
      <c r="F56" s="11">
        <f t="shared" si="16"/>
        <v>1.8476097026602398E-2</v>
      </c>
      <c r="G56" s="11">
        <f t="shared" si="16"/>
        <v>3.1667856267720562E-2</v>
      </c>
      <c r="H56" s="11">
        <f t="shared" si="16"/>
        <v>3.8456056208249407E-3</v>
      </c>
      <c r="I56" s="11">
        <f t="shared" si="16"/>
        <v>5.0342279453570058E-4</v>
      </c>
      <c r="J56" s="11">
        <f t="shared" si="16"/>
        <v>1.2385375220814692E-4</v>
      </c>
      <c r="K56" s="11">
        <f t="shared" si="16"/>
        <v>1.8951759497367306E-5</v>
      </c>
      <c r="L56" s="11">
        <f t="shared" si="16"/>
        <v>0</v>
      </c>
    </row>
    <row r="57" spans="1:12" x14ac:dyDescent="0.2">
      <c r="A57" t="s">
        <v>123</v>
      </c>
      <c r="B57" s="11">
        <f t="shared" ref="B57:L57" si="17">C21/SUM($B$3:$N$36)</f>
        <v>0</v>
      </c>
      <c r="C57" s="11">
        <f t="shared" si="17"/>
        <v>0</v>
      </c>
      <c r="D57" s="11">
        <f t="shared" si="17"/>
        <v>0</v>
      </c>
      <c r="E57" s="11">
        <f t="shared" si="17"/>
        <v>1.1339024555607933E-3</v>
      </c>
      <c r="F57" s="11">
        <f t="shared" si="17"/>
        <v>1.3778996859346446E-2</v>
      </c>
      <c r="G57" s="11">
        <f t="shared" si="17"/>
        <v>2.6105915244528412E-2</v>
      </c>
      <c r="H57" s="11">
        <f t="shared" si="17"/>
        <v>2.7351926699932787E-3</v>
      </c>
      <c r="I57" s="11">
        <f t="shared" si="17"/>
        <v>3.3953011381198891E-4</v>
      </c>
      <c r="J57" s="11">
        <f t="shared" si="17"/>
        <v>1.086389593722323E-4</v>
      </c>
      <c r="K57" s="11">
        <f t="shared" si="17"/>
        <v>2.6692619010376489E-7</v>
      </c>
      <c r="L57" s="11">
        <f t="shared" si="17"/>
        <v>0</v>
      </c>
    </row>
    <row r="58" spans="1:12" x14ac:dyDescent="0.2">
      <c r="A58" t="s">
        <v>124</v>
      </c>
      <c r="B58" s="11">
        <f t="shared" ref="B58:L58" si="18">C22/SUM($B$3:$N$36)</f>
        <v>0</v>
      </c>
      <c r="C58" s="11">
        <f t="shared" si="18"/>
        <v>0</v>
      </c>
      <c r="D58" s="11">
        <f t="shared" si="18"/>
        <v>0</v>
      </c>
      <c r="E58" s="11">
        <f t="shared" si="18"/>
        <v>7.3885169420722123E-4</v>
      </c>
      <c r="F58" s="11">
        <f t="shared" si="18"/>
        <v>1.005991425263069E-2</v>
      </c>
      <c r="G58" s="11">
        <f t="shared" si="18"/>
        <v>2.1289232144105975E-2</v>
      </c>
      <c r="H58" s="11">
        <f t="shared" si="18"/>
        <v>1.9506965972783139E-3</v>
      </c>
      <c r="I58" s="11">
        <f t="shared" si="18"/>
        <v>2.69061599624595E-4</v>
      </c>
      <c r="J58" s="11">
        <f t="shared" si="18"/>
        <v>7.0468514187393933E-5</v>
      </c>
      <c r="K58" s="11">
        <f t="shared" si="18"/>
        <v>0</v>
      </c>
      <c r="L58" s="11">
        <f t="shared" si="18"/>
        <v>0</v>
      </c>
    </row>
    <row r="59" spans="1:12" x14ac:dyDescent="0.2">
      <c r="A59" t="s">
        <v>125</v>
      </c>
      <c r="B59" s="11">
        <f t="shared" ref="B59:L59" si="19">C23/SUM($B$3:$N$36)</f>
        <v>0</v>
      </c>
      <c r="C59" s="11">
        <f t="shared" si="19"/>
        <v>0</v>
      </c>
      <c r="D59" s="11">
        <f t="shared" si="19"/>
        <v>0</v>
      </c>
      <c r="E59" s="11">
        <f t="shared" si="19"/>
        <v>4.4042821367121205E-4</v>
      </c>
      <c r="F59" s="11">
        <f t="shared" si="19"/>
        <v>6.442530524344469E-3</v>
      </c>
      <c r="G59" s="11">
        <f t="shared" si="19"/>
        <v>1.4929181812503569E-2</v>
      </c>
      <c r="H59" s="11">
        <f t="shared" si="19"/>
        <v>1.3682636504718988E-3</v>
      </c>
      <c r="I59" s="11">
        <f t="shared" si="19"/>
        <v>1.9592382353616342E-4</v>
      </c>
      <c r="J59" s="11">
        <f t="shared" si="19"/>
        <v>3.8437371374942142E-5</v>
      </c>
      <c r="K59" s="11">
        <f t="shared" si="19"/>
        <v>0</v>
      </c>
      <c r="L59" s="11">
        <f t="shared" si="19"/>
        <v>0</v>
      </c>
    </row>
    <row r="60" spans="1:12" x14ac:dyDescent="0.2">
      <c r="A60" t="s">
        <v>126</v>
      </c>
      <c r="B60" s="11">
        <f t="shared" ref="B60:L60" si="20">C24/SUM($B$3:$N$36)</f>
        <v>0</v>
      </c>
      <c r="C60" s="11">
        <f t="shared" si="20"/>
        <v>0</v>
      </c>
      <c r="D60" s="11">
        <f t="shared" si="20"/>
        <v>0</v>
      </c>
      <c r="E60" s="11">
        <f t="shared" si="20"/>
        <v>2.5918533059075572E-4</v>
      </c>
      <c r="F60" s="11">
        <f t="shared" si="20"/>
        <v>4.2035536417540896E-3</v>
      </c>
      <c r="G60" s="11">
        <f t="shared" si="20"/>
        <v>1.0879644582439353E-2</v>
      </c>
      <c r="H60" s="11">
        <f t="shared" si="20"/>
        <v>8.9847355588927266E-4</v>
      </c>
      <c r="I60" s="11">
        <f t="shared" si="20"/>
        <v>1.4253858551541046E-4</v>
      </c>
      <c r="J60" s="11">
        <f t="shared" si="20"/>
        <v>5.3385238020752978E-7</v>
      </c>
      <c r="K60" s="11">
        <f t="shared" si="20"/>
        <v>0</v>
      </c>
      <c r="L60" s="11">
        <f t="shared" si="20"/>
        <v>0</v>
      </c>
    </row>
    <row r="61" spans="1:12" x14ac:dyDescent="0.2">
      <c r="A61" t="s">
        <v>127</v>
      </c>
      <c r="B61" s="11">
        <f t="shared" ref="B61:L61" si="21">C25/SUM($B$3:$N$36)</f>
        <v>0</v>
      </c>
      <c r="C61" s="11">
        <f t="shared" si="21"/>
        <v>0</v>
      </c>
      <c r="D61" s="11">
        <f t="shared" si="21"/>
        <v>0</v>
      </c>
      <c r="E61" s="11">
        <f t="shared" si="21"/>
        <v>1.3906854504406151E-4</v>
      </c>
      <c r="F61" s="11">
        <f t="shared" si="21"/>
        <v>2.8654526507639159E-3</v>
      </c>
      <c r="G61" s="11">
        <f t="shared" si="21"/>
        <v>9.8546480124408961E-3</v>
      </c>
      <c r="H61" s="11">
        <f t="shared" si="21"/>
        <v>5.9577925631160318E-4</v>
      </c>
      <c r="I61" s="11">
        <f t="shared" si="21"/>
        <v>9.1288757015487592E-5</v>
      </c>
      <c r="J61" s="11">
        <f t="shared" si="21"/>
        <v>0</v>
      </c>
      <c r="K61" s="11">
        <f t="shared" si="21"/>
        <v>0</v>
      </c>
      <c r="L61" s="11">
        <f t="shared" si="21"/>
        <v>0</v>
      </c>
    </row>
    <row r="62" spans="1:12" x14ac:dyDescent="0.2">
      <c r="A62" t="s">
        <v>128</v>
      </c>
      <c r="B62" s="11">
        <f t="shared" ref="B62:L62" si="22">C26/SUM($B$3:$N$36)</f>
        <v>0</v>
      </c>
      <c r="C62" s="11">
        <f t="shared" si="22"/>
        <v>0</v>
      </c>
      <c r="D62" s="11">
        <f t="shared" si="22"/>
        <v>0</v>
      </c>
      <c r="E62" s="11">
        <f t="shared" si="22"/>
        <v>8.7284864163931114E-5</v>
      </c>
      <c r="F62" s="11">
        <f t="shared" si="22"/>
        <v>1.9034506616299473E-3</v>
      </c>
      <c r="G62" s="11">
        <f t="shared" si="22"/>
        <v>6.5599780479901259E-3</v>
      </c>
      <c r="H62" s="11">
        <f t="shared" si="22"/>
        <v>4.1213403752021299E-4</v>
      </c>
      <c r="I62" s="11">
        <f t="shared" si="22"/>
        <v>6.5396916575422394E-5</v>
      </c>
      <c r="J62" s="11">
        <f t="shared" si="22"/>
        <v>0</v>
      </c>
      <c r="K62" s="11">
        <f t="shared" si="22"/>
        <v>0</v>
      </c>
      <c r="L62" s="11">
        <f t="shared" si="22"/>
        <v>0</v>
      </c>
    </row>
    <row r="63" spans="1:12" x14ac:dyDescent="0.2">
      <c r="A63" t="s">
        <v>129</v>
      </c>
      <c r="B63" s="11">
        <f t="shared" ref="B63:L63" si="23">C27/SUM($B$3:$N$36)</f>
        <v>0</v>
      </c>
      <c r="C63" s="11">
        <f t="shared" si="23"/>
        <v>0</v>
      </c>
      <c r="D63" s="11">
        <f t="shared" si="23"/>
        <v>0</v>
      </c>
      <c r="E63" s="11">
        <f t="shared" si="23"/>
        <v>3.9772002325460968E-5</v>
      </c>
      <c r="F63" s="11">
        <f t="shared" si="23"/>
        <v>1.1976978149955931E-3</v>
      </c>
      <c r="G63" s="11">
        <f t="shared" si="23"/>
        <v>4.8519173575161346E-3</v>
      </c>
      <c r="H63" s="11">
        <f t="shared" si="23"/>
        <v>2.7226471390584019E-4</v>
      </c>
      <c r="I63" s="11">
        <f t="shared" si="23"/>
        <v>3.336577376297061E-5</v>
      </c>
      <c r="J63" s="11">
        <f t="shared" si="23"/>
        <v>0</v>
      </c>
      <c r="K63" s="11">
        <f t="shared" si="23"/>
        <v>0</v>
      </c>
      <c r="L63" s="11">
        <f t="shared" si="23"/>
        <v>0</v>
      </c>
    </row>
    <row r="64" spans="1:12" x14ac:dyDescent="0.2">
      <c r="A64" t="s">
        <v>130</v>
      </c>
      <c r="B64" s="11">
        <f t="shared" ref="B64:L64" si="24">C28/SUM($B$3:$N$36)</f>
        <v>0</v>
      </c>
      <c r="C64" s="11">
        <f t="shared" si="24"/>
        <v>0</v>
      </c>
      <c r="D64" s="11">
        <f t="shared" si="24"/>
        <v>0</v>
      </c>
      <c r="E64" s="11">
        <f t="shared" si="24"/>
        <v>7.2070071328016521E-6</v>
      </c>
      <c r="F64" s="11">
        <f t="shared" si="24"/>
        <v>6.8653416094688325E-4</v>
      </c>
      <c r="G64" s="11">
        <f t="shared" si="24"/>
        <v>3.940631344501881E-3</v>
      </c>
      <c r="H64" s="11">
        <f t="shared" si="24"/>
        <v>1.6949813071589072E-4</v>
      </c>
      <c r="I64" s="11">
        <f t="shared" si="24"/>
        <v>2.0820242828093662E-5</v>
      </c>
      <c r="J64" s="11">
        <f t="shared" si="24"/>
        <v>0</v>
      </c>
      <c r="K64" s="11">
        <f t="shared" si="24"/>
        <v>0</v>
      </c>
      <c r="L64" s="11">
        <f t="shared" si="24"/>
        <v>0</v>
      </c>
    </row>
    <row r="65" spans="1:12" x14ac:dyDescent="0.2">
      <c r="A65" t="s">
        <v>131</v>
      </c>
      <c r="B65" s="11">
        <f t="shared" ref="B65:L65" si="25">C29/SUM($B$3:$N$36)</f>
        <v>0</v>
      </c>
      <c r="C65" s="11">
        <f t="shared" si="25"/>
        <v>0</v>
      </c>
      <c r="D65" s="11">
        <f t="shared" si="25"/>
        <v>0</v>
      </c>
      <c r="E65" s="11">
        <f t="shared" si="25"/>
        <v>0</v>
      </c>
      <c r="F65" s="11">
        <f t="shared" si="25"/>
        <v>2.6532463296314229E-4</v>
      </c>
      <c r="G65" s="11">
        <f t="shared" si="25"/>
        <v>1.0049771057406749E-3</v>
      </c>
      <c r="H65" s="11">
        <f t="shared" si="25"/>
        <v>9.475879748683654E-5</v>
      </c>
      <c r="I65" s="11">
        <f t="shared" si="25"/>
        <v>1.0677047604150595E-5</v>
      </c>
      <c r="J65" s="11">
        <f t="shared" si="25"/>
        <v>0</v>
      </c>
      <c r="K65" s="11">
        <f t="shared" si="25"/>
        <v>0</v>
      </c>
      <c r="L65" s="11">
        <f t="shared" si="25"/>
        <v>0</v>
      </c>
    </row>
    <row r="66" spans="1:12" x14ac:dyDescent="0.2">
      <c r="A66" t="s">
        <v>132</v>
      </c>
      <c r="B66" s="11">
        <f t="shared" ref="B66:L66" si="26">C30/SUM($B$3:$N$36)</f>
        <v>0</v>
      </c>
      <c r="C66" s="11">
        <f t="shared" si="26"/>
        <v>0</v>
      </c>
      <c r="D66" s="11">
        <f t="shared" si="26"/>
        <v>0</v>
      </c>
      <c r="E66" s="11">
        <f t="shared" si="26"/>
        <v>0</v>
      </c>
      <c r="F66" s="11">
        <f t="shared" si="26"/>
        <v>9.95634689087043E-5</v>
      </c>
      <c r="G66" s="11">
        <f t="shared" si="26"/>
        <v>3.1951064955420655E-4</v>
      </c>
      <c r="H66" s="11">
        <f t="shared" si="26"/>
        <v>5.4186016591064269E-5</v>
      </c>
      <c r="I66" s="11">
        <f t="shared" si="26"/>
        <v>4.5377452317640034E-6</v>
      </c>
      <c r="J66" s="11">
        <f t="shared" si="26"/>
        <v>0</v>
      </c>
      <c r="K66" s="11">
        <f t="shared" si="26"/>
        <v>0</v>
      </c>
      <c r="L66" s="11">
        <f t="shared" si="26"/>
        <v>0</v>
      </c>
    </row>
    <row r="67" spans="1:12" x14ac:dyDescent="0.2">
      <c r="A67" t="s">
        <v>133</v>
      </c>
      <c r="B67" s="11">
        <f t="shared" ref="B67:L67" si="27">C31/SUM($B$3:$N$36)</f>
        <v>0</v>
      </c>
      <c r="C67" s="11">
        <f t="shared" si="27"/>
        <v>0</v>
      </c>
      <c r="D67" s="11">
        <f t="shared" si="27"/>
        <v>0</v>
      </c>
      <c r="E67" s="11">
        <f t="shared" si="27"/>
        <v>0</v>
      </c>
      <c r="F67" s="11">
        <f t="shared" si="27"/>
        <v>3.7903518994734612E-5</v>
      </c>
      <c r="G67" s="11">
        <f t="shared" si="27"/>
        <v>9.1822609395695123E-5</v>
      </c>
      <c r="H67" s="11">
        <f t="shared" si="27"/>
        <v>2.7760323770791548E-5</v>
      </c>
      <c r="I67" s="11">
        <f t="shared" si="27"/>
        <v>0</v>
      </c>
      <c r="J67" s="11">
        <f t="shared" si="27"/>
        <v>0</v>
      </c>
      <c r="K67" s="11">
        <f t="shared" si="27"/>
        <v>0</v>
      </c>
      <c r="L67" s="11">
        <f t="shared" si="27"/>
        <v>0</v>
      </c>
    </row>
    <row r="68" spans="1:12" x14ac:dyDescent="0.2">
      <c r="A68" t="s">
        <v>134</v>
      </c>
      <c r="B68" s="11">
        <f t="shared" ref="B68:L68" si="28">C32/SUM($B$3:$N$36)</f>
        <v>0</v>
      </c>
      <c r="C68" s="11">
        <f t="shared" si="28"/>
        <v>0</v>
      </c>
      <c r="D68" s="11">
        <f t="shared" si="28"/>
        <v>0</v>
      </c>
      <c r="E68" s="11">
        <f t="shared" si="28"/>
        <v>0</v>
      </c>
      <c r="F68" s="11">
        <f t="shared" si="28"/>
        <v>1.7083276166640953E-5</v>
      </c>
      <c r="G68" s="11">
        <f t="shared" si="28"/>
        <v>3.6301961854112028E-5</v>
      </c>
      <c r="H68" s="11">
        <f t="shared" si="28"/>
        <v>1.8951759497367306E-5</v>
      </c>
      <c r="I68" s="11">
        <f t="shared" si="28"/>
        <v>0</v>
      </c>
      <c r="J68" s="11">
        <f t="shared" si="28"/>
        <v>0</v>
      </c>
      <c r="K68" s="11">
        <f t="shared" si="28"/>
        <v>0</v>
      </c>
      <c r="L68" s="11">
        <f t="shared" si="28"/>
        <v>0</v>
      </c>
    </row>
    <row r="69" spans="1:12" x14ac:dyDescent="0.2">
      <c r="A69" t="s">
        <v>135</v>
      </c>
      <c r="B69" s="11">
        <f t="shared" ref="B69:L69" si="29">C33/SUM($B$3:$N$36)</f>
        <v>0</v>
      </c>
      <c r="C69" s="11">
        <f t="shared" si="29"/>
        <v>0</v>
      </c>
      <c r="D69" s="11">
        <f t="shared" si="29"/>
        <v>0</v>
      </c>
      <c r="E69" s="11">
        <f t="shared" si="29"/>
        <v>0</v>
      </c>
      <c r="F69" s="11">
        <f t="shared" si="29"/>
        <v>9.3424166536317704E-6</v>
      </c>
      <c r="G69" s="11">
        <f t="shared" si="29"/>
        <v>1.6549423786433423E-5</v>
      </c>
      <c r="H69" s="11">
        <f t="shared" si="29"/>
        <v>1.0143195223943066E-5</v>
      </c>
      <c r="I69" s="11">
        <f t="shared" si="29"/>
        <v>0</v>
      </c>
      <c r="J69" s="11">
        <f t="shared" si="29"/>
        <v>0</v>
      </c>
      <c r="K69" s="11">
        <f t="shared" si="29"/>
        <v>0</v>
      </c>
      <c r="L69" s="11">
        <f t="shared" si="29"/>
        <v>0</v>
      </c>
    </row>
    <row r="70" spans="1:12" x14ac:dyDescent="0.2">
      <c r="A70" t="s">
        <v>136</v>
      </c>
      <c r="B70" s="11">
        <f t="shared" ref="B70:L70" si="30">C34/SUM($B$3:$N$36)</f>
        <v>0</v>
      </c>
      <c r="C70" s="11">
        <f t="shared" si="30"/>
        <v>0</v>
      </c>
      <c r="D70" s="11">
        <f t="shared" si="30"/>
        <v>0</v>
      </c>
      <c r="E70" s="11">
        <f t="shared" si="30"/>
        <v>0</v>
      </c>
      <c r="F70" s="11">
        <f t="shared" si="30"/>
        <v>0</v>
      </c>
      <c r="G70" s="11">
        <f t="shared" si="30"/>
        <v>2.8561102341102843E-5</v>
      </c>
      <c r="H70" s="11">
        <f t="shared" si="30"/>
        <v>0</v>
      </c>
      <c r="I70" s="11">
        <f t="shared" si="30"/>
        <v>0</v>
      </c>
      <c r="J70" s="11">
        <f t="shared" si="30"/>
        <v>0</v>
      </c>
      <c r="K70" s="11">
        <f t="shared" si="30"/>
        <v>0</v>
      </c>
      <c r="L70" s="11">
        <f t="shared" si="30"/>
        <v>0</v>
      </c>
    </row>
    <row r="73" spans="1:12" x14ac:dyDescent="0.2">
      <c r="A73" s="6" t="s">
        <v>173</v>
      </c>
    </row>
    <row r="74" spans="1:12" hidden="1" x14ac:dyDescent="0.2"/>
    <row r="75" spans="1:12" hidden="1" x14ac:dyDescent="0.2">
      <c r="B75" t="s">
        <v>97</v>
      </c>
      <c r="C75" t="s">
        <v>98</v>
      </c>
      <c r="D75" t="s">
        <v>99</v>
      </c>
      <c r="E75" t="s">
        <v>100</v>
      </c>
      <c r="F75" t="s">
        <v>101</v>
      </c>
      <c r="G75" t="s">
        <v>65</v>
      </c>
      <c r="H75" t="s">
        <v>66</v>
      </c>
      <c r="I75" t="s">
        <v>102</v>
      </c>
      <c r="J75" t="s">
        <v>103</v>
      </c>
      <c r="K75" t="s">
        <v>70</v>
      </c>
      <c r="L75" t="s">
        <v>104</v>
      </c>
    </row>
    <row r="76" spans="1:12" hidden="1" x14ac:dyDescent="0.2">
      <c r="A76" t="s">
        <v>106</v>
      </c>
      <c r="B76">
        <v>0</v>
      </c>
      <c r="C76">
        <v>0</v>
      </c>
      <c r="D76">
        <v>0</v>
      </c>
      <c r="E76">
        <v>0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hidden="1" x14ac:dyDescent="0.2">
      <c r="A77" t="s">
        <v>107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hidden="1" x14ac:dyDescent="0.2">
      <c r="A78" t="s">
        <v>108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hidden="1" x14ac:dyDescent="0.2">
      <c r="A79" t="s">
        <v>109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hidden="1" x14ac:dyDescent="0.2">
      <c r="A80" t="s">
        <v>110</v>
      </c>
      <c r="B80">
        <v>0</v>
      </c>
      <c r="C80">
        <v>0</v>
      </c>
      <c r="D80">
        <v>0</v>
      </c>
      <c r="E80">
        <v>1</v>
      </c>
      <c r="F80">
        <v>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hidden="1" x14ac:dyDescent="0.2">
      <c r="A81" t="s">
        <v>111</v>
      </c>
      <c r="B81">
        <v>0</v>
      </c>
      <c r="C81">
        <v>0</v>
      </c>
      <c r="D81">
        <v>2</v>
      </c>
      <c r="E81">
        <v>19</v>
      </c>
      <c r="F81">
        <v>87</v>
      </c>
      <c r="G81">
        <v>78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hidden="1" x14ac:dyDescent="0.2">
      <c r="A82" t="s">
        <v>112</v>
      </c>
      <c r="B82">
        <v>0</v>
      </c>
      <c r="C82">
        <v>1</v>
      </c>
      <c r="D82">
        <v>47</v>
      </c>
      <c r="E82">
        <v>519</v>
      </c>
      <c r="F82">
        <v>11583</v>
      </c>
      <c r="G82">
        <v>988</v>
      </c>
      <c r="H82">
        <v>13</v>
      </c>
      <c r="I82">
        <v>1</v>
      </c>
      <c r="J82">
        <v>1</v>
      </c>
      <c r="K82">
        <v>0</v>
      </c>
      <c r="L82">
        <v>0</v>
      </c>
    </row>
    <row r="83" spans="1:12" hidden="1" x14ac:dyDescent="0.2">
      <c r="A83" t="s">
        <v>113</v>
      </c>
      <c r="B83">
        <v>0</v>
      </c>
      <c r="C83">
        <v>0</v>
      </c>
      <c r="D83">
        <v>0</v>
      </c>
      <c r="E83">
        <v>7</v>
      </c>
      <c r="F83">
        <v>11445</v>
      </c>
      <c r="G83">
        <v>19366</v>
      </c>
      <c r="H83">
        <v>5884</v>
      </c>
      <c r="I83">
        <v>1399</v>
      </c>
      <c r="J83">
        <v>152</v>
      </c>
      <c r="K83">
        <v>15</v>
      </c>
      <c r="L83">
        <v>1</v>
      </c>
    </row>
    <row r="84" spans="1:12" hidden="1" x14ac:dyDescent="0.2">
      <c r="A84" t="s">
        <v>114</v>
      </c>
      <c r="B84">
        <v>0</v>
      </c>
      <c r="C84">
        <v>2</v>
      </c>
      <c r="D84">
        <v>162</v>
      </c>
      <c r="E84">
        <v>2760</v>
      </c>
      <c r="F84">
        <v>23214</v>
      </c>
      <c r="G84">
        <v>14625</v>
      </c>
      <c r="H84">
        <v>8488</v>
      </c>
      <c r="I84">
        <v>1334</v>
      </c>
      <c r="J84">
        <v>196</v>
      </c>
      <c r="K84">
        <v>11</v>
      </c>
      <c r="L84">
        <v>1</v>
      </c>
    </row>
    <row r="85" spans="1:12" hidden="1" x14ac:dyDescent="0.2">
      <c r="A85" t="s">
        <v>115</v>
      </c>
      <c r="B85">
        <v>2</v>
      </c>
      <c r="C85">
        <v>73</v>
      </c>
      <c r="D85">
        <v>898</v>
      </c>
      <c r="E85">
        <v>4543</v>
      </c>
      <c r="F85">
        <v>21242</v>
      </c>
      <c r="G85">
        <v>19891</v>
      </c>
      <c r="H85">
        <v>8355</v>
      </c>
      <c r="I85">
        <v>1344</v>
      </c>
      <c r="J85">
        <v>183</v>
      </c>
      <c r="K85">
        <v>28</v>
      </c>
      <c r="L85">
        <v>5</v>
      </c>
    </row>
    <row r="86" spans="1:12" hidden="1" x14ac:dyDescent="0.2">
      <c r="A86" t="s">
        <v>116</v>
      </c>
      <c r="B86">
        <v>7</v>
      </c>
      <c r="C86">
        <v>177</v>
      </c>
      <c r="D86">
        <v>899</v>
      </c>
      <c r="E86">
        <v>4502</v>
      </c>
      <c r="F86">
        <v>21135</v>
      </c>
      <c r="G86">
        <v>22257</v>
      </c>
      <c r="H86">
        <v>8123</v>
      </c>
      <c r="I86">
        <v>1377</v>
      </c>
      <c r="J86">
        <v>205</v>
      </c>
      <c r="K86">
        <v>23</v>
      </c>
      <c r="L86">
        <v>6</v>
      </c>
    </row>
    <row r="87" spans="1:12" hidden="1" x14ac:dyDescent="0.2">
      <c r="A87" t="s">
        <v>117</v>
      </c>
      <c r="B87">
        <v>3</v>
      </c>
      <c r="C87">
        <v>142</v>
      </c>
      <c r="D87">
        <v>867</v>
      </c>
      <c r="E87">
        <v>4128</v>
      </c>
      <c r="F87">
        <v>21733</v>
      </c>
      <c r="G87">
        <v>24258</v>
      </c>
      <c r="H87">
        <v>7607</v>
      </c>
      <c r="I87">
        <v>1318</v>
      </c>
      <c r="J87">
        <v>193</v>
      </c>
      <c r="K87">
        <v>36</v>
      </c>
      <c r="L87">
        <v>4</v>
      </c>
    </row>
    <row r="88" spans="1:12" hidden="1" x14ac:dyDescent="0.2">
      <c r="A88" t="s">
        <v>118</v>
      </c>
      <c r="B88">
        <v>0</v>
      </c>
      <c r="C88">
        <v>107</v>
      </c>
      <c r="D88">
        <v>676</v>
      </c>
      <c r="E88">
        <v>3581</v>
      </c>
      <c r="F88">
        <v>21884</v>
      </c>
      <c r="G88">
        <v>26215</v>
      </c>
      <c r="H88">
        <v>6701</v>
      </c>
      <c r="I88">
        <v>1067</v>
      </c>
      <c r="J88">
        <v>171</v>
      </c>
      <c r="K88">
        <v>30</v>
      </c>
      <c r="L88">
        <v>9</v>
      </c>
    </row>
    <row r="89" spans="1:12" hidden="1" x14ac:dyDescent="0.2">
      <c r="A89" t="s">
        <v>119</v>
      </c>
      <c r="B89">
        <v>0</v>
      </c>
      <c r="C89">
        <v>4</v>
      </c>
      <c r="D89">
        <v>502</v>
      </c>
      <c r="E89">
        <v>2825</v>
      </c>
      <c r="F89">
        <v>20895</v>
      </c>
      <c r="G89">
        <v>26775</v>
      </c>
      <c r="H89">
        <v>5434</v>
      </c>
      <c r="I89">
        <v>849</v>
      </c>
      <c r="J89">
        <v>178</v>
      </c>
      <c r="K89">
        <v>35</v>
      </c>
      <c r="L89">
        <v>4</v>
      </c>
    </row>
    <row r="90" spans="1:12" hidden="1" x14ac:dyDescent="0.2">
      <c r="A90" t="s">
        <v>120</v>
      </c>
      <c r="B90">
        <v>0</v>
      </c>
      <c r="C90">
        <v>0</v>
      </c>
      <c r="D90">
        <v>329</v>
      </c>
      <c r="E90">
        <v>2069</v>
      </c>
      <c r="F90">
        <v>18542</v>
      </c>
      <c r="G90">
        <v>26285</v>
      </c>
      <c r="H90">
        <v>4243</v>
      </c>
      <c r="I90">
        <v>637</v>
      </c>
      <c r="J90">
        <v>134</v>
      </c>
      <c r="K90">
        <v>28</v>
      </c>
      <c r="L90">
        <v>8</v>
      </c>
    </row>
    <row r="91" spans="1:12" hidden="1" x14ac:dyDescent="0.2">
      <c r="A91" t="s">
        <v>121</v>
      </c>
      <c r="B91">
        <v>0</v>
      </c>
      <c r="C91">
        <v>0</v>
      </c>
      <c r="D91">
        <v>183</v>
      </c>
      <c r="E91">
        <v>1533</v>
      </c>
      <c r="F91">
        <v>15257</v>
      </c>
      <c r="G91">
        <v>23964</v>
      </c>
      <c r="H91">
        <v>3285</v>
      </c>
      <c r="I91">
        <v>452</v>
      </c>
      <c r="J91">
        <v>113</v>
      </c>
      <c r="K91">
        <v>30</v>
      </c>
      <c r="L91">
        <v>0</v>
      </c>
    </row>
    <row r="92" spans="1:12" hidden="1" x14ac:dyDescent="0.2">
      <c r="A92" t="s">
        <v>122</v>
      </c>
      <c r="B92">
        <v>0</v>
      </c>
      <c r="C92">
        <v>0</v>
      </c>
      <c r="D92">
        <v>0</v>
      </c>
      <c r="E92">
        <v>1165</v>
      </c>
      <c r="F92">
        <v>11422</v>
      </c>
      <c r="G92">
        <v>19610</v>
      </c>
      <c r="H92">
        <v>2450</v>
      </c>
      <c r="I92">
        <v>319</v>
      </c>
      <c r="J92">
        <v>85</v>
      </c>
      <c r="K92">
        <v>15</v>
      </c>
      <c r="L92">
        <v>0</v>
      </c>
    </row>
    <row r="93" spans="1:12" hidden="1" x14ac:dyDescent="0.2">
      <c r="A93" t="s">
        <v>123</v>
      </c>
      <c r="B93">
        <v>0</v>
      </c>
      <c r="C93">
        <v>0</v>
      </c>
      <c r="D93">
        <v>0</v>
      </c>
      <c r="E93">
        <v>764</v>
      </c>
      <c r="F93">
        <v>8519</v>
      </c>
      <c r="G93">
        <v>16254</v>
      </c>
      <c r="H93">
        <v>1781</v>
      </c>
      <c r="I93">
        <v>243</v>
      </c>
      <c r="J93">
        <v>66</v>
      </c>
      <c r="K93">
        <v>0</v>
      </c>
      <c r="L93">
        <v>0</v>
      </c>
    </row>
    <row r="94" spans="1:12" hidden="1" x14ac:dyDescent="0.2">
      <c r="A94" t="s">
        <v>124</v>
      </c>
      <c r="B94">
        <v>0</v>
      </c>
      <c r="C94">
        <v>0</v>
      </c>
      <c r="D94">
        <v>0</v>
      </c>
      <c r="E94">
        <v>450</v>
      </c>
      <c r="F94">
        <v>6279</v>
      </c>
      <c r="G94">
        <v>13353</v>
      </c>
      <c r="H94">
        <v>1211</v>
      </c>
      <c r="I94">
        <v>147</v>
      </c>
      <c r="J94">
        <v>38</v>
      </c>
      <c r="K94">
        <v>0</v>
      </c>
      <c r="L94">
        <v>0</v>
      </c>
    </row>
    <row r="95" spans="1:12" hidden="1" x14ac:dyDescent="0.2">
      <c r="A95" t="s">
        <v>125</v>
      </c>
      <c r="B95">
        <v>0</v>
      </c>
      <c r="C95">
        <v>0</v>
      </c>
      <c r="D95">
        <v>0</v>
      </c>
      <c r="E95">
        <v>265</v>
      </c>
      <c r="F95">
        <v>4039</v>
      </c>
      <c r="G95">
        <v>9474</v>
      </c>
      <c r="H95">
        <v>873</v>
      </c>
      <c r="I95">
        <v>123</v>
      </c>
      <c r="J95">
        <v>27</v>
      </c>
      <c r="K95">
        <v>0</v>
      </c>
      <c r="L95">
        <v>0</v>
      </c>
    </row>
    <row r="96" spans="1:12" hidden="1" x14ac:dyDescent="0.2">
      <c r="A96" t="s">
        <v>126</v>
      </c>
      <c r="B96">
        <v>0</v>
      </c>
      <c r="C96">
        <v>0</v>
      </c>
      <c r="D96">
        <v>0</v>
      </c>
      <c r="E96">
        <v>170</v>
      </c>
      <c r="F96">
        <v>2559</v>
      </c>
      <c r="G96">
        <v>6768</v>
      </c>
      <c r="H96">
        <v>593</v>
      </c>
      <c r="I96">
        <v>97</v>
      </c>
      <c r="J96">
        <v>0</v>
      </c>
      <c r="K96">
        <v>0</v>
      </c>
      <c r="L96">
        <v>0</v>
      </c>
    </row>
    <row r="97" spans="1:12" hidden="1" x14ac:dyDescent="0.2">
      <c r="A97" t="s">
        <v>127</v>
      </c>
      <c r="B97">
        <v>0</v>
      </c>
      <c r="C97">
        <v>0</v>
      </c>
      <c r="D97">
        <v>0</v>
      </c>
      <c r="E97">
        <v>77</v>
      </c>
      <c r="F97">
        <v>1800</v>
      </c>
      <c r="G97">
        <v>6061</v>
      </c>
      <c r="H97">
        <v>390</v>
      </c>
      <c r="I97">
        <v>63</v>
      </c>
      <c r="J97">
        <v>0</v>
      </c>
      <c r="K97">
        <v>0</v>
      </c>
      <c r="L97">
        <v>0</v>
      </c>
    </row>
    <row r="98" spans="1:12" hidden="1" x14ac:dyDescent="0.2">
      <c r="A98" t="s">
        <v>128</v>
      </c>
      <c r="B98">
        <v>0</v>
      </c>
      <c r="C98">
        <v>0</v>
      </c>
      <c r="D98">
        <v>0</v>
      </c>
      <c r="E98">
        <v>48</v>
      </c>
      <c r="F98">
        <v>1186</v>
      </c>
      <c r="G98">
        <v>4119</v>
      </c>
      <c r="H98">
        <v>286</v>
      </c>
      <c r="I98">
        <v>42</v>
      </c>
      <c r="J98">
        <v>0</v>
      </c>
      <c r="K98">
        <v>0</v>
      </c>
      <c r="L98">
        <v>0</v>
      </c>
    </row>
    <row r="99" spans="1:12" hidden="1" x14ac:dyDescent="0.2">
      <c r="A99" t="s">
        <v>129</v>
      </c>
      <c r="B99">
        <v>0</v>
      </c>
      <c r="C99">
        <v>0</v>
      </c>
      <c r="D99">
        <v>0</v>
      </c>
      <c r="E99">
        <v>28</v>
      </c>
      <c r="F99">
        <v>725</v>
      </c>
      <c r="G99">
        <v>3010</v>
      </c>
      <c r="H99">
        <v>177</v>
      </c>
      <c r="I99">
        <v>20</v>
      </c>
      <c r="J99">
        <v>0</v>
      </c>
      <c r="K99">
        <v>0</v>
      </c>
      <c r="L99">
        <v>0</v>
      </c>
    </row>
    <row r="100" spans="1:12" hidden="1" x14ac:dyDescent="0.2">
      <c r="A100" t="s">
        <v>130</v>
      </c>
      <c r="B100">
        <v>0</v>
      </c>
      <c r="C100">
        <v>0</v>
      </c>
      <c r="D100">
        <v>0</v>
      </c>
      <c r="E100">
        <v>5</v>
      </c>
      <c r="F100">
        <v>437</v>
      </c>
      <c r="G100">
        <v>2509</v>
      </c>
      <c r="H100">
        <v>109</v>
      </c>
      <c r="I100">
        <v>14</v>
      </c>
      <c r="J100">
        <v>0</v>
      </c>
      <c r="K100">
        <v>0</v>
      </c>
      <c r="L100">
        <v>0</v>
      </c>
    </row>
    <row r="101" spans="1:12" hidden="1" x14ac:dyDescent="0.2">
      <c r="A101" t="s">
        <v>131</v>
      </c>
      <c r="B101">
        <v>0</v>
      </c>
      <c r="C101">
        <v>0</v>
      </c>
      <c r="D101">
        <v>0</v>
      </c>
      <c r="E101">
        <v>0</v>
      </c>
      <c r="F101">
        <v>177</v>
      </c>
      <c r="G101">
        <v>640</v>
      </c>
      <c r="H101">
        <v>69</v>
      </c>
      <c r="I101">
        <v>3</v>
      </c>
      <c r="J101">
        <v>0</v>
      </c>
      <c r="K101">
        <v>0</v>
      </c>
      <c r="L101">
        <v>0</v>
      </c>
    </row>
    <row r="102" spans="1:12" hidden="1" x14ac:dyDescent="0.2">
      <c r="A102" t="s">
        <v>132</v>
      </c>
      <c r="B102">
        <v>0</v>
      </c>
      <c r="C102">
        <v>0</v>
      </c>
      <c r="D102">
        <v>0</v>
      </c>
      <c r="E102">
        <v>0</v>
      </c>
      <c r="F102">
        <v>75</v>
      </c>
      <c r="G102">
        <v>243</v>
      </c>
      <c r="H102">
        <v>29</v>
      </c>
      <c r="I102">
        <v>1</v>
      </c>
      <c r="J102">
        <v>0</v>
      </c>
      <c r="K102">
        <v>0</v>
      </c>
      <c r="L102">
        <v>0</v>
      </c>
    </row>
    <row r="103" spans="1:12" hidden="1" x14ac:dyDescent="0.2">
      <c r="A103" t="s">
        <v>133</v>
      </c>
      <c r="B103">
        <v>0</v>
      </c>
      <c r="C103">
        <v>0</v>
      </c>
      <c r="D103">
        <v>0</v>
      </c>
      <c r="E103">
        <v>0</v>
      </c>
      <c r="F103">
        <v>26</v>
      </c>
      <c r="G103">
        <v>63</v>
      </c>
      <c r="H103">
        <v>18</v>
      </c>
      <c r="I103">
        <v>0</v>
      </c>
      <c r="J103">
        <v>0</v>
      </c>
      <c r="K103">
        <v>0</v>
      </c>
      <c r="L103">
        <v>0</v>
      </c>
    </row>
    <row r="104" spans="1:12" hidden="1" x14ac:dyDescent="0.2">
      <c r="A104" t="s">
        <v>134</v>
      </c>
      <c r="B104">
        <v>0</v>
      </c>
      <c r="C104">
        <v>0</v>
      </c>
      <c r="D104">
        <v>0</v>
      </c>
      <c r="E104">
        <v>0</v>
      </c>
      <c r="F104">
        <v>10</v>
      </c>
      <c r="G104">
        <v>23</v>
      </c>
      <c r="H104">
        <v>7</v>
      </c>
      <c r="I104">
        <v>0</v>
      </c>
      <c r="J104">
        <v>0</v>
      </c>
      <c r="K104">
        <v>0</v>
      </c>
      <c r="L104">
        <v>0</v>
      </c>
    </row>
    <row r="105" spans="1:12" hidden="1" x14ac:dyDescent="0.2">
      <c r="A105" t="s">
        <v>135</v>
      </c>
      <c r="B105">
        <v>0</v>
      </c>
      <c r="C105">
        <v>0</v>
      </c>
      <c r="D105">
        <v>0</v>
      </c>
      <c r="E105">
        <v>0</v>
      </c>
      <c r="F105">
        <v>2</v>
      </c>
      <c r="G105">
        <v>12</v>
      </c>
      <c r="H105">
        <v>5</v>
      </c>
      <c r="I105">
        <v>0</v>
      </c>
      <c r="J105">
        <v>0</v>
      </c>
      <c r="K105">
        <v>0</v>
      </c>
      <c r="L105">
        <v>0</v>
      </c>
    </row>
    <row r="106" spans="1:12" hidden="1" x14ac:dyDescent="0.2">
      <c r="A106" t="s">
        <v>136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17</v>
      </c>
      <c r="H106">
        <v>0</v>
      </c>
      <c r="I106">
        <v>0</v>
      </c>
      <c r="J106">
        <v>0</v>
      </c>
      <c r="K106">
        <v>0</v>
      </c>
      <c r="L106">
        <v>0</v>
      </c>
    </row>
    <row r="108" spans="1:12" x14ac:dyDescent="0.2">
      <c r="B108" t="s">
        <v>97</v>
      </c>
      <c r="C108" t="s">
        <v>98</v>
      </c>
      <c r="D108" t="s">
        <v>99</v>
      </c>
      <c r="E108" t="s">
        <v>100</v>
      </c>
      <c r="F108" t="s">
        <v>101</v>
      </c>
      <c r="G108" t="s">
        <v>65</v>
      </c>
      <c r="H108" t="s">
        <v>66</v>
      </c>
      <c r="I108" t="s">
        <v>102</v>
      </c>
      <c r="J108" t="s">
        <v>103</v>
      </c>
      <c r="K108" t="s">
        <v>70</v>
      </c>
      <c r="L108" t="s">
        <v>104</v>
      </c>
    </row>
    <row r="109" spans="1:12" x14ac:dyDescent="0.2">
      <c r="A109" t="s">
        <v>106</v>
      </c>
      <c r="B109" s="11">
        <f>B76/SUM($B$76:$L$106)</f>
        <v>0</v>
      </c>
      <c r="C109" s="11">
        <f t="shared" ref="C109:L109" si="31">C76/SUM($B$76:$L$106)</f>
        <v>0</v>
      </c>
      <c r="D109" s="11">
        <f t="shared" si="31"/>
        <v>0</v>
      </c>
      <c r="E109" s="11">
        <f t="shared" si="31"/>
        <v>0</v>
      </c>
      <c r="F109" s="11">
        <f t="shared" si="31"/>
        <v>4.8023435436493006E-6</v>
      </c>
      <c r="G109" s="11">
        <f t="shared" si="31"/>
        <v>0</v>
      </c>
      <c r="H109" s="11">
        <f t="shared" si="31"/>
        <v>0</v>
      </c>
      <c r="I109" s="11">
        <f t="shared" si="31"/>
        <v>0</v>
      </c>
      <c r="J109" s="11">
        <f t="shared" si="31"/>
        <v>0</v>
      </c>
      <c r="K109" s="11">
        <f t="shared" si="31"/>
        <v>0</v>
      </c>
      <c r="L109" s="11">
        <f t="shared" si="31"/>
        <v>0</v>
      </c>
    </row>
    <row r="110" spans="1:12" x14ac:dyDescent="0.2">
      <c r="A110" t="s">
        <v>107</v>
      </c>
      <c r="B110" s="11">
        <f t="shared" ref="B110:L110" si="32">B77/SUM($B$76:$L$106)</f>
        <v>0</v>
      </c>
      <c r="C110" s="11">
        <f t="shared" si="32"/>
        <v>0</v>
      </c>
      <c r="D110" s="11">
        <f t="shared" si="32"/>
        <v>0</v>
      </c>
      <c r="E110" s="11">
        <f t="shared" si="32"/>
        <v>0</v>
      </c>
      <c r="F110" s="11">
        <f t="shared" si="32"/>
        <v>0</v>
      </c>
      <c r="G110" s="11">
        <f t="shared" si="32"/>
        <v>0</v>
      </c>
      <c r="H110" s="11">
        <f t="shared" si="32"/>
        <v>0</v>
      </c>
      <c r="I110" s="11">
        <f t="shared" si="32"/>
        <v>0</v>
      </c>
      <c r="J110" s="11">
        <f t="shared" si="32"/>
        <v>0</v>
      </c>
      <c r="K110" s="11">
        <f t="shared" si="32"/>
        <v>0</v>
      </c>
      <c r="L110" s="11">
        <f t="shared" si="32"/>
        <v>0</v>
      </c>
    </row>
    <row r="111" spans="1:12" x14ac:dyDescent="0.2">
      <c r="A111" t="s">
        <v>108</v>
      </c>
      <c r="B111" s="11">
        <f t="shared" ref="B111:L111" si="33">B78/SUM($B$76:$L$106)</f>
        <v>0</v>
      </c>
      <c r="C111" s="11">
        <f t="shared" si="33"/>
        <v>0</v>
      </c>
      <c r="D111" s="11">
        <f t="shared" si="33"/>
        <v>0</v>
      </c>
      <c r="E111" s="11">
        <f t="shared" si="33"/>
        <v>0</v>
      </c>
      <c r="F111" s="11">
        <f t="shared" si="33"/>
        <v>0</v>
      </c>
      <c r="G111" s="11">
        <f t="shared" si="33"/>
        <v>0</v>
      </c>
      <c r="H111" s="11">
        <f t="shared" si="33"/>
        <v>0</v>
      </c>
      <c r="I111" s="11">
        <f t="shared" si="33"/>
        <v>0</v>
      </c>
      <c r="J111" s="11">
        <f t="shared" si="33"/>
        <v>0</v>
      </c>
      <c r="K111" s="11">
        <f t="shared" si="33"/>
        <v>0</v>
      </c>
      <c r="L111" s="11">
        <f t="shared" si="33"/>
        <v>0</v>
      </c>
    </row>
    <row r="112" spans="1:12" x14ac:dyDescent="0.2">
      <c r="A112" t="s">
        <v>109</v>
      </c>
      <c r="B112" s="11">
        <f t="shared" ref="B112:L112" si="34">B79/SUM($B$76:$L$106)</f>
        <v>0</v>
      </c>
      <c r="C112" s="11">
        <f t="shared" si="34"/>
        <v>0</v>
      </c>
      <c r="D112" s="11">
        <f t="shared" si="34"/>
        <v>0</v>
      </c>
      <c r="E112" s="11">
        <f t="shared" si="34"/>
        <v>0</v>
      </c>
      <c r="F112" s="11">
        <f t="shared" si="34"/>
        <v>0</v>
      </c>
      <c r="G112" s="11">
        <f t="shared" si="34"/>
        <v>0</v>
      </c>
      <c r="H112" s="11">
        <f t="shared" si="34"/>
        <v>0</v>
      </c>
      <c r="I112" s="11">
        <f t="shared" si="34"/>
        <v>0</v>
      </c>
      <c r="J112" s="11">
        <f t="shared" si="34"/>
        <v>0</v>
      </c>
      <c r="K112" s="11">
        <f t="shared" si="34"/>
        <v>0</v>
      </c>
      <c r="L112" s="11">
        <f t="shared" si="34"/>
        <v>0</v>
      </c>
    </row>
    <row r="113" spans="1:12" x14ac:dyDescent="0.2">
      <c r="A113" t="s">
        <v>110</v>
      </c>
      <c r="B113" s="11">
        <f t="shared" ref="B113:L113" si="35">B80/SUM($B$76:$L$106)</f>
        <v>0</v>
      </c>
      <c r="C113" s="11">
        <f t="shared" si="35"/>
        <v>0</v>
      </c>
      <c r="D113" s="11">
        <f t="shared" si="35"/>
        <v>0</v>
      </c>
      <c r="E113" s="11">
        <f t="shared" si="35"/>
        <v>1.6007811812164337E-6</v>
      </c>
      <c r="F113" s="11">
        <f t="shared" si="35"/>
        <v>1.1205468268515035E-5</v>
      </c>
      <c r="G113" s="11">
        <f t="shared" si="35"/>
        <v>0</v>
      </c>
      <c r="H113" s="11">
        <f t="shared" si="35"/>
        <v>0</v>
      </c>
      <c r="I113" s="11">
        <f t="shared" si="35"/>
        <v>0</v>
      </c>
      <c r="J113" s="11">
        <f t="shared" si="35"/>
        <v>0</v>
      </c>
      <c r="K113" s="11">
        <f t="shared" si="35"/>
        <v>0</v>
      </c>
      <c r="L113" s="11">
        <f t="shared" si="35"/>
        <v>0</v>
      </c>
    </row>
    <row r="114" spans="1:12" x14ac:dyDescent="0.2">
      <c r="A114" t="s">
        <v>111</v>
      </c>
      <c r="B114" s="11">
        <f t="shared" ref="B114:L114" si="36">B81/SUM($B$76:$L$106)</f>
        <v>0</v>
      </c>
      <c r="C114" s="11">
        <f t="shared" si="36"/>
        <v>0</v>
      </c>
      <c r="D114" s="11">
        <f t="shared" si="36"/>
        <v>3.2015623624328673E-6</v>
      </c>
      <c r="E114" s="11">
        <f t="shared" si="36"/>
        <v>3.0414842443112239E-5</v>
      </c>
      <c r="F114" s="11">
        <f t="shared" si="36"/>
        <v>1.3926796276582973E-4</v>
      </c>
      <c r="G114" s="11">
        <f t="shared" si="36"/>
        <v>1.2486093213488183E-4</v>
      </c>
      <c r="H114" s="11">
        <f t="shared" si="36"/>
        <v>0</v>
      </c>
      <c r="I114" s="11">
        <f t="shared" si="36"/>
        <v>0</v>
      </c>
      <c r="J114" s="11">
        <f t="shared" si="36"/>
        <v>0</v>
      </c>
      <c r="K114" s="11">
        <f t="shared" si="36"/>
        <v>0</v>
      </c>
      <c r="L114" s="11">
        <f t="shared" si="36"/>
        <v>0</v>
      </c>
    </row>
    <row r="115" spans="1:12" x14ac:dyDescent="0.2">
      <c r="A115" t="s">
        <v>112</v>
      </c>
      <c r="B115" s="11">
        <f t="shared" ref="B115:L115" si="37">B82/SUM($B$76:$L$106)</f>
        <v>0</v>
      </c>
      <c r="C115" s="11">
        <f t="shared" si="37"/>
        <v>1.6007811812164337E-6</v>
      </c>
      <c r="D115" s="11">
        <f t="shared" si="37"/>
        <v>7.5236715517172377E-5</v>
      </c>
      <c r="E115" s="11">
        <f t="shared" si="37"/>
        <v>8.3080543305132906E-4</v>
      </c>
      <c r="F115" s="11">
        <f t="shared" si="37"/>
        <v>1.8541848422029952E-2</v>
      </c>
      <c r="G115" s="11">
        <f t="shared" si="37"/>
        <v>1.5815718070418365E-3</v>
      </c>
      <c r="H115" s="11">
        <f t="shared" si="37"/>
        <v>2.0810155355813638E-5</v>
      </c>
      <c r="I115" s="11">
        <f t="shared" si="37"/>
        <v>1.6007811812164337E-6</v>
      </c>
      <c r="J115" s="11">
        <f t="shared" si="37"/>
        <v>1.6007811812164337E-6</v>
      </c>
      <c r="K115" s="11">
        <f t="shared" si="37"/>
        <v>0</v>
      </c>
      <c r="L115" s="11">
        <f t="shared" si="37"/>
        <v>0</v>
      </c>
    </row>
    <row r="116" spans="1:12" x14ac:dyDescent="0.2">
      <c r="A116" t="s">
        <v>113</v>
      </c>
      <c r="B116" s="11">
        <f t="shared" ref="B116:L116" si="38">B83/SUM($B$76:$L$106)</f>
        <v>0</v>
      </c>
      <c r="C116" s="11">
        <f t="shared" si="38"/>
        <v>0</v>
      </c>
      <c r="D116" s="11">
        <f t="shared" si="38"/>
        <v>0</v>
      </c>
      <c r="E116" s="11">
        <f t="shared" si="38"/>
        <v>1.1205468268515035E-5</v>
      </c>
      <c r="F116" s="11">
        <f t="shared" si="38"/>
        <v>1.8320940619022084E-2</v>
      </c>
      <c r="G116" s="11">
        <f t="shared" si="38"/>
        <v>3.1000728355437452E-2</v>
      </c>
      <c r="H116" s="11">
        <f t="shared" si="38"/>
        <v>9.4189964702774947E-3</v>
      </c>
      <c r="I116" s="11">
        <f t="shared" si="38"/>
        <v>2.2394928725217905E-3</v>
      </c>
      <c r="J116" s="11">
        <f t="shared" si="38"/>
        <v>2.4331873954489791E-4</v>
      </c>
      <c r="K116" s="11">
        <f t="shared" si="38"/>
        <v>2.4011717718246503E-5</v>
      </c>
      <c r="L116" s="11">
        <f t="shared" si="38"/>
        <v>1.6007811812164337E-6</v>
      </c>
    </row>
    <row r="117" spans="1:12" x14ac:dyDescent="0.2">
      <c r="A117" t="s">
        <v>114</v>
      </c>
      <c r="B117" s="11">
        <f t="shared" ref="B117:L117" si="39">B84/SUM($B$76:$L$106)</f>
        <v>0</v>
      </c>
      <c r="C117" s="11">
        <f t="shared" si="39"/>
        <v>3.2015623624328673E-6</v>
      </c>
      <c r="D117" s="11">
        <f t="shared" si="39"/>
        <v>2.5932655135706226E-4</v>
      </c>
      <c r="E117" s="11">
        <f t="shared" si="39"/>
        <v>4.4181560601573569E-3</v>
      </c>
      <c r="F117" s="11">
        <f t="shared" si="39"/>
        <v>3.7160534340758292E-2</v>
      </c>
      <c r="G117" s="11">
        <f t="shared" si="39"/>
        <v>2.3411424775290342E-2</v>
      </c>
      <c r="H117" s="11">
        <f t="shared" si="39"/>
        <v>1.3587430666165089E-2</v>
      </c>
      <c r="I117" s="11">
        <f t="shared" si="39"/>
        <v>2.1354420957427223E-3</v>
      </c>
      <c r="J117" s="11">
        <f t="shared" si="39"/>
        <v>3.1375311151842097E-4</v>
      </c>
      <c r="K117" s="11">
        <f t="shared" si="39"/>
        <v>1.760859299338077E-5</v>
      </c>
      <c r="L117" s="11">
        <f t="shared" si="39"/>
        <v>1.6007811812164337E-6</v>
      </c>
    </row>
    <row r="118" spans="1:12" x14ac:dyDescent="0.2">
      <c r="A118" t="s">
        <v>115</v>
      </c>
      <c r="B118" s="11">
        <f t="shared" ref="B118:L118" si="40">B85/SUM($B$76:$L$106)</f>
        <v>3.2015623624328673E-6</v>
      </c>
      <c r="C118" s="11">
        <f t="shared" si="40"/>
        <v>1.1685702622879966E-4</v>
      </c>
      <c r="D118" s="11">
        <f t="shared" si="40"/>
        <v>1.4375015007323574E-3</v>
      </c>
      <c r="E118" s="11">
        <f t="shared" si="40"/>
        <v>7.2723489062662579E-3</v>
      </c>
      <c r="F118" s="11">
        <f t="shared" si="40"/>
        <v>3.4003793851399483E-2</v>
      </c>
      <c r="G118" s="11">
        <f t="shared" si="40"/>
        <v>3.1841138475576083E-2</v>
      </c>
      <c r="H118" s="11">
        <f t="shared" si="40"/>
        <v>1.3374526769063302E-2</v>
      </c>
      <c r="I118" s="11">
        <f t="shared" si="40"/>
        <v>2.1514499075548869E-3</v>
      </c>
      <c r="J118" s="11">
        <f t="shared" si="40"/>
        <v>2.9294295616260734E-4</v>
      </c>
      <c r="K118" s="11">
        <f t="shared" si="40"/>
        <v>4.4821873074060141E-5</v>
      </c>
      <c r="L118" s="11">
        <f t="shared" si="40"/>
        <v>8.0039059060821687E-6</v>
      </c>
    </row>
    <row r="119" spans="1:12" x14ac:dyDescent="0.2">
      <c r="A119" t="s">
        <v>116</v>
      </c>
      <c r="B119" s="11">
        <f t="shared" ref="B119:L119" si="41">B86/SUM($B$76:$L$106)</f>
        <v>1.1205468268515035E-5</v>
      </c>
      <c r="C119" s="11">
        <f t="shared" si="41"/>
        <v>2.8333826907530875E-4</v>
      </c>
      <c r="D119" s="11">
        <f t="shared" si="41"/>
        <v>1.4391022819135739E-3</v>
      </c>
      <c r="E119" s="11">
        <f t="shared" si="41"/>
        <v>7.2067168778363845E-3</v>
      </c>
      <c r="F119" s="11">
        <f t="shared" si="41"/>
        <v>3.3832510265009323E-2</v>
      </c>
      <c r="G119" s="11">
        <f t="shared" si="41"/>
        <v>3.562858675033416E-2</v>
      </c>
      <c r="H119" s="11">
        <f t="shared" si="41"/>
        <v>1.3003145535021091E-2</v>
      </c>
      <c r="I119" s="11">
        <f t="shared" si="41"/>
        <v>2.2042756865350292E-3</v>
      </c>
      <c r="J119" s="11">
        <f t="shared" si="41"/>
        <v>3.2816014214936891E-4</v>
      </c>
      <c r="K119" s="11">
        <f t="shared" si="41"/>
        <v>3.6817967167977972E-5</v>
      </c>
      <c r="L119" s="11">
        <f t="shared" si="41"/>
        <v>9.6046870872986011E-6</v>
      </c>
    </row>
    <row r="120" spans="1:12" x14ac:dyDescent="0.2">
      <c r="A120" t="s">
        <v>117</v>
      </c>
      <c r="B120" s="11">
        <f t="shared" ref="B120:L120" si="42">B87/SUM($B$76:$L$106)</f>
        <v>4.8023435436493006E-6</v>
      </c>
      <c r="C120" s="11">
        <f t="shared" si="42"/>
        <v>2.2731092773273356E-4</v>
      </c>
      <c r="D120" s="11">
        <f t="shared" si="42"/>
        <v>1.3878772841146479E-3</v>
      </c>
      <c r="E120" s="11">
        <f t="shared" si="42"/>
        <v>6.6080247160614381E-3</v>
      </c>
      <c r="F120" s="11">
        <f t="shared" si="42"/>
        <v>3.4789777411376753E-2</v>
      </c>
      <c r="G120" s="11">
        <f t="shared" si="42"/>
        <v>3.8831749893948247E-2</v>
      </c>
      <c r="H120" s="11">
        <f t="shared" si="42"/>
        <v>1.2177142445513411E-2</v>
      </c>
      <c r="I120" s="11">
        <f t="shared" si="42"/>
        <v>2.1098295968432594E-3</v>
      </c>
      <c r="J120" s="11">
        <f t="shared" si="42"/>
        <v>3.0895076797477167E-4</v>
      </c>
      <c r="K120" s="11">
        <f t="shared" si="42"/>
        <v>5.7628122523791613E-5</v>
      </c>
      <c r="L120" s="11">
        <f t="shared" si="42"/>
        <v>6.4031247248657346E-6</v>
      </c>
    </row>
    <row r="121" spans="1:12" x14ac:dyDescent="0.2">
      <c r="A121" t="s">
        <v>118</v>
      </c>
      <c r="B121" s="11">
        <f t="shared" ref="B121:L121" si="43">B88/SUM($B$76:$L$106)</f>
        <v>0</v>
      </c>
      <c r="C121" s="11">
        <f t="shared" si="43"/>
        <v>1.712835863901584E-4</v>
      </c>
      <c r="D121" s="11">
        <f t="shared" si="43"/>
        <v>1.0821280785023092E-3</v>
      </c>
      <c r="E121" s="11">
        <f t="shared" si="43"/>
        <v>5.7323974099360488E-3</v>
      </c>
      <c r="F121" s="11">
        <f t="shared" si="43"/>
        <v>3.5031495369740435E-2</v>
      </c>
      <c r="G121" s="11">
        <f t="shared" si="43"/>
        <v>4.1964478665588806E-2</v>
      </c>
      <c r="H121" s="11">
        <f t="shared" si="43"/>
        <v>1.0726834695331321E-2</v>
      </c>
      <c r="I121" s="11">
        <f t="shared" si="43"/>
        <v>1.7080335203579348E-3</v>
      </c>
      <c r="J121" s="11">
        <f t="shared" si="43"/>
        <v>2.7373358198801016E-4</v>
      </c>
      <c r="K121" s="11">
        <f t="shared" si="43"/>
        <v>4.8023435436493006E-5</v>
      </c>
      <c r="L121" s="11">
        <f t="shared" si="43"/>
        <v>1.4407030630947903E-5</v>
      </c>
    </row>
    <row r="122" spans="1:12" x14ac:dyDescent="0.2">
      <c r="A122" t="s">
        <v>119</v>
      </c>
      <c r="B122" s="11">
        <f t="shared" ref="B122:L122" si="44">B89/SUM($B$76:$L$106)</f>
        <v>0</v>
      </c>
      <c r="C122" s="11">
        <f t="shared" si="44"/>
        <v>6.4031247248657346E-6</v>
      </c>
      <c r="D122" s="11">
        <f t="shared" si="44"/>
        <v>8.0359215297064971E-4</v>
      </c>
      <c r="E122" s="11">
        <f t="shared" si="44"/>
        <v>4.5222068369364246E-3</v>
      </c>
      <c r="F122" s="11">
        <f t="shared" si="44"/>
        <v>3.3448322781517381E-2</v>
      </c>
      <c r="G122" s="11">
        <f t="shared" si="44"/>
        <v>4.2860916127070013E-2</v>
      </c>
      <c r="H122" s="11">
        <f t="shared" si="44"/>
        <v>8.6986449387301008E-3</v>
      </c>
      <c r="I122" s="11">
        <f t="shared" si="44"/>
        <v>1.3590632228527521E-3</v>
      </c>
      <c r="J122" s="11">
        <f t="shared" si="44"/>
        <v>2.8493905025652518E-4</v>
      </c>
      <c r="K122" s="11">
        <f t="shared" si="44"/>
        <v>5.6027341342575174E-5</v>
      </c>
      <c r="L122" s="11">
        <f t="shared" si="44"/>
        <v>6.4031247248657346E-6</v>
      </c>
    </row>
    <row r="123" spans="1:12" x14ac:dyDescent="0.2">
      <c r="A123" t="s">
        <v>120</v>
      </c>
      <c r="B123" s="11">
        <f t="shared" ref="B123:L123" si="45">B90/SUM($B$76:$L$106)</f>
        <v>0</v>
      </c>
      <c r="C123" s="11">
        <f t="shared" si="45"/>
        <v>0</v>
      </c>
      <c r="D123" s="11">
        <f t="shared" si="45"/>
        <v>5.2665700862020669E-4</v>
      </c>
      <c r="E123" s="11">
        <f t="shared" si="45"/>
        <v>3.3120162639368013E-3</v>
      </c>
      <c r="F123" s="11">
        <f t="shared" si="45"/>
        <v>2.9681684662115113E-2</v>
      </c>
      <c r="G123" s="11">
        <f t="shared" si="45"/>
        <v>4.2076533348273958E-2</v>
      </c>
      <c r="H123" s="11">
        <f t="shared" si="45"/>
        <v>6.7921145519013277E-3</v>
      </c>
      <c r="I123" s="11">
        <f t="shared" si="45"/>
        <v>1.0196976124348682E-3</v>
      </c>
      <c r="J123" s="11">
        <f t="shared" si="45"/>
        <v>2.145046782830021E-4</v>
      </c>
      <c r="K123" s="11">
        <f t="shared" si="45"/>
        <v>4.4821873074060141E-5</v>
      </c>
      <c r="L123" s="11">
        <f t="shared" si="45"/>
        <v>1.2806249449731469E-5</v>
      </c>
    </row>
    <row r="124" spans="1:12" x14ac:dyDescent="0.2">
      <c r="A124" t="s">
        <v>121</v>
      </c>
      <c r="B124" s="11">
        <f t="shared" ref="B124:L124" si="46">B91/SUM($B$76:$L$106)</f>
        <v>0</v>
      </c>
      <c r="C124" s="11">
        <f t="shared" si="46"/>
        <v>0</v>
      </c>
      <c r="D124" s="11">
        <f t="shared" si="46"/>
        <v>2.9294295616260734E-4</v>
      </c>
      <c r="E124" s="11">
        <f t="shared" si="46"/>
        <v>2.4539975508047927E-3</v>
      </c>
      <c r="F124" s="11">
        <f t="shared" si="46"/>
        <v>2.4423118481819127E-2</v>
      </c>
      <c r="G124" s="11">
        <f t="shared" si="46"/>
        <v>3.8361120226670618E-2</v>
      </c>
      <c r="H124" s="11">
        <f t="shared" si="46"/>
        <v>5.2585661802959848E-3</v>
      </c>
      <c r="I124" s="11">
        <f t="shared" si="46"/>
        <v>7.2355309390982798E-4</v>
      </c>
      <c r="J124" s="11">
        <f t="shared" si="46"/>
        <v>1.80888273477457E-4</v>
      </c>
      <c r="K124" s="11">
        <f t="shared" si="46"/>
        <v>4.8023435436493006E-5</v>
      </c>
      <c r="L124" s="11">
        <f t="shared" si="46"/>
        <v>0</v>
      </c>
    </row>
    <row r="125" spans="1:12" x14ac:dyDescent="0.2">
      <c r="A125" t="s">
        <v>122</v>
      </c>
      <c r="B125" s="11">
        <f t="shared" ref="B125:L125" si="47">B92/SUM($B$76:$L$106)</f>
        <v>0</v>
      </c>
      <c r="C125" s="11">
        <f t="shared" si="47"/>
        <v>0</v>
      </c>
      <c r="D125" s="11">
        <f t="shared" si="47"/>
        <v>0</v>
      </c>
      <c r="E125" s="11">
        <f t="shared" si="47"/>
        <v>1.8649100761171451E-3</v>
      </c>
      <c r="F125" s="11">
        <f t="shared" si="47"/>
        <v>1.8284122651854105E-2</v>
      </c>
      <c r="G125" s="11">
        <f t="shared" si="47"/>
        <v>3.1391318963654262E-2</v>
      </c>
      <c r="H125" s="11">
        <f t="shared" si="47"/>
        <v>3.9219138939802622E-3</v>
      </c>
      <c r="I125" s="11">
        <f t="shared" si="47"/>
        <v>5.1064919680804237E-4</v>
      </c>
      <c r="J125" s="11">
        <f t="shared" si="47"/>
        <v>1.3606640040339686E-4</v>
      </c>
      <c r="K125" s="11">
        <f t="shared" si="47"/>
        <v>2.4011717718246503E-5</v>
      </c>
      <c r="L125" s="11">
        <f t="shared" si="47"/>
        <v>0</v>
      </c>
    </row>
    <row r="126" spans="1:12" x14ac:dyDescent="0.2">
      <c r="A126" t="s">
        <v>123</v>
      </c>
      <c r="B126" s="11">
        <f t="shared" ref="B126:L126" si="48">B93/SUM($B$76:$L$106)</f>
        <v>0</v>
      </c>
      <c r="C126" s="11">
        <f t="shared" si="48"/>
        <v>0</v>
      </c>
      <c r="D126" s="11">
        <f t="shared" si="48"/>
        <v>0</v>
      </c>
      <c r="E126" s="11">
        <f t="shared" si="48"/>
        <v>1.2229968224493552E-3</v>
      </c>
      <c r="F126" s="11">
        <f t="shared" si="48"/>
        <v>1.3637054882782797E-2</v>
      </c>
      <c r="G126" s="11">
        <f t="shared" si="48"/>
        <v>2.6019097319491914E-2</v>
      </c>
      <c r="H126" s="11">
        <f t="shared" si="48"/>
        <v>2.8509912837464684E-3</v>
      </c>
      <c r="I126" s="11">
        <f t="shared" si="48"/>
        <v>3.889898270355934E-4</v>
      </c>
      <c r="J126" s="11">
        <f t="shared" si="48"/>
        <v>1.0565155796028462E-4</v>
      </c>
      <c r="K126" s="11">
        <f t="shared" si="48"/>
        <v>0</v>
      </c>
      <c r="L126" s="11">
        <f t="shared" si="48"/>
        <v>0</v>
      </c>
    </row>
    <row r="127" spans="1:12" x14ac:dyDescent="0.2">
      <c r="A127" t="s">
        <v>124</v>
      </c>
      <c r="B127" s="11">
        <f t="shared" ref="B127:L127" si="49">B94/SUM($B$76:$L$106)</f>
        <v>0</v>
      </c>
      <c r="C127" s="11">
        <f t="shared" si="49"/>
        <v>0</v>
      </c>
      <c r="D127" s="11">
        <f t="shared" si="49"/>
        <v>0</v>
      </c>
      <c r="E127" s="11">
        <f t="shared" si="49"/>
        <v>7.2035153154739512E-4</v>
      </c>
      <c r="F127" s="11">
        <f t="shared" si="49"/>
        <v>1.0051305036857987E-2</v>
      </c>
      <c r="G127" s="11">
        <f t="shared" si="49"/>
        <v>2.1375231112783038E-2</v>
      </c>
      <c r="H127" s="11">
        <f t="shared" si="49"/>
        <v>1.938546010453101E-3</v>
      </c>
      <c r="I127" s="11">
        <f t="shared" si="49"/>
        <v>2.3531483363881575E-4</v>
      </c>
      <c r="J127" s="11">
        <f t="shared" si="49"/>
        <v>6.0829684886224478E-5</v>
      </c>
      <c r="K127" s="11">
        <f t="shared" si="49"/>
        <v>0</v>
      </c>
      <c r="L127" s="11">
        <f t="shared" si="49"/>
        <v>0</v>
      </c>
    </row>
    <row r="128" spans="1:12" x14ac:dyDescent="0.2">
      <c r="A128" t="s">
        <v>125</v>
      </c>
      <c r="B128" s="11">
        <f t="shared" ref="B128:L128" si="50">B95/SUM($B$76:$L$106)</f>
        <v>0</v>
      </c>
      <c r="C128" s="11">
        <f t="shared" si="50"/>
        <v>0</v>
      </c>
      <c r="D128" s="11">
        <f t="shared" si="50"/>
        <v>0</v>
      </c>
      <c r="E128" s="11">
        <f t="shared" si="50"/>
        <v>4.2420701302235491E-4</v>
      </c>
      <c r="F128" s="11">
        <f t="shared" si="50"/>
        <v>6.4655551909331751E-3</v>
      </c>
      <c r="G128" s="11">
        <f t="shared" si="50"/>
        <v>1.5165800910844492E-2</v>
      </c>
      <c r="H128" s="11">
        <f t="shared" si="50"/>
        <v>1.3974819712019465E-3</v>
      </c>
      <c r="I128" s="11">
        <f t="shared" si="50"/>
        <v>1.9689608528962135E-4</v>
      </c>
      <c r="J128" s="11">
        <f t="shared" si="50"/>
        <v>4.3221091892843708E-5</v>
      </c>
      <c r="K128" s="11">
        <f t="shared" si="50"/>
        <v>0</v>
      </c>
      <c r="L128" s="11">
        <f t="shared" si="50"/>
        <v>0</v>
      </c>
    </row>
    <row r="129" spans="1:12" x14ac:dyDescent="0.2">
      <c r="A129" t="s">
        <v>126</v>
      </c>
      <c r="B129" s="11">
        <f t="shared" ref="B129:L129" si="51">B96/SUM($B$76:$L$106)</f>
        <v>0</v>
      </c>
      <c r="C129" s="11">
        <f t="shared" si="51"/>
        <v>0</v>
      </c>
      <c r="D129" s="11">
        <f t="shared" si="51"/>
        <v>0</v>
      </c>
      <c r="E129" s="11">
        <f t="shared" si="51"/>
        <v>2.7213280080679372E-4</v>
      </c>
      <c r="F129" s="11">
        <f t="shared" si="51"/>
        <v>4.0963990427328534E-3</v>
      </c>
      <c r="G129" s="11">
        <f t="shared" si="51"/>
        <v>1.0834087034472823E-2</v>
      </c>
      <c r="H129" s="11">
        <f t="shared" si="51"/>
        <v>9.4926324046134517E-4</v>
      </c>
      <c r="I129" s="11">
        <f t="shared" si="51"/>
        <v>1.5527577457799405E-4</v>
      </c>
      <c r="J129" s="11">
        <f t="shared" si="51"/>
        <v>0</v>
      </c>
      <c r="K129" s="11">
        <f t="shared" si="51"/>
        <v>0</v>
      </c>
      <c r="L129" s="11">
        <f t="shared" si="51"/>
        <v>0</v>
      </c>
    </row>
    <row r="130" spans="1:12" x14ac:dyDescent="0.2">
      <c r="A130" t="s">
        <v>127</v>
      </c>
      <c r="B130" s="11">
        <f t="shared" ref="B130:L130" si="52">B97/SUM($B$76:$L$106)</f>
        <v>0</v>
      </c>
      <c r="C130" s="11">
        <f t="shared" si="52"/>
        <v>0</v>
      </c>
      <c r="D130" s="11">
        <f t="shared" si="52"/>
        <v>0</v>
      </c>
      <c r="E130" s="11">
        <f t="shared" si="52"/>
        <v>1.2326015095366538E-4</v>
      </c>
      <c r="F130" s="11">
        <f t="shared" si="52"/>
        <v>2.8814061261895805E-3</v>
      </c>
      <c r="G130" s="11">
        <f t="shared" si="52"/>
        <v>9.7023347393528046E-3</v>
      </c>
      <c r="H130" s="11">
        <f t="shared" si="52"/>
        <v>6.2430466067440907E-4</v>
      </c>
      <c r="I130" s="11">
        <f t="shared" si="52"/>
        <v>1.0084921441663532E-4</v>
      </c>
      <c r="J130" s="11">
        <f t="shared" si="52"/>
        <v>0</v>
      </c>
      <c r="K130" s="11">
        <f t="shared" si="52"/>
        <v>0</v>
      </c>
      <c r="L130" s="11">
        <f t="shared" si="52"/>
        <v>0</v>
      </c>
    </row>
    <row r="131" spans="1:12" x14ac:dyDescent="0.2">
      <c r="A131" t="s">
        <v>128</v>
      </c>
      <c r="B131" s="11">
        <f t="shared" ref="B131:L131" si="53">B98/SUM($B$76:$L$106)</f>
        <v>0</v>
      </c>
      <c r="C131" s="11">
        <f t="shared" si="53"/>
        <v>0</v>
      </c>
      <c r="D131" s="11">
        <f t="shared" si="53"/>
        <v>0</v>
      </c>
      <c r="E131" s="11">
        <f t="shared" si="53"/>
        <v>7.6837496698388809E-5</v>
      </c>
      <c r="F131" s="11">
        <f t="shared" si="53"/>
        <v>1.8985264809226903E-3</v>
      </c>
      <c r="G131" s="11">
        <f t="shared" si="53"/>
        <v>6.5936176854304897E-3</v>
      </c>
      <c r="H131" s="11">
        <f t="shared" si="53"/>
        <v>4.5782341782789999E-4</v>
      </c>
      <c r="I131" s="11">
        <f t="shared" si="53"/>
        <v>6.7232809611090215E-5</v>
      </c>
      <c r="J131" s="11">
        <f t="shared" si="53"/>
        <v>0</v>
      </c>
      <c r="K131" s="11">
        <f t="shared" si="53"/>
        <v>0</v>
      </c>
      <c r="L131" s="11">
        <f t="shared" si="53"/>
        <v>0</v>
      </c>
    </row>
    <row r="132" spans="1:12" x14ac:dyDescent="0.2">
      <c r="A132" t="s">
        <v>129</v>
      </c>
      <c r="B132" s="11">
        <f t="shared" ref="B132:L132" si="54">B99/SUM($B$76:$L$106)</f>
        <v>0</v>
      </c>
      <c r="C132" s="11">
        <f t="shared" si="54"/>
        <v>0</v>
      </c>
      <c r="D132" s="11">
        <f t="shared" si="54"/>
        <v>0</v>
      </c>
      <c r="E132" s="11">
        <f t="shared" si="54"/>
        <v>4.4821873074060141E-5</v>
      </c>
      <c r="F132" s="11">
        <f t="shared" si="54"/>
        <v>1.1605663563819145E-3</v>
      </c>
      <c r="G132" s="11">
        <f t="shared" si="54"/>
        <v>4.8183513554614652E-3</v>
      </c>
      <c r="H132" s="11">
        <f t="shared" si="54"/>
        <v>2.8333826907530875E-4</v>
      </c>
      <c r="I132" s="11">
        <f t="shared" si="54"/>
        <v>3.2015623624328675E-5</v>
      </c>
      <c r="J132" s="11">
        <f t="shared" si="54"/>
        <v>0</v>
      </c>
      <c r="K132" s="11">
        <f t="shared" si="54"/>
        <v>0</v>
      </c>
      <c r="L132" s="11">
        <f t="shared" si="54"/>
        <v>0</v>
      </c>
    </row>
    <row r="133" spans="1:12" x14ac:dyDescent="0.2">
      <c r="A133" t="s">
        <v>130</v>
      </c>
      <c r="B133" s="11">
        <f t="shared" ref="B133:L133" si="55">B100/SUM($B$76:$L$106)</f>
        <v>0</v>
      </c>
      <c r="C133" s="11">
        <f t="shared" si="55"/>
        <v>0</v>
      </c>
      <c r="D133" s="11">
        <f t="shared" si="55"/>
        <v>0</v>
      </c>
      <c r="E133" s="11">
        <f t="shared" si="55"/>
        <v>8.0039059060821687E-6</v>
      </c>
      <c r="F133" s="11">
        <f t="shared" si="55"/>
        <v>6.995413761915815E-4</v>
      </c>
      <c r="G133" s="11">
        <f t="shared" si="55"/>
        <v>4.0163599836720316E-3</v>
      </c>
      <c r="H133" s="11">
        <f t="shared" si="55"/>
        <v>1.7448514875259127E-4</v>
      </c>
      <c r="I133" s="11">
        <f t="shared" si="55"/>
        <v>2.241093653703007E-5</v>
      </c>
      <c r="J133" s="11">
        <f t="shared" si="55"/>
        <v>0</v>
      </c>
      <c r="K133" s="11">
        <f t="shared" si="55"/>
        <v>0</v>
      </c>
      <c r="L133" s="11">
        <f t="shared" si="55"/>
        <v>0</v>
      </c>
    </row>
    <row r="134" spans="1:12" x14ac:dyDescent="0.2">
      <c r="A134" t="s">
        <v>131</v>
      </c>
      <c r="B134" s="11">
        <f t="shared" ref="B134:L134" si="56">B101/SUM($B$76:$L$106)</f>
        <v>0</v>
      </c>
      <c r="C134" s="11">
        <f t="shared" si="56"/>
        <v>0</v>
      </c>
      <c r="D134" s="11">
        <f t="shared" si="56"/>
        <v>0</v>
      </c>
      <c r="E134" s="11">
        <f t="shared" si="56"/>
        <v>0</v>
      </c>
      <c r="F134" s="11">
        <f t="shared" si="56"/>
        <v>2.8333826907530875E-4</v>
      </c>
      <c r="G134" s="11">
        <f t="shared" si="56"/>
        <v>1.0244999559785176E-3</v>
      </c>
      <c r="H134" s="11">
        <f t="shared" si="56"/>
        <v>1.1045390150393392E-4</v>
      </c>
      <c r="I134" s="11">
        <f t="shared" si="56"/>
        <v>4.8023435436493006E-6</v>
      </c>
      <c r="J134" s="11">
        <f t="shared" si="56"/>
        <v>0</v>
      </c>
      <c r="K134" s="11">
        <f t="shared" si="56"/>
        <v>0</v>
      </c>
      <c r="L134" s="11">
        <f t="shared" si="56"/>
        <v>0</v>
      </c>
    </row>
    <row r="135" spans="1:12" x14ac:dyDescent="0.2">
      <c r="A135" t="s">
        <v>132</v>
      </c>
      <c r="B135" s="11">
        <f t="shared" ref="B135:L135" si="57">B102/SUM($B$76:$L$106)</f>
        <v>0</v>
      </c>
      <c r="C135" s="11">
        <f t="shared" si="57"/>
        <v>0</v>
      </c>
      <c r="D135" s="11">
        <f t="shared" si="57"/>
        <v>0</v>
      </c>
      <c r="E135" s="11">
        <f t="shared" si="57"/>
        <v>0</v>
      </c>
      <c r="F135" s="11">
        <f t="shared" si="57"/>
        <v>1.2005858859123252E-4</v>
      </c>
      <c r="G135" s="11">
        <f t="shared" si="57"/>
        <v>3.889898270355934E-4</v>
      </c>
      <c r="H135" s="11">
        <f t="shared" si="57"/>
        <v>4.6422654255276573E-5</v>
      </c>
      <c r="I135" s="11">
        <f t="shared" si="57"/>
        <v>1.6007811812164337E-6</v>
      </c>
      <c r="J135" s="11">
        <f t="shared" si="57"/>
        <v>0</v>
      </c>
      <c r="K135" s="11">
        <f t="shared" si="57"/>
        <v>0</v>
      </c>
      <c r="L135" s="11">
        <f t="shared" si="57"/>
        <v>0</v>
      </c>
    </row>
    <row r="136" spans="1:12" x14ac:dyDescent="0.2">
      <c r="A136" t="s">
        <v>133</v>
      </c>
      <c r="B136" s="11">
        <f t="shared" ref="B136:L136" si="58">B103/SUM($B$76:$L$106)</f>
        <v>0</v>
      </c>
      <c r="C136" s="11">
        <f t="shared" si="58"/>
        <v>0</v>
      </c>
      <c r="D136" s="11">
        <f t="shared" si="58"/>
        <v>0</v>
      </c>
      <c r="E136" s="11">
        <f t="shared" si="58"/>
        <v>0</v>
      </c>
      <c r="F136" s="11">
        <f t="shared" si="58"/>
        <v>4.1620310711627276E-5</v>
      </c>
      <c r="G136" s="11">
        <f t="shared" si="58"/>
        <v>1.0084921441663532E-4</v>
      </c>
      <c r="H136" s="11">
        <f t="shared" si="58"/>
        <v>2.8814061261895807E-5</v>
      </c>
      <c r="I136" s="11">
        <f t="shared" si="58"/>
        <v>0</v>
      </c>
      <c r="J136" s="11">
        <f t="shared" si="58"/>
        <v>0</v>
      </c>
      <c r="K136" s="11">
        <f t="shared" si="58"/>
        <v>0</v>
      </c>
      <c r="L136" s="11">
        <f t="shared" si="58"/>
        <v>0</v>
      </c>
    </row>
    <row r="137" spans="1:12" x14ac:dyDescent="0.2">
      <c r="A137" t="s">
        <v>134</v>
      </c>
      <c r="B137" s="11">
        <f t="shared" ref="B137:L137" si="59">B104/SUM($B$76:$L$106)</f>
        <v>0</v>
      </c>
      <c r="C137" s="11">
        <f t="shared" si="59"/>
        <v>0</v>
      </c>
      <c r="D137" s="11">
        <f t="shared" si="59"/>
        <v>0</v>
      </c>
      <c r="E137" s="11">
        <f t="shared" si="59"/>
        <v>0</v>
      </c>
      <c r="F137" s="11">
        <f t="shared" si="59"/>
        <v>1.6007811812164337E-5</v>
      </c>
      <c r="G137" s="11">
        <f t="shared" si="59"/>
        <v>3.6817967167977972E-5</v>
      </c>
      <c r="H137" s="11">
        <f t="shared" si="59"/>
        <v>1.1205468268515035E-5</v>
      </c>
      <c r="I137" s="11">
        <f t="shared" si="59"/>
        <v>0</v>
      </c>
      <c r="J137" s="11">
        <f t="shared" si="59"/>
        <v>0</v>
      </c>
      <c r="K137" s="11">
        <f t="shared" si="59"/>
        <v>0</v>
      </c>
      <c r="L137" s="11">
        <f t="shared" si="59"/>
        <v>0</v>
      </c>
    </row>
    <row r="138" spans="1:12" x14ac:dyDescent="0.2">
      <c r="A138" t="s">
        <v>135</v>
      </c>
      <c r="B138" s="11">
        <f t="shared" ref="B138:L138" si="60">B105/SUM($B$76:$L$106)</f>
        <v>0</v>
      </c>
      <c r="C138" s="11">
        <f t="shared" si="60"/>
        <v>0</v>
      </c>
      <c r="D138" s="11">
        <f t="shared" si="60"/>
        <v>0</v>
      </c>
      <c r="E138" s="11">
        <f t="shared" si="60"/>
        <v>0</v>
      </c>
      <c r="F138" s="11">
        <f t="shared" si="60"/>
        <v>3.2015623624328673E-6</v>
      </c>
      <c r="G138" s="11">
        <f t="shared" si="60"/>
        <v>1.9209374174597202E-5</v>
      </c>
      <c r="H138" s="11">
        <f t="shared" si="60"/>
        <v>8.0039059060821687E-6</v>
      </c>
      <c r="I138" s="11">
        <f t="shared" si="60"/>
        <v>0</v>
      </c>
      <c r="J138" s="11">
        <f t="shared" si="60"/>
        <v>0</v>
      </c>
      <c r="K138" s="11">
        <f t="shared" si="60"/>
        <v>0</v>
      </c>
      <c r="L138" s="11">
        <f t="shared" si="60"/>
        <v>0</v>
      </c>
    </row>
    <row r="139" spans="1:12" x14ac:dyDescent="0.2">
      <c r="A139" t="s">
        <v>136</v>
      </c>
      <c r="B139" s="11">
        <f t="shared" ref="B139:L139" si="61">B106/SUM($B$76:$L$106)</f>
        <v>0</v>
      </c>
      <c r="C139" s="11">
        <f t="shared" si="61"/>
        <v>0</v>
      </c>
      <c r="D139" s="11">
        <f t="shared" si="61"/>
        <v>0</v>
      </c>
      <c r="E139" s="11">
        <f t="shared" si="61"/>
        <v>0</v>
      </c>
      <c r="F139" s="11">
        <f t="shared" si="61"/>
        <v>0</v>
      </c>
      <c r="G139" s="11">
        <f t="shared" si="61"/>
        <v>2.7213280080679371E-5</v>
      </c>
      <c r="H139" s="11">
        <f t="shared" si="61"/>
        <v>0</v>
      </c>
      <c r="I139" s="11">
        <f t="shared" si="61"/>
        <v>0</v>
      </c>
      <c r="J139" s="11">
        <f t="shared" si="61"/>
        <v>0</v>
      </c>
      <c r="K139" s="11">
        <f t="shared" si="61"/>
        <v>0</v>
      </c>
      <c r="L139" s="11">
        <f t="shared" si="61"/>
        <v>0</v>
      </c>
    </row>
  </sheetData>
  <phoneticPr fontId="1" type="noConversion"/>
  <conditionalFormatting sqref="B40:M70">
    <cfRule type="colorScale" priority="8">
      <colorScale>
        <cfvo type="min"/>
        <cfvo type="max"/>
        <color rgb="FFFCFCFF"/>
        <color rgb="FFF8696B"/>
      </colorScale>
    </cfRule>
  </conditionalFormatting>
  <conditionalFormatting sqref="B109:L139">
    <cfRule type="colorScale" priority="1">
      <colorScale>
        <cfvo type="min"/>
        <cfvo type="max"/>
        <color rgb="FFFCFCFF"/>
        <color rgb="FFF8696B"/>
      </colorScale>
    </cfRule>
  </conditionalFormatting>
  <conditionalFormatting sqref="B3:N36"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topLeftCell="A60" zoomScale="80" zoomScaleNormal="80" workbookViewId="0">
      <selection activeCell="G76" sqref="G76:G98"/>
    </sheetView>
  </sheetViews>
  <sheetFormatPr defaultRowHeight="14.25" x14ac:dyDescent="0.2"/>
  <cols>
    <col min="1" max="1" width="12.25" style="22" customWidth="1"/>
    <col min="2" max="2" width="10.625" style="22" bestFit="1" customWidth="1"/>
    <col min="3" max="3" width="11.375" style="22" bestFit="1" customWidth="1"/>
    <col min="4" max="4" width="13" style="22" customWidth="1"/>
    <col min="5" max="5" width="12.875" style="22" customWidth="1"/>
    <col min="6" max="6" width="12" style="22" customWidth="1"/>
    <col min="7" max="7" width="8.25" style="22" customWidth="1"/>
    <col min="8" max="10" width="12.25" style="22" customWidth="1"/>
    <col min="12" max="13" width="12" customWidth="1"/>
  </cols>
  <sheetData>
    <row r="1" spans="1:11" ht="28.5" x14ac:dyDescent="0.2">
      <c r="A1" s="4" t="s">
        <v>286</v>
      </c>
      <c r="B1" s="10" t="s">
        <v>0</v>
      </c>
      <c r="C1" s="10" t="s">
        <v>16</v>
      </c>
      <c r="D1" s="10" t="s">
        <v>15</v>
      </c>
      <c r="E1" s="10" t="s">
        <v>43</v>
      </c>
      <c r="F1" s="10" t="s">
        <v>45</v>
      </c>
      <c r="G1" s="10" t="s">
        <v>44</v>
      </c>
      <c r="H1" s="10" t="s">
        <v>62</v>
      </c>
      <c r="I1" s="10" t="s">
        <v>64</v>
      </c>
      <c r="J1" s="10" t="s">
        <v>63</v>
      </c>
    </row>
    <row r="2" spans="1:11" x14ac:dyDescent="0.2">
      <c r="A2" s="22" t="s">
        <v>187</v>
      </c>
      <c r="B2" s="22">
        <v>9416</v>
      </c>
      <c r="C2" s="22">
        <v>66060</v>
      </c>
      <c r="D2" s="22">
        <v>93591</v>
      </c>
      <c r="E2" s="63">
        <f>B2/SUM(B$2:B$25)</f>
        <v>0.39945698286102155</v>
      </c>
      <c r="F2" s="63">
        <f>C2/SUM(C$2:C$25)</f>
        <v>0.3969260164995283</v>
      </c>
      <c r="G2" s="63">
        <f>D2/SUM(D$2:D$25)</f>
        <v>0.37102771875297325</v>
      </c>
      <c r="H2" s="64">
        <f>SUM(B$2:B2)/SUM(B$2:B$25)</f>
        <v>0.39945698286102155</v>
      </c>
      <c r="I2" s="64">
        <f>SUM(C$2:C2)/SUM(C$2:C$25)</f>
        <v>0.3969260164995283</v>
      </c>
      <c r="J2" s="64">
        <f>SUM(D$2:D2)/SUM(D$2:D$25)</f>
        <v>0.37102771875297325</v>
      </c>
    </row>
    <row r="3" spans="1:11" x14ac:dyDescent="0.2">
      <c r="A3" s="22" t="s">
        <v>188</v>
      </c>
      <c r="B3" s="22">
        <v>5014</v>
      </c>
      <c r="C3" s="22">
        <v>39795</v>
      </c>
      <c r="D3" s="22">
        <v>56752</v>
      </c>
      <c r="E3" s="63">
        <f t="shared" ref="E3:E25" si="0">B3/SUM(B$2:B$25)</f>
        <v>0.21270999490921433</v>
      </c>
      <c r="F3" s="63">
        <f t="shared" ref="F3:F25" si="1">C3/SUM(C$2:C$25)</f>
        <v>0.23911097224642339</v>
      </c>
      <c r="G3" s="63">
        <f t="shared" ref="G3:G25" si="2">D3/SUM(D$2:D$25)</f>
        <v>0.22498493546034062</v>
      </c>
      <c r="H3" s="64">
        <f>SUM(B$2:B3)/SUM(B$2:B$25)</f>
        <v>0.61216697777023588</v>
      </c>
      <c r="I3" s="64">
        <f>SUM(C$2:C3)/SUM(C$2:C$25)</f>
        <v>0.63603698874595171</v>
      </c>
      <c r="J3" s="64">
        <f>SUM(D$2:D3)/SUM(D$2:D$25)</f>
        <v>0.59601265421331384</v>
      </c>
    </row>
    <row r="4" spans="1:11" x14ac:dyDescent="0.2">
      <c r="A4" s="22" t="s">
        <v>189</v>
      </c>
      <c r="B4" s="22">
        <v>3112</v>
      </c>
      <c r="C4" s="22">
        <v>23205</v>
      </c>
      <c r="D4" s="22">
        <v>34232</v>
      </c>
      <c r="E4" s="63">
        <f t="shared" si="0"/>
        <v>0.13202104191413541</v>
      </c>
      <c r="F4" s="63">
        <f t="shared" si="1"/>
        <v>0.13942882550517038</v>
      </c>
      <c r="G4" s="63">
        <f t="shared" si="2"/>
        <v>0.13570771621578764</v>
      </c>
      <c r="H4" s="64">
        <f>SUM(B$2:B4)/SUM(B$2:B$25)</f>
        <v>0.74418801968437132</v>
      </c>
      <c r="I4" s="64">
        <f>SUM(C$2:C4)/SUM(C$2:C$25)</f>
        <v>0.77546581425112215</v>
      </c>
      <c r="J4" s="64">
        <f>SUM(D$2:D4)/SUM(D$2:D$25)</f>
        <v>0.73172037042910154</v>
      </c>
    </row>
    <row r="5" spans="1:11" x14ac:dyDescent="0.2">
      <c r="A5" s="22" t="s">
        <v>190</v>
      </c>
      <c r="B5" s="22">
        <v>1887</v>
      </c>
      <c r="C5" s="22">
        <v>13497</v>
      </c>
      <c r="D5" s="22">
        <v>21048</v>
      </c>
      <c r="E5" s="63">
        <f t="shared" si="0"/>
        <v>8.0052604785338544E-2</v>
      </c>
      <c r="F5" s="63">
        <f t="shared" si="1"/>
        <v>8.1097645242115254E-2</v>
      </c>
      <c r="G5" s="63">
        <f t="shared" si="2"/>
        <v>8.3441692302813106E-2</v>
      </c>
      <c r="H5" s="64">
        <f>SUM(B$2:B5)/SUM(B$2:B$25)</f>
        <v>0.8242406244697098</v>
      </c>
      <c r="I5" s="64">
        <f>SUM(C$2:C5)/SUM(C$2:C$25)</f>
        <v>0.85656345949323731</v>
      </c>
      <c r="J5" s="64">
        <f>SUM(D$2:D5)/SUM(D$2:D$25)</f>
        <v>0.81516206273191461</v>
      </c>
    </row>
    <row r="6" spans="1:11" x14ac:dyDescent="0.2">
      <c r="A6" s="22" t="s">
        <v>191</v>
      </c>
      <c r="B6" s="22">
        <v>1136</v>
      </c>
      <c r="C6" s="22">
        <v>7694</v>
      </c>
      <c r="D6" s="22">
        <v>13092</v>
      </c>
      <c r="E6" s="63">
        <f t="shared" si="0"/>
        <v>4.8192771084337352E-2</v>
      </c>
      <c r="F6" s="63">
        <f t="shared" si="1"/>
        <v>4.6229923871440676E-2</v>
      </c>
      <c r="G6" s="63">
        <f t="shared" si="2"/>
        <v>5.1901303479115792E-2</v>
      </c>
      <c r="H6" s="64">
        <f>SUM(B$2:B6)/SUM(B$2:B$25)</f>
        <v>0.8724333955540472</v>
      </c>
      <c r="I6" s="64">
        <f>SUM(C$2:C6)/SUM(C$2:C$25)</f>
        <v>0.90279338336467807</v>
      </c>
      <c r="J6" s="64">
        <f>SUM(D$2:D6)/SUM(D$2:D$25)</f>
        <v>0.86706336621103042</v>
      </c>
    </row>
    <row r="7" spans="1:11" x14ac:dyDescent="0.2">
      <c r="A7" s="22" t="s">
        <v>192</v>
      </c>
      <c r="B7" s="22">
        <v>828</v>
      </c>
      <c r="C7" s="22">
        <v>4697</v>
      </c>
      <c r="D7" s="22">
        <v>8568</v>
      </c>
      <c r="E7" s="63">
        <f t="shared" si="0"/>
        <v>3.512642117766842E-2</v>
      </c>
      <c r="F7" s="63">
        <f t="shared" si="1"/>
        <v>2.8222244921257713E-2</v>
      </c>
      <c r="G7" s="63">
        <f t="shared" si="2"/>
        <v>3.396657257936634E-2</v>
      </c>
      <c r="H7" s="64">
        <f>SUM(B$2:B7)/SUM(B$2:B$25)</f>
        <v>0.9075598167317156</v>
      </c>
      <c r="I7" s="64">
        <f>SUM(C$2:C7)/SUM(C$2:C$25)</f>
        <v>0.93101562828593576</v>
      </c>
      <c r="J7" s="64">
        <f>SUM(D$2:D7)/SUM(D$2:D$25)</f>
        <v>0.90102993879039672</v>
      </c>
    </row>
    <row r="8" spans="1:11" x14ac:dyDescent="0.2">
      <c r="A8" s="22" t="s">
        <v>193</v>
      </c>
      <c r="B8" s="22">
        <v>520</v>
      </c>
      <c r="C8" s="22">
        <v>3044</v>
      </c>
      <c r="D8" s="22">
        <v>5605</v>
      </c>
      <c r="E8" s="63">
        <f t="shared" si="0"/>
        <v>2.2060071270999491E-2</v>
      </c>
      <c r="F8" s="63">
        <f t="shared" si="1"/>
        <v>1.8290081656442088E-2</v>
      </c>
      <c r="G8" s="63">
        <f t="shared" si="2"/>
        <v>2.2220195997589672E-2</v>
      </c>
      <c r="H8" s="64">
        <f>SUM(B$2:B8)/SUM(B$2:B$25)</f>
        <v>0.92961988800271511</v>
      </c>
      <c r="I8" s="64">
        <f>SUM(C$2:C8)/SUM(C$2:C$25)</f>
        <v>0.94930570994237784</v>
      </c>
      <c r="J8" s="64">
        <f>SUM(D$2:D8)/SUM(D$2:D$25)</f>
        <v>0.92325013478798645</v>
      </c>
    </row>
    <row r="9" spans="1:11" x14ac:dyDescent="0.2">
      <c r="A9" s="22" t="s">
        <v>194</v>
      </c>
      <c r="B9" s="22">
        <v>370</v>
      </c>
      <c r="C9" s="22">
        <v>1916</v>
      </c>
      <c r="D9" s="22">
        <v>4097</v>
      </c>
      <c r="E9" s="63">
        <f t="shared" si="0"/>
        <v>1.5696589173595791E-2</v>
      </c>
      <c r="F9" s="63">
        <f t="shared" si="1"/>
        <v>1.1512416706223074E-2</v>
      </c>
      <c r="G9" s="63">
        <f t="shared" si="2"/>
        <v>1.6241952364339857E-2</v>
      </c>
      <c r="H9" s="64">
        <f>SUM(B$2:B9)/SUM(B$2:B$25)</f>
        <v>0.94531647717631084</v>
      </c>
      <c r="I9" s="64">
        <f>SUM(C$2:C9)/SUM(C$2:C$25)</f>
        <v>0.96081812664860089</v>
      </c>
      <c r="J9" s="64">
        <f>SUM(D$2:D9)/SUM(D$2:D$25)</f>
        <v>0.93949208715232624</v>
      </c>
    </row>
    <row r="10" spans="1:11" x14ac:dyDescent="0.2">
      <c r="A10" s="22" t="s">
        <v>195</v>
      </c>
      <c r="B10" s="22">
        <v>281</v>
      </c>
      <c r="C10" s="22">
        <v>1445</v>
      </c>
      <c r="D10" s="22">
        <v>3055</v>
      </c>
      <c r="E10" s="63">
        <f t="shared" si="0"/>
        <v>1.1920923129136264E-2</v>
      </c>
      <c r="F10" s="63">
        <f t="shared" si="1"/>
        <v>8.6823810754135394E-3</v>
      </c>
      <c r="G10" s="63">
        <f t="shared" si="2"/>
        <v>1.2111097015635406E-2</v>
      </c>
      <c r="H10" s="64">
        <f>SUM(B$2:B10)/SUM(B$2:B$25)</f>
        <v>0.95723740030544713</v>
      </c>
      <c r="I10" s="64">
        <f>SUM(C$2:C10)/SUM(C$2:C$25)</f>
        <v>0.96950050772401442</v>
      </c>
      <c r="J10" s="64">
        <f>SUM(D$2:D10)/SUM(D$2:D$25)</f>
        <v>0.95160318416796164</v>
      </c>
    </row>
    <row r="11" spans="1:11" x14ac:dyDescent="0.2">
      <c r="A11" s="22" t="s">
        <v>196</v>
      </c>
      <c r="B11" s="22">
        <v>224</v>
      </c>
      <c r="C11" s="22">
        <v>1057</v>
      </c>
      <c r="D11" s="22">
        <v>2390</v>
      </c>
      <c r="E11" s="63">
        <f t="shared" si="0"/>
        <v>9.5027999321228573E-3</v>
      </c>
      <c r="F11" s="63">
        <f t="shared" si="1"/>
        <v>6.3510566067211845E-3</v>
      </c>
      <c r="G11" s="63">
        <f t="shared" si="2"/>
        <v>9.4748025752434111E-3</v>
      </c>
      <c r="H11" s="64">
        <f>SUM(B$2:B11)/SUM(B$2:B$25)</f>
        <v>0.96674020023757001</v>
      </c>
      <c r="I11" s="64">
        <f>SUM(C$2:C11)/SUM(C$2:C$25)</f>
        <v>0.97585156433073561</v>
      </c>
      <c r="J11" s="64">
        <f>SUM(D$2:D11)/SUM(D$2:D$25)</f>
        <v>0.9610779867432051</v>
      </c>
    </row>
    <row r="12" spans="1:11" x14ac:dyDescent="0.2">
      <c r="A12" s="22" t="s">
        <v>197</v>
      </c>
      <c r="B12" s="22">
        <v>179</v>
      </c>
      <c r="C12" s="22">
        <v>724</v>
      </c>
      <c r="D12" s="22">
        <v>1873</v>
      </c>
      <c r="E12" s="63">
        <f t="shared" si="0"/>
        <v>7.5937553029017477E-3</v>
      </c>
      <c r="F12" s="63">
        <f t="shared" si="1"/>
        <v>4.3502033900341885E-3</v>
      </c>
      <c r="G12" s="63">
        <f t="shared" si="2"/>
        <v>7.4252323110589576E-3</v>
      </c>
      <c r="H12" s="64">
        <f>SUM(B$2:B12)/SUM(B$2:B$25)</f>
        <v>0.97433395554047175</v>
      </c>
      <c r="I12" s="64">
        <f>SUM(C$2:C12)/SUM(C$2:C$25)</f>
        <v>0.98020176772076983</v>
      </c>
      <c r="J12" s="64">
        <f>SUM(D$2:D12)/SUM(D$2:D$25)</f>
        <v>0.96850321905426406</v>
      </c>
      <c r="K12" s="8"/>
    </row>
    <row r="13" spans="1:11" x14ac:dyDescent="0.2">
      <c r="A13" s="22" t="s">
        <v>198</v>
      </c>
      <c r="B13" s="22">
        <v>138</v>
      </c>
      <c r="C13" s="22">
        <v>580</v>
      </c>
      <c r="D13" s="22">
        <v>1519</v>
      </c>
      <c r="E13" s="63">
        <f t="shared" si="0"/>
        <v>5.8544035296114036E-3</v>
      </c>
      <c r="F13" s="63">
        <f t="shared" si="1"/>
        <v>3.4849695666019746E-3</v>
      </c>
      <c r="G13" s="63">
        <f t="shared" si="2"/>
        <v>6.0218515112111888E-3</v>
      </c>
      <c r="H13" s="64">
        <f>SUM(B$2:B13)/SUM(B$2:B$25)</f>
        <v>0.98018835907008317</v>
      </c>
      <c r="I13" s="64">
        <f>SUM(C$2:C13)/SUM(C$2:C$25)</f>
        <v>0.98368673728737177</v>
      </c>
      <c r="J13" s="64">
        <f>SUM(D$2:D13)/SUM(D$2:D$25)</f>
        <v>0.97452507056547522</v>
      </c>
      <c r="K13" s="8"/>
    </row>
    <row r="14" spans="1:11" x14ac:dyDescent="0.2">
      <c r="A14" s="22" t="s">
        <v>199</v>
      </c>
      <c r="B14" s="22">
        <v>137</v>
      </c>
      <c r="C14" s="22">
        <v>503</v>
      </c>
      <c r="D14" s="22">
        <v>1250</v>
      </c>
      <c r="E14" s="63">
        <f t="shared" si="0"/>
        <v>5.811980315628712E-3</v>
      </c>
      <c r="F14" s="63">
        <f t="shared" si="1"/>
        <v>3.022309813794471E-3</v>
      </c>
      <c r="G14" s="63">
        <f t="shared" si="2"/>
        <v>4.9554406774285622E-3</v>
      </c>
      <c r="H14" s="64">
        <f>SUM(B$2:B14)/SUM(B$2:B$25)</f>
        <v>0.98600033938571185</v>
      </c>
      <c r="I14" s="64">
        <f>SUM(C$2:C14)/SUM(C$2:C$25)</f>
        <v>0.98670904710116625</v>
      </c>
      <c r="J14" s="64">
        <f>SUM(D$2:D14)/SUM(D$2:D$25)</f>
        <v>0.97948051124290381</v>
      </c>
      <c r="K14" s="8"/>
    </row>
    <row r="15" spans="1:11" x14ac:dyDescent="0.2">
      <c r="A15" s="22" t="s">
        <v>200</v>
      </c>
      <c r="B15" s="22">
        <v>80</v>
      </c>
      <c r="C15" s="22">
        <v>392</v>
      </c>
      <c r="D15" s="22">
        <v>1016</v>
      </c>
      <c r="E15" s="63">
        <f t="shared" si="0"/>
        <v>3.3938571186153065E-3</v>
      </c>
      <c r="F15" s="63">
        <f t="shared" si="1"/>
        <v>2.3553587415654723E-3</v>
      </c>
      <c r="G15" s="63">
        <f t="shared" si="2"/>
        <v>4.0277821826139358E-3</v>
      </c>
      <c r="H15" s="64">
        <f>SUM(B$2:B15)/SUM(B$2:B$25)</f>
        <v>0.98939419650432714</v>
      </c>
      <c r="I15" s="64">
        <f>SUM(C$2:C15)/SUM(C$2:C$25)</f>
        <v>0.9890644058427317</v>
      </c>
      <c r="J15" s="64">
        <f>SUM(D$2:D15)/SUM(D$2:D$25)</f>
        <v>0.98350829342551771</v>
      </c>
      <c r="K15" s="8"/>
    </row>
    <row r="16" spans="1:11" x14ac:dyDescent="0.2">
      <c r="A16" s="22" t="s">
        <v>201</v>
      </c>
      <c r="B16" s="22">
        <v>49</v>
      </c>
      <c r="C16" s="22">
        <v>306</v>
      </c>
      <c r="D16" s="22">
        <v>750</v>
      </c>
      <c r="E16" s="63">
        <f t="shared" si="0"/>
        <v>2.078737485151875E-3</v>
      </c>
      <c r="F16" s="63">
        <f t="shared" si="1"/>
        <v>1.8386218747934555E-3</v>
      </c>
      <c r="G16" s="63">
        <f t="shared" si="2"/>
        <v>2.9732644064571372E-3</v>
      </c>
      <c r="H16" s="64">
        <f>SUM(B$2:B16)/SUM(B$2:B$25)</f>
        <v>0.991472933989479</v>
      </c>
      <c r="I16" s="64">
        <f>SUM(C$2:C16)/SUM(C$2:C$25)</f>
        <v>0.99090302771752514</v>
      </c>
      <c r="J16" s="64">
        <f>SUM(D$2:D16)/SUM(D$2:D$25)</f>
        <v>0.98648155783197489</v>
      </c>
      <c r="K16" s="8"/>
    </row>
    <row r="17" spans="1:11" x14ac:dyDescent="0.2">
      <c r="A17" s="22" t="s">
        <v>202</v>
      </c>
      <c r="B17" s="22">
        <v>62</v>
      </c>
      <c r="C17" s="22">
        <v>247</v>
      </c>
      <c r="D17" s="22">
        <v>685</v>
      </c>
      <c r="E17" s="63">
        <f t="shared" si="0"/>
        <v>2.6302392669268625E-3</v>
      </c>
      <c r="F17" s="63">
        <f t="shared" si="1"/>
        <v>1.4841163499149787E-3</v>
      </c>
      <c r="G17" s="63">
        <f t="shared" si="2"/>
        <v>2.7155814912308523E-3</v>
      </c>
      <c r="H17" s="64">
        <f>SUM(B$2:B17)/SUM(B$2:B$25)</f>
        <v>0.99410317325640596</v>
      </c>
      <c r="I17" s="64">
        <f>SUM(C$2:C17)/SUM(C$2:C$25)</f>
        <v>0.99238714406744022</v>
      </c>
      <c r="J17" s="64">
        <f>SUM(D$2:D17)/SUM(D$2:D$25)</f>
        <v>0.98919713932320574</v>
      </c>
      <c r="K17" s="8"/>
    </row>
    <row r="18" spans="1:11" x14ac:dyDescent="0.2">
      <c r="A18" s="22" t="s">
        <v>203</v>
      </c>
      <c r="B18" s="22">
        <v>35</v>
      </c>
      <c r="C18" s="22">
        <v>236</v>
      </c>
      <c r="D18" s="22">
        <v>566</v>
      </c>
      <c r="E18" s="63">
        <f t="shared" si="0"/>
        <v>1.4848124893941965E-3</v>
      </c>
      <c r="F18" s="63">
        <f t="shared" si="1"/>
        <v>1.4180220995139068E-3</v>
      </c>
      <c r="G18" s="63">
        <f t="shared" si="2"/>
        <v>2.243823538739653E-3</v>
      </c>
      <c r="H18" s="64">
        <f>SUM(B$2:B18)/SUM(B$2:B$25)</f>
        <v>0.9955879857458001</v>
      </c>
      <c r="I18" s="64">
        <f>SUM(C$2:C18)/SUM(C$2:C$25)</f>
        <v>0.99380516616695402</v>
      </c>
      <c r="J18" s="64">
        <f>SUM(D$2:D18)/SUM(D$2:D$25)</f>
        <v>0.99144096286194539</v>
      </c>
      <c r="K18" s="8"/>
    </row>
    <row r="19" spans="1:11" x14ac:dyDescent="0.2">
      <c r="A19" s="22" t="s">
        <v>204</v>
      </c>
      <c r="B19" s="22">
        <v>33</v>
      </c>
      <c r="C19" s="22">
        <v>218</v>
      </c>
      <c r="D19" s="22">
        <v>457</v>
      </c>
      <c r="E19" s="63">
        <f t="shared" si="0"/>
        <v>1.3999660614288137E-3</v>
      </c>
      <c r="F19" s="63">
        <f t="shared" si="1"/>
        <v>1.3098678715848799E-3</v>
      </c>
      <c r="G19" s="63">
        <f t="shared" si="2"/>
        <v>1.8117091116678823E-3</v>
      </c>
      <c r="H19" s="64">
        <f>SUM(B$2:B19)/SUM(B$2:B$25)</f>
        <v>0.99698795180722888</v>
      </c>
      <c r="I19" s="64">
        <f>SUM(C$2:C19)/SUM(C$2:C$25)</f>
        <v>0.99511503403853896</v>
      </c>
      <c r="J19" s="64">
        <f>SUM(D$2:D19)/SUM(D$2:D$25)</f>
        <v>0.99325267197361322</v>
      </c>
      <c r="K19" s="8"/>
    </row>
    <row r="20" spans="1:11" x14ac:dyDescent="0.2">
      <c r="A20" s="22" t="s">
        <v>205</v>
      </c>
      <c r="B20" s="22">
        <v>21</v>
      </c>
      <c r="C20" s="22">
        <v>197</v>
      </c>
      <c r="D20" s="22">
        <v>401</v>
      </c>
      <c r="E20" s="63">
        <f t="shared" si="0"/>
        <v>8.9088749363651788E-4</v>
      </c>
      <c r="F20" s="63">
        <f t="shared" si="1"/>
        <v>1.1836879390010155E-3</v>
      </c>
      <c r="G20" s="63">
        <f t="shared" si="2"/>
        <v>1.5897053693190828E-3</v>
      </c>
      <c r="H20" s="64">
        <f>SUM(B$2:B20)/SUM(B$2:B$25)</f>
        <v>0.99787883930086541</v>
      </c>
      <c r="I20" s="64">
        <f>SUM(C$2:C20)/SUM(C$2:C$25)</f>
        <v>0.99629872197753999</v>
      </c>
      <c r="J20" s="64">
        <f>SUM(D$2:D20)/SUM(D$2:D$25)</f>
        <v>0.99484237734293235</v>
      </c>
      <c r="K20" s="8"/>
    </row>
    <row r="21" spans="1:11" x14ac:dyDescent="0.2">
      <c r="A21" s="22" t="s">
        <v>206</v>
      </c>
      <c r="B21" s="22">
        <v>17</v>
      </c>
      <c r="C21" s="22">
        <v>170</v>
      </c>
      <c r="D21" s="22">
        <v>320</v>
      </c>
      <c r="E21" s="63">
        <f t="shared" si="0"/>
        <v>7.2119463770575255E-4</v>
      </c>
      <c r="F21" s="63">
        <f t="shared" si="1"/>
        <v>1.0214565971074752E-3</v>
      </c>
      <c r="G21" s="63">
        <f t="shared" si="2"/>
        <v>1.268592813421712E-3</v>
      </c>
      <c r="H21" s="64">
        <f>SUM(B$2:B21)/SUM(B$2:B$25)</f>
        <v>0.99860003393857122</v>
      </c>
      <c r="I21" s="64">
        <f>SUM(C$2:C21)/SUM(C$2:C$25)</f>
        <v>0.9973201785746475</v>
      </c>
      <c r="J21" s="64">
        <f>SUM(D$2:D21)/SUM(D$2:D$25)</f>
        <v>0.99611097015635408</v>
      </c>
      <c r="K21" s="8"/>
    </row>
    <row r="22" spans="1:11" x14ac:dyDescent="0.2">
      <c r="A22" s="22" t="s">
        <v>207</v>
      </c>
      <c r="B22" s="22">
        <v>13</v>
      </c>
      <c r="C22" s="22">
        <v>123</v>
      </c>
      <c r="D22" s="22">
        <v>286</v>
      </c>
      <c r="E22" s="63">
        <f t="shared" si="0"/>
        <v>5.5150178177498723E-4</v>
      </c>
      <c r="F22" s="63">
        <f t="shared" si="1"/>
        <v>7.3905389084834977E-4</v>
      </c>
      <c r="G22" s="63">
        <f t="shared" si="2"/>
        <v>1.1338048269956551E-3</v>
      </c>
      <c r="H22" s="64">
        <f>SUM(B$2:B22)/SUM(B$2:B$25)</f>
        <v>0.99915153572034621</v>
      </c>
      <c r="I22" s="64">
        <f>SUM(C$2:C22)/SUM(C$2:C$25)</f>
        <v>0.99805923246549577</v>
      </c>
      <c r="J22" s="64">
        <f>SUM(D$2:D22)/SUM(D$2:D$25)</f>
        <v>0.99724477498334974</v>
      </c>
      <c r="K22" s="8"/>
    </row>
    <row r="23" spans="1:11" x14ac:dyDescent="0.2">
      <c r="A23" s="22" t="s">
        <v>208</v>
      </c>
      <c r="B23" s="22">
        <v>6</v>
      </c>
      <c r="C23" s="22">
        <v>134</v>
      </c>
      <c r="D23" s="22">
        <v>274</v>
      </c>
      <c r="E23" s="63">
        <f t="shared" si="0"/>
        <v>2.5453928389614799E-4</v>
      </c>
      <c r="F23" s="63">
        <f t="shared" si="1"/>
        <v>8.0514814124942166E-4</v>
      </c>
      <c r="G23" s="63">
        <f t="shared" si="2"/>
        <v>1.0862325964923409E-3</v>
      </c>
      <c r="H23" s="64">
        <f>SUM(B$2:B23)/SUM(B$2:B$25)</f>
        <v>0.99940607500424228</v>
      </c>
      <c r="I23" s="64">
        <f>SUM(C$2:C23)/SUM(C$2:C$25)</f>
        <v>0.99886438060674521</v>
      </c>
      <c r="J23" s="64">
        <f>SUM(D$2:D23)/SUM(D$2:D$25)</f>
        <v>0.99833100757984206</v>
      </c>
      <c r="K23" s="8"/>
    </row>
    <row r="24" spans="1:11" x14ac:dyDescent="0.2">
      <c r="A24" s="22" t="s">
        <v>209</v>
      </c>
      <c r="B24" s="22">
        <v>7</v>
      </c>
      <c r="C24" s="22">
        <v>110</v>
      </c>
      <c r="D24" s="22">
        <v>243</v>
      </c>
      <c r="E24" s="63">
        <f t="shared" si="0"/>
        <v>2.9696249787883929E-4</v>
      </c>
      <c r="F24" s="63">
        <f t="shared" si="1"/>
        <v>6.6094250401071931E-4</v>
      </c>
      <c r="G24" s="63">
        <f t="shared" si="2"/>
        <v>9.6333766769211252E-4</v>
      </c>
      <c r="H24" s="64">
        <f>SUM(B$2:B24)/SUM(B$2:B$25)</f>
        <v>0.99970303750212119</v>
      </c>
      <c r="I24" s="64">
        <f>SUM(C$2:C24)/SUM(C$2:C$25)</f>
        <v>0.99952532311075593</v>
      </c>
      <c r="J24" s="64">
        <f>SUM(D$2:D24)/SUM(D$2:D$25)</f>
        <v>0.99929434524753413</v>
      </c>
      <c r="K24" s="8"/>
    </row>
    <row r="25" spans="1:11" x14ac:dyDescent="0.2">
      <c r="A25" s="22" t="s">
        <v>210</v>
      </c>
      <c r="B25" s="22">
        <v>7</v>
      </c>
      <c r="C25" s="22">
        <v>79</v>
      </c>
      <c r="D25" s="22">
        <v>178</v>
      </c>
      <c r="E25" s="63">
        <f t="shared" si="0"/>
        <v>2.9696249787883929E-4</v>
      </c>
      <c r="F25" s="63">
        <f t="shared" si="1"/>
        <v>4.7467688924406206E-4</v>
      </c>
      <c r="G25" s="63">
        <f t="shared" si="2"/>
        <v>7.0565475246582728E-4</v>
      </c>
      <c r="H25" s="64">
        <f>SUM(B$2:B25)/SUM(B$2:B$25)</f>
        <v>1</v>
      </c>
      <c r="I25" s="64">
        <f>SUM(C$2:C25)/SUM(C$2:C$25)</f>
        <v>1</v>
      </c>
      <c r="J25" s="64">
        <f>SUM(D$2:D25)/SUM(D$2:D$25)</f>
        <v>1</v>
      </c>
      <c r="K25" s="8"/>
    </row>
    <row r="26" spans="1:11" x14ac:dyDescent="0.2">
      <c r="E26" s="63"/>
      <c r="F26" s="63"/>
      <c r="G26" s="63"/>
      <c r="H26" s="64"/>
      <c r="I26" s="64"/>
      <c r="J26" s="64"/>
      <c r="K26" s="8"/>
    </row>
    <row r="27" spans="1:11" s="12" customFormat="1" ht="42.75" x14ac:dyDescent="0.2">
      <c r="A27" s="68"/>
      <c r="B27" s="68" t="s">
        <v>455</v>
      </c>
      <c r="C27" s="68" t="s">
        <v>456</v>
      </c>
      <c r="D27" s="68" t="s">
        <v>457</v>
      </c>
      <c r="E27" s="69"/>
      <c r="F27" s="69"/>
      <c r="G27" s="69"/>
      <c r="H27" s="70"/>
      <c r="I27" s="70"/>
      <c r="J27" s="70"/>
      <c r="K27" s="71"/>
    </row>
    <row r="28" spans="1:11" hidden="1" x14ac:dyDescent="0.2">
      <c r="A28" s="22" t="s">
        <v>149</v>
      </c>
      <c r="B28" s="65">
        <v>0</v>
      </c>
      <c r="C28" s="65">
        <v>0</v>
      </c>
      <c r="D28" s="65">
        <v>0</v>
      </c>
      <c r="E28" s="63"/>
      <c r="F28" s="63"/>
      <c r="G28" s="63"/>
      <c r="H28" s="64"/>
      <c r="I28" s="64"/>
      <c r="J28" s="64"/>
      <c r="K28" s="8"/>
    </row>
    <row r="29" spans="1:11" x14ac:dyDescent="0.2">
      <c r="A29" s="22" t="s">
        <v>342</v>
      </c>
      <c r="B29" s="65">
        <v>0</v>
      </c>
      <c r="C29" s="65">
        <v>0</v>
      </c>
      <c r="D29" s="65">
        <v>0</v>
      </c>
      <c r="E29" s="63"/>
      <c r="F29" s="63"/>
      <c r="G29" s="63"/>
      <c r="H29" s="64"/>
      <c r="I29" s="64"/>
      <c r="J29" s="64"/>
      <c r="K29" s="8"/>
    </row>
    <row r="30" spans="1:11" x14ac:dyDescent="0.2">
      <c r="A30" s="22" t="s">
        <v>292</v>
      </c>
      <c r="B30" s="65">
        <v>9.7001953125</v>
      </c>
      <c r="C30" s="65">
        <v>11.5</v>
      </c>
      <c r="D30" s="65">
        <v>12.400390625</v>
      </c>
      <c r="E30" s="63"/>
      <c r="F30" s="63"/>
      <c r="G30" s="63"/>
      <c r="H30" s="64"/>
      <c r="I30" s="64"/>
      <c r="J30" s="64"/>
      <c r="K30" s="8"/>
    </row>
    <row r="31" spans="1:11" x14ac:dyDescent="0.2">
      <c r="A31" s="22" t="s">
        <v>293</v>
      </c>
      <c r="B31" s="65">
        <v>28.2001953125</v>
      </c>
      <c r="C31" s="65">
        <v>27.5</v>
      </c>
      <c r="D31" s="65">
        <v>30.5</v>
      </c>
      <c r="E31" s="63"/>
      <c r="F31" s="63"/>
      <c r="G31" s="63"/>
      <c r="H31" s="64"/>
      <c r="I31" s="64"/>
      <c r="J31" s="64"/>
      <c r="K31" s="8"/>
    </row>
    <row r="32" spans="1:11" x14ac:dyDescent="0.2">
      <c r="A32" s="22" t="s">
        <v>294</v>
      </c>
      <c r="B32" s="65">
        <v>61.30029296875</v>
      </c>
      <c r="C32" s="65">
        <v>56.30078125</v>
      </c>
      <c r="D32" s="65">
        <v>65.1015625</v>
      </c>
      <c r="E32" s="63"/>
      <c r="F32" s="63"/>
      <c r="G32" s="63"/>
      <c r="H32" s="64"/>
      <c r="I32" s="64"/>
      <c r="J32" s="64"/>
      <c r="K32" s="8"/>
    </row>
    <row r="33" spans="1:13" x14ac:dyDescent="0.2">
      <c r="A33" s="22" t="s">
        <v>343</v>
      </c>
      <c r="B33" s="65">
        <v>299.68701171874972</v>
      </c>
      <c r="C33" s="65">
        <v>375.30378906249791</v>
      </c>
      <c r="D33" s="65">
        <v>451.28215087890692</v>
      </c>
      <c r="E33" s="63"/>
      <c r="F33" s="63"/>
      <c r="G33" s="63"/>
      <c r="H33" s="64"/>
      <c r="I33" s="64"/>
      <c r="J33" s="64"/>
      <c r="K33" s="8"/>
    </row>
    <row r="34" spans="1:13" hidden="1" x14ac:dyDescent="0.2">
      <c r="A34" s="22" t="s">
        <v>148</v>
      </c>
      <c r="B34" s="65">
        <v>942.2001953125</v>
      </c>
      <c r="C34" s="65">
        <v>4058.099609375</v>
      </c>
      <c r="D34" s="65">
        <v>7456.3984375</v>
      </c>
      <c r="E34" s="63"/>
      <c r="F34" s="63"/>
      <c r="G34" s="63"/>
      <c r="H34" s="64"/>
      <c r="I34" s="64"/>
      <c r="J34" s="64"/>
      <c r="K34" s="8"/>
    </row>
    <row r="35" spans="1:13" x14ac:dyDescent="0.2">
      <c r="A35" s="22" t="s">
        <v>68</v>
      </c>
      <c r="B35" s="65">
        <v>48.167277394985398</v>
      </c>
      <c r="C35" s="65">
        <v>48.097042543351918</v>
      </c>
      <c r="D35" s="65">
        <v>56.974973445729852</v>
      </c>
      <c r="E35" s="63"/>
      <c r="H35" s="63"/>
      <c r="I35" s="63"/>
      <c r="J35" s="63"/>
      <c r="K35" s="8"/>
      <c r="L35" s="8"/>
      <c r="M35" s="8"/>
    </row>
    <row r="36" spans="1:13" x14ac:dyDescent="0.2">
      <c r="B36" s="66"/>
    </row>
    <row r="38" spans="1:13" ht="28.5" x14ac:dyDescent="0.2">
      <c r="A38" s="4" t="s">
        <v>287</v>
      </c>
      <c r="B38" s="10" t="s">
        <v>0</v>
      </c>
      <c r="C38" s="10" t="s">
        <v>16</v>
      </c>
      <c r="D38" s="10" t="s">
        <v>15</v>
      </c>
      <c r="E38" s="10" t="s">
        <v>43</v>
      </c>
      <c r="F38" s="10" t="s">
        <v>45</v>
      </c>
      <c r="G38" s="10" t="s">
        <v>44</v>
      </c>
      <c r="H38" s="10" t="s">
        <v>62</v>
      </c>
      <c r="I38" s="10" t="s">
        <v>64</v>
      </c>
      <c r="J38" s="10" t="s">
        <v>63</v>
      </c>
      <c r="K38" s="10"/>
      <c r="L38" s="10"/>
      <c r="M38" s="10"/>
    </row>
    <row r="39" spans="1:13" x14ac:dyDescent="0.2">
      <c r="A39" s="22" t="s">
        <v>187</v>
      </c>
      <c r="B39" s="22">
        <v>598</v>
      </c>
      <c r="C39" s="22">
        <v>4277</v>
      </c>
      <c r="D39" s="22">
        <v>10458</v>
      </c>
      <c r="E39" s="67">
        <f>B39/SUM(B$39:B$62)</f>
        <v>7.4796747967479676E-2</v>
      </c>
      <c r="F39" s="67">
        <f>C39/SUM(C$39:C$62)</f>
        <v>0.20695828897706378</v>
      </c>
      <c r="G39" s="67">
        <f>D39/SUM(D$39:D$62)</f>
        <v>0.16638294487312066</v>
      </c>
      <c r="H39" s="67">
        <f>SUM(B$39:B39)/SUM(B$39:B$62)</f>
        <v>7.4796747967479676E-2</v>
      </c>
      <c r="I39" s="67">
        <f>SUM(C$39:C39)/SUM(C$39:C$62)</f>
        <v>0.20695828897706378</v>
      </c>
      <c r="J39" s="67">
        <f>SUM(D$39:D39)/SUM(D$39:D$62)</f>
        <v>0.16638294487312066</v>
      </c>
    </row>
    <row r="40" spans="1:13" x14ac:dyDescent="0.2">
      <c r="A40" s="22" t="s">
        <v>188</v>
      </c>
      <c r="B40" s="22">
        <v>634</v>
      </c>
      <c r="C40" s="22">
        <v>5865</v>
      </c>
      <c r="D40" s="22">
        <v>15971</v>
      </c>
      <c r="E40" s="67">
        <f t="shared" ref="E40:E62" si="3">B40/SUM(B$39:B$62)</f>
        <v>7.9299562226391493E-2</v>
      </c>
      <c r="F40" s="67">
        <f t="shared" ref="F40:F62" si="4">C40/SUM(C$39:C$62)</f>
        <v>0.28379947740249684</v>
      </c>
      <c r="G40" s="67">
        <f t="shared" ref="G40:G62" si="5">D40/SUM(D$39:D$62)</f>
        <v>0.25409275316203961</v>
      </c>
      <c r="H40" s="67">
        <f>SUM(B$39:B40)/SUM(B$39:B$62)</f>
        <v>0.15409631019387118</v>
      </c>
      <c r="I40" s="67">
        <f>SUM(C$39:C40)/SUM(C$39:C$62)</f>
        <v>0.49075776637956064</v>
      </c>
      <c r="J40" s="67">
        <f>SUM(D$39:D40)/SUM(D$39:D$62)</f>
        <v>0.42047569803516027</v>
      </c>
    </row>
    <row r="41" spans="1:13" x14ac:dyDescent="0.2">
      <c r="A41" s="22" t="s">
        <v>189</v>
      </c>
      <c r="B41" s="22">
        <v>724</v>
      </c>
      <c r="C41" s="22">
        <v>4043</v>
      </c>
      <c r="D41" s="22">
        <v>13028</v>
      </c>
      <c r="E41" s="67">
        <f t="shared" si="3"/>
        <v>9.0556597873671041E-2</v>
      </c>
      <c r="F41" s="67">
        <f t="shared" si="4"/>
        <v>0.19563534307558308</v>
      </c>
      <c r="G41" s="67">
        <f t="shared" si="5"/>
        <v>0.20727070241030945</v>
      </c>
      <c r="H41" s="67">
        <f>SUM(B$39:B41)/SUM(B$39:B$62)</f>
        <v>0.24465290806754222</v>
      </c>
      <c r="I41" s="67">
        <f>SUM(C$39:C41)/SUM(C$39:C$62)</f>
        <v>0.68639310945514376</v>
      </c>
      <c r="J41" s="67">
        <f>SUM(D$39:D41)/SUM(D$39:D$62)</f>
        <v>0.6277464004454697</v>
      </c>
    </row>
    <row r="42" spans="1:13" x14ac:dyDescent="0.2">
      <c r="A42" s="22" t="s">
        <v>190</v>
      </c>
      <c r="B42" s="22">
        <v>678</v>
      </c>
      <c r="C42" s="22">
        <v>2224</v>
      </c>
      <c r="D42" s="22">
        <v>7433</v>
      </c>
      <c r="E42" s="67">
        <f t="shared" si="3"/>
        <v>8.480300187617261E-2</v>
      </c>
      <c r="F42" s="67">
        <f t="shared" si="4"/>
        <v>0.10761637472176522</v>
      </c>
      <c r="G42" s="67">
        <f t="shared" si="5"/>
        <v>0.11825630419218837</v>
      </c>
      <c r="H42" s="67">
        <f>SUM(B$39:B42)/SUM(B$39:B$62)</f>
        <v>0.32945590994371482</v>
      </c>
      <c r="I42" s="67">
        <f>SUM(C$39:C42)/SUM(C$39:C$62)</f>
        <v>0.79400948417690898</v>
      </c>
      <c r="J42" s="67">
        <f>SUM(D$39:D42)/SUM(D$39:D$62)</f>
        <v>0.74600270463765805</v>
      </c>
    </row>
    <row r="43" spans="1:13" x14ac:dyDescent="0.2">
      <c r="A43" s="22" t="s">
        <v>191</v>
      </c>
      <c r="B43" s="22">
        <v>818</v>
      </c>
      <c r="C43" s="22">
        <v>1246</v>
      </c>
      <c r="D43" s="22">
        <v>4436</v>
      </c>
      <c r="E43" s="67">
        <f t="shared" si="3"/>
        <v>0.10231394621638525</v>
      </c>
      <c r="F43" s="67">
        <f t="shared" si="4"/>
        <v>6.029226749249976E-2</v>
      </c>
      <c r="G43" s="67">
        <f t="shared" si="5"/>
        <v>7.0575133243178739E-2</v>
      </c>
      <c r="H43" s="67">
        <f>SUM(B$39:B43)/SUM(B$39:B$62)</f>
        <v>0.43176985616010005</v>
      </c>
      <c r="I43" s="67">
        <f>SUM(C$39:C43)/SUM(C$39:C$62)</f>
        <v>0.85430175166940869</v>
      </c>
      <c r="J43" s="67">
        <f>SUM(D$39:D43)/SUM(D$39:D$62)</f>
        <v>0.81657783788083682</v>
      </c>
    </row>
    <row r="44" spans="1:13" x14ac:dyDescent="0.2">
      <c r="A44" s="22" t="s">
        <v>192</v>
      </c>
      <c r="B44" s="22">
        <v>863</v>
      </c>
      <c r="C44" s="22">
        <v>806</v>
      </c>
      <c r="D44" s="22">
        <v>2829</v>
      </c>
      <c r="E44" s="67">
        <f t="shared" si="3"/>
        <v>0.10794246404002501</v>
      </c>
      <c r="F44" s="67">
        <f t="shared" si="4"/>
        <v>3.9001258105100162E-2</v>
      </c>
      <c r="G44" s="67">
        <f t="shared" si="5"/>
        <v>4.5008352557473548E-2</v>
      </c>
      <c r="H44" s="67">
        <f>SUM(B$39:B44)/SUM(B$39:B$62)</f>
        <v>0.53971232020012505</v>
      </c>
      <c r="I44" s="67">
        <f>SUM(C$39:C44)/SUM(C$39:C$62)</f>
        <v>0.89330300977450883</v>
      </c>
      <c r="J44" s="67">
        <f>SUM(D$39:D44)/SUM(D$39:D$62)</f>
        <v>0.86158619043831042</v>
      </c>
    </row>
    <row r="45" spans="1:13" x14ac:dyDescent="0.2">
      <c r="A45" s="22" t="s">
        <v>193</v>
      </c>
      <c r="B45" s="22">
        <v>854</v>
      </c>
      <c r="C45" s="22">
        <v>533</v>
      </c>
      <c r="D45" s="22">
        <v>1925</v>
      </c>
      <c r="E45" s="67">
        <f t="shared" si="3"/>
        <v>0.10681676047529706</v>
      </c>
      <c r="F45" s="67">
        <f t="shared" si="4"/>
        <v>2.5791154553372688E-2</v>
      </c>
      <c r="G45" s="67">
        <f t="shared" si="5"/>
        <v>3.0626044069684194E-2</v>
      </c>
      <c r="H45" s="67">
        <f>SUM(B$39:B45)/SUM(B$39:B$62)</f>
        <v>0.64652908067542214</v>
      </c>
      <c r="I45" s="67">
        <f>SUM(C$39:C45)/SUM(C$39:C$62)</f>
        <v>0.91909416432788149</v>
      </c>
      <c r="J45" s="67">
        <f>SUM(D$39:D45)/SUM(D$39:D$62)</f>
        <v>0.89221223450799458</v>
      </c>
    </row>
    <row r="46" spans="1:13" x14ac:dyDescent="0.2">
      <c r="A46" s="22" t="s">
        <v>194</v>
      </c>
      <c r="B46" s="22">
        <v>752</v>
      </c>
      <c r="C46" s="22">
        <v>348</v>
      </c>
      <c r="D46" s="22">
        <v>1413</v>
      </c>
      <c r="E46" s="67">
        <f t="shared" si="3"/>
        <v>9.4058786741713571E-2</v>
      </c>
      <c r="F46" s="67">
        <f t="shared" si="4"/>
        <v>1.6839252879125133E-2</v>
      </c>
      <c r="G46" s="67">
        <f t="shared" si="5"/>
        <v>2.2480311828812344E-2</v>
      </c>
      <c r="H46" s="67">
        <f>SUM(B$39:B46)/SUM(B$39:B$62)</f>
        <v>0.74058786741713567</v>
      </c>
      <c r="I46" s="67">
        <f>SUM(C$39:C46)/SUM(C$39:C$62)</f>
        <v>0.93593341720700662</v>
      </c>
      <c r="J46" s="67">
        <f>SUM(D$39:D46)/SUM(D$39:D$62)</f>
        <v>0.91469254633680697</v>
      </c>
    </row>
    <row r="47" spans="1:13" x14ac:dyDescent="0.2">
      <c r="A47" s="22" t="s">
        <v>195</v>
      </c>
      <c r="B47" s="22">
        <v>686</v>
      </c>
      <c r="C47" s="22">
        <v>293</v>
      </c>
      <c r="D47" s="22">
        <v>1082</v>
      </c>
      <c r="E47" s="67">
        <f t="shared" si="3"/>
        <v>8.5803627267041896E-2</v>
      </c>
      <c r="F47" s="67">
        <f t="shared" si="4"/>
        <v>1.4177876705700183E-2</v>
      </c>
      <c r="G47" s="67">
        <f t="shared" si="5"/>
        <v>1.7214223212154961E-2</v>
      </c>
      <c r="H47" s="67">
        <f>SUM(B$39:B47)/SUM(B$39:B$62)</f>
        <v>0.82639149468417761</v>
      </c>
      <c r="I47" s="67">
        <f>SUM(C$39:C47)/SUM(C$39:C$62)</f>
        <v>0.95011129391270688</v>
      </c>
      <c r="J47" s="67">
        <f>SUM(D$39:D47)/SUM(D$39:D$62)</f>
        <v>0.9319067695489619</v>
      </c>
    </row>
    <row r="48" spans="1:13" x14ac:dyDescent="0.2">
      <c r="A48" s="22" t="s">
        <v>196</v>
      </c>
      <c r="B48" s="22">
        <v>520</v>
      </c>
      <c r="C48" s="22">
        <v>222</v>
      </c>
      <c r="D48" s="22">
        <v>805</v>
      </c>
      <c r="E48" s="67">
        <f t="shared" si="3"/>
        <v>6.5040650406504072E-2</v>
      </c>
      <c r="F48" s="67">
        <f t="shared" si="4"/>
        <v>1.0742282009097067E-2</v>
      </c>
      <c r="G48" s="67">
        <f t="shared" si="5"/>
        <v>1.2807254792777027E-2</v>
      </c>
      <c r="H48" s="67">
        <f>SUM(B$39:B48)/SUM(B$39:B$62)</f>
        <v>0.89143214509068169</v>
      </c>
      <c r="I48" s="67">
        <f>SUM(C$39:C48)/SUM(C$39:C$62)</f>
        <v>0.96085357592180398</v>
      </c>
      <c r="J48" s="67">
        <f>SUM(D$39:D48)/SUM(D$39:D$62)</f>
        <v>0.9447140243417389</v>
      </c>
    </row>
    <row r="49" spans="1:10" x14ac:dyDescent="0.2">
      <c r="A49" s="22" t="s">
        <v>197</v>
      </c>
      <c r="B49" s="22">
        <v>401</v>
      </c>
      <c r="C49" s="22">
        <v>154</v>
      </c>
      <c r="D49" s="22">
        <v>630</v>
      </c>
      <c r="E49" s="67">
        <f t="shared" si="3"/>
        <v>5.015634771732333E-2</v>
      </c>
      <c r="F49" s="67">
        <f t="shared" si="4"/>
        <v>7.4518532855898578E-3</v>
      </c>
      <c r="G49" s="67">
        <f t="shared" si="5"/>
        <v>1.0023068968260282E-2</v>
      </c>
      <c r="H49" s="67">
        <f>SUM(B$39:B49)/SUM(B$39:B$62)</f>
        <v>0.94158849280800505</v>
      </c>
      <c r="I49" s="67">
        <f>SUM(C$39:C49)/SUM(C$39:C$62)</f>
        <v>0.96830542920739382</v>
      </c>
      <c r="J49" s="67">
        <f>SUM(D$39:D49)/SUM(D$39:D$62)</f>
        <v>0.95473709330999923</v>
      </c>
    </row>
    <row r="50" spans="1:10" x14ac:dyDescent="0.2">
      <c r="A50" s="22" t="s">
        <v>198</v>
      </c>
      <c r="B50" s="22">
        <v>254</v>
      </c>
      <c r="C50" s="22">
        <v>131</v>
      </c>
      <c r="D50" s="22">
        <v>509</v>
      </c>
      <c r="E50" s="67">
        <f t="shared" si="3"/>
        <v>3.1769856160100064E-2</v>
      </c>
      <c r="F50" s="67">
        <f t="shared" si="4"/>
        <v>6.3389141585212423E-3</v>
      </c>
      <c r="G50" s="67">
        <f t="shared" si="5"/>
        <v>8.0980033410229888E-3</v>
      </c>
      <c r="H50" s="67">
        <f>SUM(B$39:B50)/SUM(B$39:B$62)</f>
        <v>0.97335834896810502</v>
      </c>
      <c r="I50" s="67">
        <f>SUM(C$39:C50)/SUM(C$39:C$62)</f>
        <v>0.97464434336591499</v>
      </c>
      <c r="J50" s="67">
        <f>SUM(D$39:D50)/SUM(D$39:D$62)</f>
        <v>0.96283509665102218</v>
      </c>
    </row>
    <row r="51" spans="1:10" x14ac:dyDescent="0.2">
      <c r="A51" s="22" t="s">
        <v>199</v>
      </c>
      <c r="B51" s="22">
        <v>131</v>
      </c>
      <c r="C51" s="22">
        <v>89</v>
      </c>
      <c r="D51" s="22">
        <v>402</v>
      </c>
      <c r="E51" s="67">
        <f t="shared" si="3"/>
        <v>1.6385240775484679E-2</v>
      </c>
      <c r="F51" s="67">
        <f t="shared" si="4"/>
        <v>4.3065905351785541E-3</v>
      </c>
      <c r="G51" s="67">
        <f t="shared" si="5"/>
        <v>6.3956725797470367E-3</v>
      </c>
      <c r="H51" s="67">
        <f>SUM(B$39:B51)/SUM(B$39:B$62)</f>
        <v>0.98974358974358978</v>
      </c>
      <c r="I51" s="67">
        <f>SUM(C$39:C51)/SUM(C$39:C$62)</f>
        <v>0.97895093390109356</v>
      </c>
      <c r="J51" s="67">
        <f>SUM(D$39:D51)/SUM(D$39:D$62)</f>
        <v>0.96923076923076923</v>
      </c>
    </row>
    <row r="52" spans="1:10" x14ac:dyDescent="0.2">
      <c r="A52" s="22" t="s">
        <v>200</v>
      </c>
      <c r="B52" s="22">
        <v>59</v>
      </c>
      <c r="C52" s="22">
        <v>78</v>
      </c>
      <c r="D52" s="22">
        <v>361</v>
      </c>
      <c r="E52" s="67">
        <f t="shared" si="3"/>
        <v>7.3796122576610381E-3</v>
      </c>
      <c r="F52" s="67">
        <f t="shared" si="4"/>
        <v>3.7743153004935644E-3</v>
      </c>
      <c r="G52" s="67">
        <f t="shared" si="5"/>
        <v>5.7433776151459707E-3</v>
      </c>
      <c r="H52" s="67">
        <f>SUM(B$39:B52)/SUM(B$39:B$62)</f>
        <v>0.99712320200125082</v>
      </c>
      <c r="I52" s="67">
        <f>SUM(C$39:C52)/SUM(C$39:C$62)</f>
        <v>0.9827252492015871</v>
      </c>
      <c r="J52" s="67">
        <f>SUM(D$39:D52)/SUM(D$39:D$62)</f>
        <v>0.97497414684591521</v>
      </c>
    </row>
    <row r="53" spans="1:10" x14ac:dyDescent="0.2">
      <c r="A53" s="22" t="s">
        <v>201</v>
      </c>
      <c r="B53" s="22">
        <v>9</v>
      </c>
      <c r="C53" s="22">
        <v>56</v>
      </c>
      <c r="D53" s="22">
        <v>282</v>
      </c>
      <c r="E53" s="67">
        <f t="shared" si="3"/>
        <v>1.125703564727955E-3</v>
      </c>
      <c r="F53" s="67">
        <f t="shared" si="4"/>
        <v>2.7097648311235848E-3</v>
      </c>
      <c r="G53" s="67">
        <f t="shared" si="5"/>
        <v>4.4865165857926976E-3</v>
      </c>
      <c r="H53" s="67">
        <f>SUM(B$39:B53)/SUM(B$39:B$62)</f>
        <v>0.99824890556597878</v>
      </c>
      <c r="I53" s="67">
        <f>SUM(C$39:C53)/SUM(C$39:C$62)</f>
        <v>0.98543501403271072</v>
      </c>
      <c r="J53" s="67">
        <f>SUM(D$39:D53)/SUM(D$39:D$62)</f>
        <v>0.9794606634317079</v>
      </c>
    </row>
    <row r="54" spans="1:10" x14ac:dyDescent="0.2">
      <c r="A54" s="22" t="s">
        <v>202</v>
      </c>
      <c r="B54" s="22">
        <v>3</v>
      </c>
      <c r="C54" s="22">
        <v>45</v>
      </c>
      <c r="D54" s="22">
        <v>248</v>
      </c>
      <c r="E54" s="67">
        <f t="shared" si="3"/>
        <v>3.7523452157598499E-4</v>
      </c>
      <c r="F54" s="67">
        <f t="shared" si="4"/>
        <v>2.1774895964385946E-3</v>
      </c>
      <c r="G54" s="67">
        <f t="shared" si="5"/>
        <v>3.9455890541723014E-3</v>
      </c>
      <c r="H54" s="67">
        <f>SUM(B$39:B54)/SUM(B$39:B$62)</f>
        <v>0.99862414008755473</v>
      </c>
      <c r="I54" s="67">
        <f>SUM(C$39:C54)/SUM(C$39:C$62)</f>
        <v>0.98761250362914932</v>
      </c>
      <c r="J54" s="67">
        <f>SUM(D$39:D54)/SUM(D$39:D$62)</f>
        <v>0.98340625248588021</v>
      </c>
    </row>
    <row r="55" spans="1:10" x14ac:dyDescent="0.2">
      <c r="A55" s="22" t="s">
        <v>203</v>
      </c>
      <c r="B55" s="22">
        <v>5</v>
      </c>
      <c r="C55" s="22">
        <v>51</v>
      </c>
      <c r="D55" s="22">
        <v>213</v>
      </c>
      <c r="E55" s="67">
        <f t="shared" si="3"/>
        <v>6.2539086929330832E-4</v>
      </c>
      <c r="F55" s="67">
        <f t="shared" si="4"/>
        <v>2.4678215426304074E-3</v>
      </c>
      <c r="G55" s="67">
        <f t="shared" si="5"/>
        <v>3.3887518892689525E-3</v>
      </c>
      <c r="H55" s="67">
        <f>SUM(B$39:B55)/SUM(B$39:B$62)</f>
        <v>0.99924953095684799</v>
      </c>
      <c r="I55" s="67">
        <f>SUM(C$39:C55)/SUM(C$39:C$62)</f>
        <v>0.99008032517177968</v>
      </c>
      <c r="J55" s="67">
        <f>SUM(D$39:D55)/SUM(D$39:D$62)</f>
        <v>0.98679500437514911</v>
      </c>
    </row>
    <row r="56" spans="1:10" x14ac:dyDescent="0.2">
      <c r="A56" s="22" t="s">
        <v>204</v>
      </c>
      <c r="B56" s="22">
        <v>1</v>
      </c>
      <c r="C56" s="22">
        <v>49</v>
      </c>
      <c r="D56" s="22">
        <v>178</v>
      </c>
      <c r="E56" s="67">
        <f t="shared" si="3"/>
        <v>1.2507817385866166E-4</v>
      </c>
      <c r="F56" s="67">
        <f t="shared" si="4"/>
        <v>2.3710442272331365E-3</v>
      </c>
      <c r="G56" s="67">
        <f t="shared" si="5"/>
        <v>2.8319147243656036E-3</v>
      </c>
      <c r="H56" s="67">
        <f>SUM(B$39:B56)/SUM(B$39:B$62)</f>
        <v>0.99937460913070664</v>
      </c>
      <c r="I56" s="67">
        <f>SUM(C$39:C56)/SUM(C$39:C$62)</f>
        <v>0.99245136939901291</v>
      </c>
      <c r="J56" s="67">
        <f>SUM(D$39:D56)/SUM(D$39:D$62)</f>
        <v>0.98962691909951472</v>
      </c>
    </row>
    <row r="57" spans="1:10" x14ac:dyDescent="0.2">
      <c r="A57" s="22" t="s">
        <v>205</v>
      </c>
      <c r="B57" s="22">
        <v>2</v>
      </c>
      <c r="C57" s="22">
        <v>37</v>
      </c>
      <c r="D57" s="22">
        <v>163</v>
      </c>
      <c r="E57" s="67">
        <f t="shared" si="3"/>
        <v>2.5015634771732333E-4</v>
      </c>
      <c r="F57" s="67">
        <f t="shared" si="4"/>
        <v>1.7903803348495112E-3</v>
      </c>
      <c r="G57" s="67">
        <f t="shared" si="5"/>
        <v>2.5932702251213109E-3</v>
      </c>
      <c r="H57" s="67">
        <f>SUM(B$39:B57)/SUM(B$39:B$62)</f>
        <v>0.99962476547842405</v>
      </c>
      <c r="I57" s="67">
        <f>SUM(C$39:C57)/SUM(C$39:C$62)</f>
        <v>0.99424174973386237</v>
      </c>
      <c r="J57" s="67">
        <f>SUM(D$39:D57)/SUM(D$39:D$62)</f>
        <v>0.99222018932463607</v>
      </c>
    </row>
    <row r="58" spans="1:10" x14ac:dyDescent="0.2">
      <c r="A58" s="22" t="s">
        <v>206</v>
      </c>
      <c r="B58" s="22">
        <v>1</v>
      </c>
      <c r="C58" s="22">
        <v>38</v>
      </c>
      <c r="D58" s="22">
        <v>117</v>
      </c>
      <c r="E58" s="67">
        <f t="shared" si="3"/>
        <v>1.2507817385866166E-4</v>
      </c>
      <c r="F58" s="67">
        <f t="shared" si="4"/>
        <v>1.8387689925481467E-3</v>
      </c>
      <c r="G58" s="67">
        <f t="shared" si="5"/>
        <v>1.8614270941054809E-3</v>
      </c>
      <c r="H58" s="67">
        <f>SUM(B$39:B58)/SUM(B$39:B$62)</f>
        <v>0.9997498436522827</v>
      </c>
      <c r="I58" s="67">
        <f>SUM(C$39:C58)/SUM(C$39:C$62)</f>
        <v>0.99608051872641057</v>
      </c>
      <c r="J58" s="67">
        <f>SUM(D$39:D58)/SUM(D$39:D$62)</f>
        <v>0.9940816164187416</v>
      </c>
    </row>
    <row r="59" spans="1:10" x14ac:dyDescent="0.2">
      <c r="A59" s="22" t="s">
        <v>207</v>
      </c>
      <c r="B59" s="22">
        <v>0</v>
      </c>
      <c r="C59" s="22">
        <v>14</v>
      </c>
      <c r="D59" s="22">
        <v>119</v>
      </c>
      <c r="E59" s="67">
        <f t="shared" si="3"/>
        <v>0</v>
      </c>
      <c r="F59" s="67">
        <f t="shared" si="4"/>
        <v>6.774412077808962E-4</v>
      </c>
      <c r="G59" s="67">
        <f t="shared" si="5"/>
        <v>1.8932463606713865E-3</v>
      </c>
      <c r="H59" s="67">
        <f>SUM(B$39:B59)/SUM(B$39:B$62)</f>
        <v>0.9997498436522827</v>
      </c>
      <c r="I59" s="67">
        <f>SUM(C$39:C59)/SUM(C$39:C$62)</f>
        <v>0.99675795993419147</v>
      </c>
      <c r="J59" s="67">
        <f>SUM(D$39:D59)/SUM(D$39:D$62)</f>
        <v>0.99597486277941294</v>
      </c>
    </row>
    <row r="60" spans="1:10" x14ac:dyDescent="0.2">
      <c r="A60" s="22" t="s">
        <v>208</v>
      </c>
      <c r="B60" s="22">
        <v>0</v>
      </c>
      <c r="C60" s="22">
        <v>24</v>
      </c>
      <c r="D60" s="22">
        <v>96</v>
      </c>
      <c r="E60" s="67">
        <f t="shared" si="3"/>
        <v>0</v>
      </c>
      <c r="F60" s="67">
        <f t="shared" si="4"/>
        <v>1.1613277847672505E-3</v>
      </c>
      <c r="G60" s="67">
        <f t="shared" si="5"/>
        <v>1.5273247951634716E-3</v>
      </c>
      <c r="H60" s="67">
        <f>SUM(B$39:B60)/SUM(B$39:B$62)</f>
        <v>0.9997498436522827</v>
      </c>
      <c r="I60" s="67">
        <f>SUM(C$39:C60)/SUM(C$39:C$62)</f>
        <v>0.99791928771895866</v>
      </c>
      <c r="J60" s="67">
        <f>SUM(D$39:D60)/SUM(D$39:D$62)</f>
        <v>0.99750218757457643</v>
      </c>
    </row>
    <row r="61" spans="1:10" x14ac:dyDescent="0.2">
      <c r="A61" s="22" t="s">
        <v>209</v>
      </c>
      <c r="B61" s="22">
        <v>1</v>
      </c>
      <c r="C61" s="22">
        <v>17</v>
      </c>
      <c r="D61" s="22">
        <v>82</v>
      </c>
      <c r="E61" s="67">
        <f t="shared" si="3"/>
        <v>1.2507817385866166E-4</v>
      </c>
      <c r="F61" s="67">
        <f t="shared" si="4"/>
        <v>8.2260718087680252E-4</v>
      </c>
      <c r="G61" s="67">
        <f t="shared" si="5"/>
        <v>1.3045899292021318E-3</v>
      </c>
      <c r="H61" s="67">
        <f>SUM(B$39:B61)/SUM(B$39:B$62)</f>
        <v>0.99987492182614135</v>
      </c>
      <c r="I61" s="67">
        <f>SUM(C$39:C61)/SUM(C$39:C$62)</f>
        <v>0.99874189489983545</v>
      </c>
      <c r="J61" s="67">
        <f>SUM(D$39:D61)/SUM(D$39:D$62)</f>
        <v>0.99880677750377855</v>
      </c>
    </row>
    <row r="62" spans="1:10" x14ac:dyDescent="0.2">
      <c r="A62" s="22" t="s">
        <v>210</v>
      </c>
      <c r="B62" s="22">
        <v>1</v>
      </c>
      <c r="C62" s="22">
        <v>26</v>
      </c>
      <c r="D62" s="22">
        <v>75</v>
      </c>
      <c r="E62" s="67">
        <f t="shared" si="3"/>
        <v>1.2507817385866166E-4</v>
      </c>
      <c r="F62" s="67">
        <f t="shared" si="4"/>
        <v>1.2581051001645215E-3</v>
      </c>
      <c r="G62" s="67">
        <f t="shared" si="5"/>
        <v>1.193222496221462E-3</v>
      </c>
      <c r="H62" s="67">
        <f>SUM(B$39:B62)/SUM(B$39:B$62)</f>
        <v>1</v>
      </c>
      <c r="I62" s="67">
        <f>SUM(C$39:C62)/SUM(C$39:C$62)</f>
        <v>1</v>
      </c>
      <c r="J62" s="67">
        <f>SUM(D$39:D62)/SUM(D$39:D$62)</f>
        <v>1</v>
      </c>
    </row>
    <row r="63" spans="1:10" x14ac:dyDescent="0.2">
      <c r="E63" s="67"/>
      <c r="F63" s="67"/>
      <c r="G63" s="67"/>
      <c r="H63" s="67"/>
      <c r="I63" s="67"/>
      <c r="J63" s="67"/>
    </row>
    <row r="64" spans="1:10" s="12" customFormat="1" ht="42.75" x14ac:dyDescent="0.2">
      <c r="A64" s="68"/>
      <c r="B64" s="68" t="s">
        <v>458</v>
      </c>
      <c r="C64" s="68" t="s">
        <v>459</v>
      </c>
      <c r="D64" s="68" t="s">
        <v>460</v>
      </c>
      <c r="E64" s="68"/>
      <c r="F64" s="68"/>
      <c r="G64" s="68"/>
      <c r="H64" s="68"/>
      <c r="I64" s="68"/>
      <c r="J64" s="68"/>
    </row>
    <row r="65" spans="1:8" hidden="1" x14ac:dyDescent="0.2">
      <c r="A65" s="22" t="s">
        <v>149</v>
      </c>
      <c r="B65" s="65">
        <v>9.99755859375E-2</v>
      </c>
      <c r="C65" s="65">
        <v>9.9609375E-2</v>
      </c>
      <c r="D65" s="65">
        <v>9.765625E-2</v>
      </c>
    </row>
    <row r="66" spans="1:8" x14ac:dyDescent="0.2">
      <c r="A66" s="22" t="s">
        <v>342</v>
      </c>
      <c r="B66" s="65">
        <v>5</v>
      </c>
      <c r="C66" s="65">
        <v>1.5</v>
      </c>
      <c r="D66" s="65">
        <v>2</v>
      </c>
    </row>
    <row r="67" spans="1:8" x14ac:dyDescent="0.2">
      <c r="A67" s="22" t="s">
        <v>292</v>
      </c>
      <c r="B67" s="65">
        <v>61</v>
      </c>
      <c r="C67" s="65">
        <v>23.400390625</v>
      </c>
      <c r="D67" s="65">
        <v>27.39892578125</v>
      </c>
    </row>
    <row r="68" spans="1:8" x14ac:dyDescent="0.2">
      <c r="A68" s="22" t="s">
        <v>293</v>
      </c>
      <c r="B68" s="65">
        <v>112.60009765625</v>
      </c>
      <c r="C68" s="65">
        <v>41.2001953125</v>
      </c>
      <c r="D68" s="65">
        <v>47.19921875</v>
      </c>
    </row>
    <row r="69" spans="1:8" x14ac:dyDescent="0.2">
      <c r="A69" s="22" t="s">
        <v>294</v>
      </c>
      <c r="B69" s="65">
        <v>161.7001953125</v>
      </c>
      <c r="C69" s="65">
        <v>71.599609375</v>
      </c>
      <c r="D69" s="65">
        <v>83.7001953125</v>
      </c>
    </row>
    <row r="70" spans="1:8" x14ac:dyDescent="0.2">
      <c r="A70" s="22" t="s">
        <v>343</v>
      </c>
      <c r="B70" s="65">
        <v>260.13006835937477</v>
      </c>
      <c r="C70" s="65">
        <v>490.43582031249969</v>
      </c>
      <c r="D70" s="65">
        <v>581.69419921874885</v>
      </c>
    </row>
    <row r="71" spans="1:8" hidden="1" x14ac:dyDescent="0.2">
      <c r="A71" s="22" t="s">
        <v>148</v>
      </c>
      <c r="B71" s="65">
        <v>463.8994140625</v>
      </c>
      <c r="C71" s="65">
        <v>4478.701171875</v>
      </c>
      <c r="D71" s="65">
        <v>3688.30078125</v>
      </c>
    </row>
    <row r="72" spans="1:8" x14ac:dyDescent="0.2">
      <c r="A72" s="22" t="s">
        <v>68</v>
      </c>
      <c r="B72" s="65">
        <v>114.3448773792641</v>
      </c>
      <c r="C72" s="65">
        <v>67.067984970014606</v>
      </c>
      <c r="D72" s="65">
        <v>79.142306828594883</v>
      </c>
    </row>
    <row r="73" spans="1:8" x14ac:dyDescent="0.2">
      <c r="A73" s="1"/>
    </row>
    <row r="75" spans="1:8" ht="28.5" x14ac:dyDescent="0.2">
      <c r="A75" s="4" t="s">
        <v>288</v>
      </c>
      <c r="B75" s="10" t="s">
        <v>0</v>
      </c>
      <c r="C75" s="10" t="s">
        <v>43</v>
      </c>
      <c r="D75" s="10"/>
      <c r="E75" s="4" t="s">
        <v>372</v>
      </c>
      <c r="F75" s="10" t="s">
        <v>0</v>
      </c>
      <c r="G75" s="10" t="s">
        <v>43</v>
      </c>
      <c r="H75" s="10"/>
    </row>
    <row r="76" spans="1:8" x14ac:dyDescent="0.2">
      <c r="A76" s="22" t="s">
        <v>187</v>
      </c>
      <c r="B76" s="1">
        <v>2</v>
      </c>
      <c r="C76" s="3">
        <f>B76/SUM(B$76:B$99)</f>
        <v>2.544529262086514E-4</v>
      </c>
      <c r="E76" s="1" t="s">
        <v>349</v>
      </c>
      <c r="F76" s="1">
        <v>48</v>
      </c>
      <c r="G76" s="3">
        <f t="shared" ref="G76:G98" si="6">F76/SUM(F$76:F$98)</f>
        <v>6.3433328928241047E-3</v>
      </c>
    </row>
    <row r="77" spans="1:8" x14ac:dyDescent="0.2">
      <c r="A77" s="22" t="s">
        <v>188</v>
      </c>
      <c r="B77" s="1">
        <v>5</v>
      </c>
      <c r="C77" s="3">
        <f t="shared" ref="C77:C99" si="7">B77/SUM(B$76:B$99)</f>
        <v>6.3613231552162855E-4</v>
      </c>
      <c r="E77" s="1" t="s">
        <v>350</v>
      </c>
      <c r="F77" s="1">
        <v>99</v>
      </c>
      <c r="G77" s="3">
        <f t="shared" si="6"/>
        <v>1.3083124091449716E-2</v>
      </c>
    </row>
    <row r="78" spans="1:8" x14ac:dyDescent="0.2">
      <c r="A78" s="22" t="s">
        <v>189</v>
      </c>
      <c r="B78" s="1">
        <v>2</v>
      </c>
      <c r="C78" s="3">
        <f t="shared" si="7"/>
        <v>2.544529262086514E-4</v>
      </c>
      <c r="E78" s="1" t="s">
        <v>351</v>
      </c>
      <c r="F78" s="1">
        <v>121</v>
      </c>
      <c r="G78" s="3">
        <f t="shared" si="6"/>
        <v>1.5990485000660765E-2</v>
      </c>
    </row>
    <row r="79" spans="1:8" x14ac:dyDescent="0.2">
      <c r="A79" s="22" t="s">
        <v>190</v>
      </c>
      <c r="B79" s="1">
        <v>9</v>
      </c>
      <c r="C79" s="3">
        <f t="shared" si="7"/>
        <v>1.1450381679389313E-3</v>
      </c>
      <c r="E79" s="1" t="s">
        <v>352</v>
      </c>
      <c r="F79" s="1">
        <v>206</v>
      </c>
      <c r="G79" s="3">
        <f t="shared" si="6"/>
        <v>2.7223470331703449E-2</v>
      </c>
    </row>
    <row r="80" spans="1:8" x14ac:dyDescent="0.2">
      <c r="A80" s="22" t="s">
        <v>191</v>
      </c>
      <c r="B80" s="1">
        <v>8</v>
      </c>
      <c r="C80" s="3">
        <f t="shared" si="7"/>
        <v>1.0178117048346056E-3</v>
      </c>
      <c r="E80" s="1" t="s">
        <v>353</v>
      </c>
      <c r="F80" s="1">
        <v>289</v>
      </c>
      <c r="G80" s="3">
        <f t="shared" si="6"/>
        <v>3.8192150125545131E-2</v>
      </c>
    </row>
    <row r="81" spans="1:7" x14ac:dyDescent="0.2">
      <c r="A81" s="22" t="s">
        <v>192</v>
      </c>
      <c r="B81" s="1">
        <v>21</v>
      </c>
      <c r="C81" s="3">
        <f t="shared" si="7"/>
        <v>2.6717557251908397E-3</v>
      </c>
      <c r="E81" s="1" t="s">
        <v>354</v>
      </c>
      <c r="F81" s="1">
        <v>421</v>
      </c>
      <c r="G81" s="3">
        <f t="shared" si="6"/>
        <v>5.5636315580811418E-2</v>
      </c>
    </row>
    <row r="82" spans="1:7" x14ac:dyDescent="0.2">
      <c r="A82" s="22" t="s">
        <v>193</v>
      </c>
      <c r="B82" s="1">
        <v>42</v>
      </c>
      <c r="C82" s="3">
        <f t="shared" si="7"/>
        <v>5.3435114503816794E-3</v>
      </c>
      <c r="E82" s="1" t="s">
        <v>355</v>
      </c>
      <c r="F82" s="1">
        <v>523</v>
      </c>
      <c r="G82" s="3">
        <f t="shared" si="6"/>
        <v>6.911589797806264E-2</v>
      </c>
    </row>
    <row r="83" spans="1:7" x14ac:dyDescent="0.2">
      <c r="A83" s="22" t="s">
        <v>194</v>
      </c>
      <c r="B83" s="1">
        <v>89</v>
      </c>
      <c r="C83" s="3">
        <f t="shared" si="7"/>
        <v>1.1323155216284988E-2</v>
      </c>
      <c r="E83" s="1" t="s">
        <v>356</v>
      </c>
      <c r="F83" s="1">
        <v>644</v>
      </c>
      <c r="G83" s="3">
        <f t="shared" si="6"/>
        <v>8.5106382978723402E-2</v>
      </c>
    </row>
    <row r="84" spans="1:7" x14ac:dyDescent="0.2">
      <c r="A84" s="22" t="s">
        <v>195</v>
      </c>
      <c r="B84" s="1">
        <v>191</v>
      </c>
      <c r="C84" s="3">
        <f t="shared" si="7"/>
        <v>2.4300254452926207E-2</v>
      </c>
      <c r="E84" s="1" t="s">
        <v>357</v>
      </c>
      <c r="F84" s="1">
        <v>669</v>
      </c>
      <c r="G84" s="3">
        <f t="shared" si="6"/>
        <v>8.8410202193735965E-2</v>
      </c>
    </row>
    <row r="85" spans="1:7" x14ac:dyDescent="0.2">
      <c r="A85" s="22" t="s">
        <v>196</v>
      </c>
      <c r="B85" s="1">
        <v>380</v>
      </c>
      <c r="C85" s="3">
        <f t="shared" si="7"/>
        <v>4.8346055979643768E-2</v>
      </c>
      <c r="E85" s="1" t="s">
        <v>358</v>
      </c>
      <c r="F85" s="1">
        <v>676</v>
      </c>
      <c r="G85" s="3">
        <f t="shared" si="6"/>
        <v>8.9335271573939473E-2</v>
      </c>
    </row>
    <row r="86" spans="1:7" x14ac:dyDescent="0.2">
      <c r="A86" s="22" t="s">
        <v>197</v>
      </c>
      <c r="B86" s="1">
        <v>743</v>
      </c>
      <c r="C86" s="3">
        <f t="shared" si="7"/>
        <v>9.4529262086513993E-2</v>
      </c>
      <c r="E86" s="1" t="s">
        <v>359</v>
      </c>
      <c r="F86" s="1">
        <v>663</v>
      </c>
      <c r="G86" s="3">
        <f t="shared" si="6"/>
        <v>8.7617285582132942E-2</v>
      </c>
    </row>
    <row r="87" spans="1:7" x14ac:dyDescent="0.2">
      <c r="A87" s="22" t="s">
        <v>198</v>
      </c>
      <c r="B87" s="1">
        <v>1038</v>
      </c>
      <c r="C87" s="3">
        <f t="shared" si="7"/>
        <v>0.13206106870229006</v>
      </c>
      <c r="E87" s="1" t="s">
        <v>360</v>
      </c>
      <c r="F87" s="1">
        <v>573</v>
      </c>
      <c r="G87" s="3">
        <f t="shared" si="6"/>
        <v>7.5723536408087752E-2</v>
      </c>
    </row>
    <row r="88" spans="1:7" x14ac:dyDescent="0.2">
      <c r="A88" s="22" t="s">
        <v>199</v>
      </c>
      <c r="B88" s="1">
        <v>1294</v>
      </c>
      <c r="C88" s="3">
        <f t="shared" si="7"/>
        <v>0.16463104325699746</v>
      </c>
      <c r="E88" s="1" t="s">
        <v>361</v>
      </c>
      <c r="F88" s="1">
        <v>464</v>
      </c>
      <c r="G88" s="3">
        <f t="shared" si="6"/>
        <v>6.1318884630633015E-2</v>
      </c>
    </row>
    <row r="89" spans="1:7" x14ac:dyDescent="0.2">
      <c r="A89" s="22" t="s">
        <v>200</v>
      </c>
      <c r="B89" s="1">
        <v>1348</v>
      </c>
      <c r="C89" s="3">
        <f t="shared" si="7"/>
        <v>0.17150127226463105</v>
      </c>
      <c r="E89" s="1" t="s">
        <v>362</v>
      </c>
      <c r="F89" s="1">
        <v>446</v>
      </c>
      <c r="G89" s="3">
        <f t="shared" si="6"/>
        <v>5.8940134795823974E-2</v>
      </c>
    </row>
    <row r="90" spans="1:7" x14ac:dyDescent="0.2">
      <c r="A90" s="22" t="s">
        <v>201</v>
      </c>
      <c r="B90" s="1">
        <v>1096</v>
      </c>
      <c r="C90" s="3">
        <f t="shared" si="7"/>
        <v>0.13944020356234096</v>
      </c>
      <c r="E90" s="1" t="s">
        <v>363</v>
      </c>
      <c r="F90" s="1">
        <v>372</v>
      </c>
      <c r="G90" s="3">
        <f t="shared" si="6"/>
        <v>4.9160829919386813E-2</v>
      </c>
    </row>
    <row r="91" spans="1:7" x14ac:dyDescent="0.2">
      <c r="A91" s="22" t="s">
        <v>202</v>
      </c>
      <c r="B91" s="1">
        <v>709</v>
      </c>
      <c r="C91" s="3">
        <f t="shared" si="7"/>
        <v>9.0203562340966922E-2</v>
      </c>
      <c r="E91" s="1" t="s">
        <v>364</v>
      </c>
      <c r="F91" s="1">
        <v>293</v>
      </c>
      <c r="G91" s="3">
        <f t="shared" si="6"/>
        <v>3.8720761199947142E-2</v>
      </c>
    </row>
    <row r="92" spans="1:7" x14ac:dyDescent="0.2">
      <c r="A92" s="22" t="s">
        <v>203</v>
      </c>
      <c r="B92" s="1">
        <v>383</v>
      </c>
      <c r="C92" s="3">
        <f t="shared" si="7"/>
        <v>4.8727735368956741E-2</v>
      </c>
      <c r="E92" s="1" t="s">
        <v>365</v>
      </c>
      <c r="F92" s="1">
        <v>253</v>
      </c>
      <c r="G92" s="3">
        <f t="shared" si="6"/>
        <v>3.3434650455927049E-2</v>
      </c>
    </row>
    <row r="93" spans="1:7" x14ac:dyDescent="0.2">
      <c r="A93" s="22" t="s">
        <v>204</v>
      </c>
      <c r="B93" s="1">
        <v>219</v>
      </c>
      <c r="C93" s="3">
        <f t="shared" si="7"/>
        <v>2.7862595419847327E-2</v>
      </c>
      <c r="E93" s="1" t="s">
        <v>366</v>
      </c>
      <c r="F93" s="1">
        <v>217</v>
      </c>
      <c r="G93" s="3">
        <f t="shared" si="6"/>
        <v>2.8677150786308975E-2</v>
      </c>
    </row>
    <row r="94" spans="1:7" x14ac:dyDescent="0.2">
      <c r="A94" s="22" t="s">
        <v>205</v>
      </c>
      <c r="B94" s="1">
        <v>118</v>
      </c>
      <c r="C94" s="3">
        <f t="shared" si="7"/>
        <v>1.5012722646310433E-2</v>
      </c>
      <c r="E94" s="1" t="s">
        <v>367</v>
      </c>
      <c r="F94" s="1">
        <v>184</v>
      </c>
      <c r="G94" s="3">
        <f t="shared" si="6"/>
        <v>2.4316109422492401E-2</v>
      </c>
    </row>
    <row r="95" spans="1:7" x14ac:dyDescent="0.2">
      <c r="A95" s="22" t="s">
        <v>206</v>
      </c>
      <c r="B95" s="1">
        <v>57</v>
      </c>
      <c r="C95" s="3">
        <f t="shared" si="7"/>
        <v>7.2519083969465646E-3</v>
      </c>
      <c r="E95" s="1" t="s">
        <v>368</v>
      </c>
      <c r="F95" s="1">
        <v>143</v>
      </c>
      <c r="G95" s="3">
        <f t="shared" si="6"/>
        <v>1.8897845909871813E-2</v>
      </c>
    </row>
    <row r="96" spans="1:7" x14ac:dyDescent="0.2">
      <c r="A96" s="22" t="s">
        <v>207</v>
      </c>
      <c r="B96" s="1">
        <v>42</v>
      </c>
      <c r="C96" s="3">
        <f t="shared" si="7"/>
        <v>5.3435114503816794E-3</v>
      </c>
      <c r="E96" s="1" t="s">
        <v>369</v>
      </c>
      <c r="F96" s="1">
        <v>107</v>
      </c>
      <c r="G96" s="3">
        <f t="shared" si="6"/>
        <v>1.4140346240253733E-2</v>
      </c>
    </row>
    <row r="97" spans="1:10" x14ac:dyDescent="0.2">
      <c r="A97" s="22" t="s">
        <v>208</v>
      </c>
      <c r="B97" s="1">
        <v>35</v>
      </c>
      <c r="C97" s="3">
        <f t="shared" si="7"/>
        <v>4.4529262086513994E-3</v>
      </c>
      <c r="E97" s="1" t="s">
        <v>370</v>
      </c>
      <c r="F97" s="1">
        <v>92</v>
      </c>
      <c r="G97" s="3">
        <f t="shared" si="6"/>
        <v>1.2158054711246201E-2</v>
      </c>
    </row>
    <row r="98" spans="1:10" x14ac:dyDescent="0.2">
      <c r="A98" s="22" t="s">
        <v>209</v>
      </c>
      <c r="B98" s="1">
        <v>17</v>
      </c>
      <c r="C98" s="3">
        <f t="shared" si="7"/>
        <v>2.1628498727735367E-3</v>
      </c>
      <c r="E98" s="1" t="s">
        <v>371</v>
      </c>
      <c r="F98" s="1">
        <v>64</v>
      </c>
      <c r="G98" s="3">
        <f t="shared" si="6"/>
        <v>8.4577771904321402E-3</v>
      </c>
    </row>
    <row r="99" spans="1:10" x14ac:dyDescent="0.2">
      <c r="A99" s="22" t="s">
        <v>210</v>
      </c>
      <c r="B99" s="1">
        <v>12</v>
      </c>
      <c r="C99" s="3">
        <f t="shared" si="7"/>
        <v>1.5267175572519084E-3</v>
      </c>
    </row>
    <row r="101" spans="1:10" s="74" customFormat="1" ht="28.5" x14ac:dyDescent="0.2">
      <c r="A101" s="72"/>
      <c r="B101" s="73" t="s">
        <v>288</v>
      </c>
      <c r="C101" s="72"/>
      <c r="D101" s="72"/>
      <c r="E101" s="72"/>
      <c r="F101" s="73" t="s">
        <v>372</v>
      </c>
      <c r="G101" s="72"/>
      <c r="H101" s="72"/>
      <c r="I101" s="72"/>
      <c r="J101" s="72"/>
    </row>
    <row r="102" spans="1:10" hidden="1" x14ac:dyDescent="0.2">
      <c r="A102" s="22" t="s">
        <v>149</v>
      </c>
      <c r="B102" s="65">
        <v>8.5728236607142865</v>
      </c>
      <c r="E102" s="22" t="s">
        <v>149</v>
      </c>
      <c r="F102" s="65">
        <v>0.38865566152654651</v>
      </c>
    </row>
    <row r="103" spans="1:10" x14ac:dyDescent="0.2">
      <c r="A103" s="22" t="s">
        <v>342</v>
      </c>
      <c r="B103" s="65">
        <v>137.82204589843749</v>
      </c>
      <c r="E103" s="22" t="s">
        <v>342</v>
      </c>
      <c r="F103" s="65">
        <v>6.3792576729301294</v>
      </c>
    </row>
    <row r="104" spans="1:10" x14ac:dyDescent="0.2">
      <c r="A104" s="22" t="s">
        <v>292</v>
      </c>
      <c r="B104" s="65">
        <v>230.74630138603521</v>
      </c>
      <c r="E104" s="22" t="s">
        <v>292</v>
      </c>
      <c r="F104" s="65">
        <v>12.60065729215663</v>
      </c>
    </row>
    <row r="105" spans="1:10" x14ac:dyDescent="0.2">
      <c r="A105" s="22" t="s">
        <v>293</v>
      </c>
      <c r="B105" s="65">
        <v>262.27287523674238</v>
      </c>
      <c r="E105" s="22" t="s">
        <v>293</v>
      </c>
      <c r="F105" s="65">
        <v>14.14009807072288</v>
      </c>
    </row>
    <row r="106" spans="1:10" x14ac:dyDescent="0.2">
      <c r="A106" s="22" t="s">
        <v>294</v>
      </c>
      <c r="B106" s="65">
        <v>294.05773265941718</v>
      </c>
      <c r="E106" s="22" t="s">
        <v>294</v>
      </c>
      <c r="F106" s="65">
        <v>16.119894467695008</v>
      </c>
    </row>
    <row r="107" spans="1:10" x14ac:dyDescent="0.2">
      <c r="A107" s="22" t="s">
        <v>343</v>
      </c>
      <c r="B107" s="65">
        <v>580.00046950120191</v>
      </c>
      <c r="E107" s="22" t="s">
        <v>343</v>
      </c>
      <c r="F107" s="65">
        <v>27.07101310759688</v>
      </c>
    </row>
    <row r="108" spans="1:10" hidden="1" x14ac:dyDescent="0.2">
      <c r="A108" s="22" t="s">
        <v>148</v>
      </c>
      <c r="B108" s="65">
        <v>9519.9951171875</v>
      </c>
      <c r="E108" s="22" t="s">
        <v>148</v>
      </c>
      <c r="F108" s="65">
        <v>431.59641985353949</v>
      </c>
    </row>
    <row r="109" spans="1:10" x14ac:dyDescent="0.2">
      <c r="A109" s="22" t="s">
        <v>68</v>
      </c>
      <c r="B109" s="65">
        <v>271.14188411314677</v>
      </c>
      <c r="E109" s="22" t="s">
        <v>68</v>
      </c>
      <c r="F109" s="65">
        <v>14.78890895596207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3"/>
  <sheetViews>
    <sheetView zoomScale="85" zoomScaleNormal="85" workbookViewId="0">
      <selection activeCell="A53" sqref="A53"/>
    </sheetView>
  </sheetViews>
  <sheetFormatPr defaultRowHeight="14.25" x14ac:dyDescent="0.2"/>
  <cols>
    <col min="1" max="1" width="16.5" customWidth="1"/>
    <col min="2" max="4" width="4.75" bestFit="1" customWidth="1"/>
    <col min="5" max="6" width="3.875" bestFit="1" customWidth="1"/>
    <col min="7" max="8" width="4.75" bestFit="1" customWidth="1"/>
    <col min="9" max="23" width="5.625" bestFit="1" customWidth="1"/>
    <col min="24" max="25" width="4.75" bestFit="1" customWidth="1"/>
    <col min="28" max="28" width="13.375" customWidth="1"/>
    <col min="29" max="30" width="5.75" bestFit="1" customWidth="1"/>
    <col min="31" max="34" width="4.875" bestFit="1" customWidth="1"/>
    <col min="35" max="35" width="5.75" bestFit="1" customWidth="1"/>
    <col min="36" max="50" width="6.75" bestFit="1" customWidth="1"/>
    <col min="51" max="52" width="5.75" bestFit="1" customWidth="1"/>
    <col min="56" max="62" width="5.75" bestFit="1" customWidth="1"/>
    <col min="63" max="78" width="6.75" bestFit="1" customWidth="1"/>
    <col min="79" max="79" width="5.75" bestFit="1" customWidth="1"/>
  </cols>
  <sheetData>
    <row r="1" spans="1:79" x14ac:dyDescent="0.2">
      <c r="A1" s="6" t="s">
        <v>43</v>
      </c>
      <c r="AB1" t="s">
        <v>170</v>
      </c>
      <c r="BC1" t="s">
        <v>382</v>
      </c>
    </row>
    <row r="2" spans="1:79" s="1" customFormat="1" ht="71.25" x14ac:dyDescent="0.2">
      <c r="A2" s="10" t="s">
        <v>347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AB2" s="10" t="s">
        <v>347</v>
      </c>
      <c r="AC2" s="1">
        <v>0</v>
      </c>
      <c r="AD2" s="1">
        <v>1</v>
      </c>
      <c r="AE2" s="1">
        <v>2</v>
      </c>
      <c r="AF2" s="1">
        <v>3</v>
      </c>
      <c r="AG2" s="1">
        <v>4</v>
      </c>
      <c r="AH2" s="1">
        <v>5</v>
      </c>
      <c r="AI2" s="1">
        <v>6</v>
      </c>
      <c r="AJ2" s="1">
        <v>7</v>
      </c>
      <c r="AK2" s="1">
        <v>8</v>
      </c>
      <c r="AL2" s="1">
        <v>9</v>
      </c>
      <c r="AM2" s="1">
        <v>10</v>
      </c>
      <c r="AN2" s="1">
        <v>11</v>
      </c>
      <c r="AO2" s="1">
        <v>12</v>
      </c>
      <c r="AP2" s="1">
        <v>13</v>
      </c>
      <c r="AQ2" s="1">
        <v>14</v>
      </c>
      <c r="AR2" s="1">
        <v>15</v>
      </c>
      <c r="AS2" s="1">
        <v>16</v>
      </c>
      <c r="AT2" s="1">
        <v>17</v>
      </c>
      <c r="AU2" s="1">
        <v>18</v>
      </c>
      <c r="AV2" s="1">
        <v>19</v>
      </c>
      <c r="AW2" s="1">
        <v>20</v>
      </c>
      <c r="AX2" s="1">
        <v>21</v>
      </c>
      <c r="AY2" s="1">
        <v>22</v>
      </c>
      <c r="AZ2" s="1">
        <v>23</v>
      </c>
      <c r="BC2" s="10" t="s">
        <v>347</v>
      </c>
      <c r="BD2">
        <v>0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12</v>
      </c>
      <c r="BQ2">
        <v>13</v>
      </c>
      <c r="BR2">
        <v>14</v>
      </c>
      <c r="BS2">
        <v>15</v>
      </c>
      <c r="BT2">
        <v>16</v>
      </c>
      <c r="BU2">
        <v>17</v>
      </c>
      <c r="BV2">
        <v>18</v>
      </c>
      <c r="BW2">
        <v>19</v>
      </c>
      <c r="BX2">
        <v>20</v>
      </c>
      <c r="BY2">
        <v>21</v>
      </c>
      <c r="BZ2">
        <v>22</v>
      </c>
      <c r="CA2">
        <v>23</v>
      </c>
    </row>
    <row r="3" spans="1:79" x14ac:dyDescent="0.2">
      <c r="A3" t="s">
        <v>156</v>
      </c>
      <c r="B3">
        <v>314</v>
      </c>
      <c r="C3">
        <v>200</v>
      </c>
      <c r="D3">
        <v>106</v>
      </c>
      <c r="E3">
        <v>63</v>
      </c>
      <c r="F3">
        <v>67</v>
      </c>
      <c r="G3">
        <v>142</v>
      </c>
      <c r="H3">
        <v>680</v>
      </c>
      <c r="I3">
        <v>2761</v>
      </c>
      <c r="J3">
        <v>5106</v>
      </c>
      <c r="K3">
        <v>5427</v>
      </c>
      <c r="L3">
        <v>5189</v>
      </c>
      <c r="M3">
        <v>5611</v>
      </c>
      <c r="N3">
        <v>4672</v>
      </c>
      <c r="O3">
        <v>4564</v>
      </c>
      <c r="P3">
        <v>5353</v>
      </c>
      <c r="Q3">
        <v>5305</v>
      </c>
      <c r="R3">
        <v>5408</v>
      </c>
      <c r="S3">
        <v>5643</v>
      </c>
      <c r="T3">
        <v>4466</v>
      </c>
      <c r="U3">
        <v>3011</v>
      </c>
      <c r="V3">
        <v>2155</v>
      </c>
      <c r="W3">
        <v>1515</v>
      </c>
      <c r="X3">
        <v>977</v>
      </c>
      <c r="Y3">
        <v>574</v>
      </c>
      <c r="AB3" t="s">
        <v>383</v>
      </c>
      <c r="AC3">
        <v>3160</v>
      </c>
      <c r="AD3">
        <v>1612</v>
      </c>
      <c r="AE3">
        <v>908</v>
      </c>
      <c r="AF3">
        <v>595</v>
      </c>
      <c r="AG3">
        <v>424</v>
      </c>
      <c r="AH3">
        <v>966</v>
      </c>
      <c r="AI3">
        <v>4234</v>
      </c>
      <c r="AJ3">
        <v>23151</v>
      </c>
      <c r="AK3">
        <v>38033</v>
      </c>
      <c r="AL3">
        <v>32866</v>
      </c>
      <c r="AM3">
        <v>29882</v>
      </c>
      <c r="AN3">
        <v>33903</v>
      </c>
      <c r="AO3">
        <v>32100</v>
      </c>
      <c r="AP3">
        <v>29779</v>
      </c>
      <c r="AQ3">
        <v>32731</v>
      </c>
      <c r="AR3">
        <v>30586</v>
      </c>
      <c r="AS3">
        <v>33978</v>
      </c>
      <c r="AT3">
        <v>43761</v>
      </c>
      <c r="AU3">
        <v>39787</v>
      </c>
      <c r="AV3">
        <v>26857</v>
      </c>
      <c r="AW3">
        <v>18195</v>
      </c>
      <c r="AX3">
        <v>12317</v>
      </c>
      <c r="AY3">
        <v>7668</v>
      </c>
      <c r="AZ3">
        <v>4636</v>
      </c>
      <c r="BC3" t="s">
        <v>156</v>
      </c>
      <c r="BD3">
        <v>5144</v>
      </c>
      <c r="BE3">
        <v>2810</v>
      </c>
      <c r="BF3">
        <v>1701</v>
      </c>
      <c r="BG3">
        <v>1044</v>
      </c>
      <c r="BH3">
        <v>869</v>
      </c>
      <c r="BI3">
        <v>1716</v>
      </c>
      <c r="BJ3">
        <v>7545</v>
      </c>
      <c r="BK3">
        <v>34065</v>
      </c>
      <c r="BL3">
        <v>55875</v>
      </c>
      <c r="BM3">
        <v>50251</v>
      </c>
      <c r="BN3">
        <v>46905</v>
      </c>
      <c r="BO3">
        <v>52781</v>
      </c>
      <c r="BP3">
        <v>51054</v>
      </c>
      <c r="BQ3">
        <v>48441</v>
      </c>
      <c r="BR3">
        <v>51848</v>
      </c>
      <c r="BS3">
        <v>49454</v>
      </c>
      <c r="BT3">
        <v>52873</v>
      </c>
      <c r="BU3">
        <v>64890</v>
      </c>
      <c r="BV3">
        <v>61327</v>
      </c>
      <c r="BW3">
        <v>42999</v>
      </c>
      <c r="BX3">
        <v>29536</v>
      </c>
      <c r="BY3">
        <v>20602</v>
      </c>
      <c r="BZ3">
        <v>13410</v>
      </c>
      <c r="CA3">
        <v>7986</v>
      </c>
    </row>
    <row r="4" spans="1:79" x14ac:dyDescent="0.2">
      <c r="A4" t="s">
        <v>157</v>
      </c>
      <c r="B4">
        <v>108</v>
      </c>
      <c r="C4">
        <v>88</v>
      </c>
      <c r="D4">
        <v>58</v>
      </c>
      <c r="E4">
        <v>31</v>
      </c>
      <c r="F4">
        <v>34</v>
      </c>
      <c r="G4">
        <v>37</v>
      </c>
      <c r="H4">
        <v>218</v>
      </c>
      <c r="I4">
        <v>1151</v>
      </c>
      <c r="J4">
        <v>1632</v>
      </c>
      <c r="K4">
        <v>1828</v>
      </c>
      <c r="L4">
        <v>1780</v>
      </c>
      <c r="M4">
        <v>1489</v>
      </c>
      <c r="N4">
        <v>1283</v>
      </c>
      <c r="O4">
        <v>1550</v>
      </c>
      <c r="P4">
        <v>1802</v>
      </c>
      <c r="Q4">
        <v>1865</v>
      </c>
      <c r="R4">
        <v>1873</v>
      </c>
      <c r="S4">
        <v>2011</v>
      </c>
      <c r="T4">
        <v>1634</v>
      </c>
      <c r="U4">
        <v>1042</v>
      </c>
      <c r="V4">
        <v>779</v>
      </c>
      <c r="W4">
        <v>570</v>
      </c>
      <c r="X4">
        <v>329</v>
      </c>
      <c r="Y4">
        <v>206</v>
      </c>
      <c r="AB4" t="s">
        <v>157</v>
      </c>
      <c r="AC4">
        <v>620</v>
      </c>
      <c r="AD4">
        <v>378</v>
      </c>
      <c r="AE4">
        <v>242</v>
      </c>
      <c r="AF4">
        <v>153</v>
      </c>
      <c r="AG4">
        <v>119</v>
      </c>
      <c r="AH4">
        <v>211</v>
      </c>
      <c r="AI4">
        <v>1274</v>
      </c>
      <c r="AJ4">
        <v>7759</v>
      </c>
      <c r="AK4">
        <v>11783</v>
      </c>
      <c r="AL4">
        <v>9273</v>
      </c>
      <c r="AM4">
        <v>8184</v>
      </c>
      <c r="AN4">
        <v>7530</v>
      </c>
      <c r="AO4">
        <v>6676</v>
      </c>
      <c r="AP4">
        <v>7579</v>
      </c>
      <c r="AQ4">
        <v>8563</v>
      </c>
      <c r="AR4">
        <v>8673</v>
      </c>
      <c r="AS4">
        <v>9657</v>
      </c>
      <c r="AT4">
        <v>12584</v>
      </c>
      <c r="AU4">
        <v>10839</v>
      </c>
      <c r="AV4">
        <v>6833</v>
      </c>
      <c r="AW4">
        <v>4495</v>
      </c>
      <c r="AX4">
        <v>3114</v>
      </c>
      <c r="AY4">
        <v>1734</v>
      </c>
      <c r="AZ4">
        <v>948</v>
      </c>
      <c r="BC4" t="s">
        <v>157</v>
      </c>
      <c r="BD4">
        <v>1364</v>
      </c>
      <c r="BE4">
        <v>774</v>
      </c>
      <c r="BF4">
        <v>501</v>
      </c>
      <c r="BG4">
        <v>297</v>
      </c>
      <c r="BH4">
        <v>329</v>
      </c>
      <c r="BI4">
        <v>497</v>
      </c>
      <c r="BJ4">
        <v>2229</v>
      </c>
      <c r="BK4">
        <v>12140</v>
      </c>
      <c r="BL4">
        <v>19560</v>
      </c>
      <c r="BM4">
        <v>16474</v>
      </c>
      <c r="BN4">
        <v>14465</v>
      </c>
      <c r="BO4">
        <v>13464</v>
      </c>
      <c r="BP4">
        <v>12134</v>
      </c>
      <c r="BQ4">
        <v>13444</v>
      </c>
      <c r="BR4">
        <v>15399</v>
      </c>
      <c r="BS4">
        <v>15493</v>
      </c>
      <c r="BT4">
        <v>16179</v>
      </c>
      <c r="BU4">
        <v>20474</v>
      </c>
      <c r="BV4">
        <v>18896</v>
      </c>
      <c r="BW4">
        <v>12407</v>
      </c>
      <c r="BX4">
        <v>8313</v>
      </c>
      <c r="BY4">
        <v>5852</v>
      </c>
      <c r="BZ4">
        <v>3678</v>
      </c>
      <c r="CA4">
        <v>2176</v>
      </c>
    </row>
    <row r="5" spans="1:79" x14ac:dyDescent="0.2">
      <c r="A5" t="s">
        <v>158</v>
      </c>
      <c r="B5">
        <v>87</v>
      </c>
      <c r="C5">
        <v>42</v>
      </c>
      <c r="D5">
        <v>45</v>
      </c>
      <c r="E5">
        <v>25</v>
      </c>
      <c r="F5">
        <v>22</v>
      </c>
      <c r="G5">
        <v>23</v>
      </c>
      <c r="H5">
        <v>109</v>
      </c>
      <c r="I5">
        <v>535</v>
      </c>
      <c r="J5">
        <v>699</v>
      </c>
      <c r="K5">
        <v>711</v>
      </c>
      <c r="L5">
        <v>616</v>
      </c>
      <c r="M5">
        <v>511</v>
      </c>
      <c r="N5">
        <v>543</v>
      </c>
      <c r="O5">
        <v>615</v>
      </c>
      <c r="P5">
        <v>704</v>
      </c>
      <c r="Q5">
        <v>670</v>
      </c>
      <c r="R5">
        <v>689</v>
      </c>
      <c r="S5">
        <v>741</v>
      </c>
      <c r="T5">
        <v>646</v>
      </c>
      <c r="U5">
        <v>441</v>
      </c>
      <c r="V5">
        <v>362</v>
      </c>
      <c r="W5">
        <v>291</v>
      </c>
      <c r="X5">
        <v>201</v>
      </c>
      <c r="Y5">
        <v>118</v>
      </c>
      <c r="AB5" t="s">
        <v>158</v>
      </c>
      <c r="AC5">
        <v>263</v>
      </c>
      <c r="AD5">
        <v>158</v>
      </c>
      <c r="AE5">
        <v>99</v>
      </c>
      <c r="AF5">
        <v>50</v>
      </c>
      <c r="AG5">
        <v>48</v>
      </c>
      <c r="AH5">
        <v>98</v>
      </c>
      <c r="AI5">
        <v>560</v>
      </c>
      <c r="AJ5">
        <v>3351</v>
      </c>
      <c r="AK5">
        <v>4808</v>
      </c>
      <c r="AL5">
        <v>3684</v>
      </c>
      <c r="AM5">
        <v>3184</v>
      </c>
      <c r="AN5">
        <v>2704</v>
      </c>
      <c r="AO5">
        <v>2568</v>
      </c>
      <c r="AP5">
        <v>2997</v>
      </c>
      <c r="AQ5">
        <v>3216</v>
      </c>
      <c r="AR5">
        <v>3328</v>
      </c>
      <c r="AS5">
        <v>3692</v>
      </c>
      <c r="AT5">
        <v>4750</v>
      </c>
      <c r="AU5">
        <v>4028</v>
      </c>
      <c r="AV5">
        <v>2731</v>
      </c>
      <c r="AW5">
        <v>1890</v>
      </c>
      <c r="AX5">
        <v>1176</v>
      </c>
      <c r="AY5">
        <v>739</v>
      </c>
      <c r="AZ5">
        <v>381</v>
      </c>
      <c r="BC5" t="s">
        <v>158</v>
      </c>
      <c r="BD5">
        <v>760</v>
      </c>
      <c r="BE5">
        <v>423</v>
      </c>
      <c r="BF5">
        <v>237</v>
      </c>
      <c r="BG5">
        <v>143</v>
      </c>
      <c r="BH5">
        <v>141</v>
      </c>
      <c r="BI5">
        <v>267</v>
      </c>
      <c r="BJ5">
        <v>1016</v>
      </c>
      <c r="BK5">
        <v>5331</v>
      </c>
      <c r="BL5">
        <v>7464</v>
      </c>
      <c r="BM5">
        <v>6229</v>
      </c>
      <c r="BN5">
        <v>5836</v>
      </c>
      <c r="BO5">
        <v>5299</v>
      </c>
      <c r="BP5">
        <v>4750</v>
      </c>
      <c r="BQ5">
        <v>5639</v>
      </c>
      <c r="BR5">
        <v>6157</v>
      </c>
      <c r="BS5">
        <v>6265</v>
      </c>
      <c r="BT5">
        <v>6509</v>
      </c>
      <c r="BU5">
        <v>7817</v>
      </c>
      <c r="BV5">
        <v>7136</v>
      </c>
      <c r="BW5">
        <v>5247</v>
      </c>
      <c r="BX5">
        <v>3874</v>
      </c>
      <c r="BY5">
        <v>2835</v>
      </c>
      <c r="BZ5">
        <v>1744</v>
      </c>
      <c r="CA5">
        <v>1015</v>
      </c>
    </row>
    <row r="6" spans="1:79" x14ac:dyDescent="0.2">
      <c r="A6" t="s">
        <v>159</v>
      </c>
      <c r="B6">
        <v>43</v>
      </c>
      <c r="C6">
        <v>19</v>
      </c>
      <c r="D6">
        <v>7</v>
      </c>
      <c r="E6">
        <v>14</v>
      </c>
      <c r="F6">
        <v>7</v>
      </c>
      <c r="G6">
        <v>6</v>
      </c>
      <c r="H6">
        <v>55</v>
      </c>
      <c r="I6">
        <v>238</v>
      </c>
      <c r="J6">
        <v>260</v>
      </c>
      <c r="K6">
        <v>235</v>
      </c>
      <c r="L6">
        <v>245</v>
      </c>
      <c r="M6">
        <v>236</v>
      </c>
      <c r="N6">
        <v>195</v>
      </c>
      <c r="O6">
        <v>220</v>
      </c>
      <c r="P6">
        <v>239</v>
      </c>
      <c r="Q6">
        <v>269</v>
      </c>
      <c r="R6">
        <v>254</v>
      </c>
      <c r="S6">
        <v>324</v>
      </c>
      <c r="T6">
        <v>257</v>
      </c>
      <c r="U6">
        <v>165</v>
      </c>
      <c r="V6">
        <v>128</v>
      </c>
      <c r="W6">
        <v>107</v>
      </c>
      <c r="X6">
        <v>101</v>
      </c>
      <c r="Y6">
        <v>63</v>
      </c>
      <c r="AB6" t="s">
        <v>159</v>
      </c>
      <c r="AC6">
        <v>132</v>
      </c>
      <c r="AD6">
        <v>71</v>
      </c>
      <c r="AE6">
        <v>47</v>
      </c>
      <c r="AF6">
        <v>34</v>
      </c>
      <c r="AG6">
        <v>29</v>
      </c>
      <c r="AH6">
        <v>47</v>
      </c>
      <c r="AI6">
        <v>252</v>
      </c>
      <c r="AJ6">
        <v>1293</v>
      </c>
      <c r="AK6">
        <v>1853</v>
      </c>
      <c r="AL6">
        <v>1582</v>
      </c>
      <c r="AM6">
        <v>1465</v>
      </c>
      <c r="AN6">
        <v>1209</v>
      </c>
      <c r="AO6">
        <v>1137</v>
      </c>
      <c r="AP6">
        <v>1368</v>
      </c>
      <c r="AQ6">
        <v>1483</v>
      </c>
      <c r="AR6">
        <v>1524</v>
      </c>
      <c r="AS6">
        <v>1645</v>
      </c>
      <c r="AT6">
        <v>2004</v>
      </c>
      <c r="AU6">
        <v>1768</v>
      </c>
      <c r="AV6">
        <v>1185</v>
      </c>
      <c r="AW6">
        <v>843</v>
      </c>
      <c r="AX6">
        <v>559</v>
      </c>
      <c r="AY6">
        <v>333</v>
      </c>
      <c r="AZ6">
        <v>191</v>
      </c>
      <c r="BC6" t="s">
        <v>159</v>
      </c>
      <c r="BD6">
        <v>331</v>
      </c>
      <c r="BE6">
        <v>212</v>
      </c>
      <c r="BF6">
        <v>130</v>
      </c>
      <c r="BG6">
        <v>95</v>
      </c>
      <c r="BH6">
        <v>87</v>
      </c>
      <c r="BI6">
        <v>185</v>
      </c>
      <c r="BJ6">
        <v>533</v>
      </c>
      <c r="BK6">
        <v>2464</v>
      </c>
      <c r="BL6">
        <v>3225</v>
      </c>
      <c r="BM6">
        <v>2762</v>
      </c>
      <c r="BN6">
        <v>2671</v>
      </c>
      <c r="BO6">
        <v>2313</v>
      </c>
      <c r="BP6">
        <v>2206</v>
      </c>
      <c r="BQ6">
        <v>2583</v>
      </c>
      <c r="BR6">
        <v>2775</v>
      </c>
      <c r="BS6">
        <v>2778</v>
      </c>
      <c r="BT6">
        <v>3134</v>
      </c>
      <c r="BU6">
        <v>3345</v>
      </c>
      <c r="BV6">
        <v>3146</v>
      </c>
      <c r="BW6">
        <v>2338</v>
      </c>
      <c r="BX6">
        <v>1684</v>
      </c>
      <c r="BY6">
        <v>1348</v>
      </c>
      <c r="BZ6">
        <v>933</v>
      </c>
      <c r="CA6">
        <v>568</v>
      </c>
    </row>
    <row r="7" spans="1:79" x14ac:dyDescent="0.2">
      <c r="A7" t="s">
        <v>160</v>
      </c>
      <c r="B7">
        <v>9</v>
      </c>
      <c r="C7">
        <v>8</v>
      </c>
      <c r="D7">
        <v>5</v>
      </c>
      <c r="E7">
        <v>4</v>
      </c>
      <c r="F7">
        <v>4</v>
      </c>
      <c r="G7">
        <v>13</v>
      </c>
      <c r="H7">
        <v>24</v>
      </c>
      <c r="I7">
        <v>83</v>
      </c>
      <c r="J7">
        <v>107</v>
      </c>
      <c r="K7">
        <v>113</v>
      </c>
      <c r="L7">
        <v>100</v>
      </c>
      <c r="M7">
        <v>95</v>
      </c>
      <c r="N7">
        <v>80</v>
      </c>
      <c r="O7">
        <v>95</v>
      </c>
      <c r="P7">
        <v>105</v>
      </c>
      <c r="Q7">
        <v>113</v>
      </c>
      <c r="R7">
        <v>136</v>
      </c>
      <c r="S7">
        <v>138</v>
      </c>
      <c r="T7">
        <v>109</v>
      </c>
      <c r="U7">
        <v>78</v>
      </c>
      <c r="V7">
        <v>69</v>
      </c>
      <c r="W7">
        <v>47</v>
      </c>
      <c r="X7">
        <v>27</v>
      </c>
      <c r="Y7">
        <v>21</v>
      </c>
      <c r="AB7" t="s">
        <v>160</v>
      </c>
      <c r="AC7">
        <v>64</v>
      </c>
      <c r="AD7">
        <v>27</v>
      </c>
      <c r="AE7">
        <v>25</v>
      </c>
      <c r="AF7">
        <v>22</v>
      </c>
      <c r="AG7">
        <v>22</v>
      </c>
      <c r="AH7">
        <v>40</v>
      </c>
      <c r="AI7">
        <v>143</v>
      </c>
      <c r="AJ7">
        <v>597</v>
      </c>
      <c r="AK7">
        <v>831</v>
      </c>
      <c r="AL7">
        <v>729</v>
      </c>
      <c r="AM7">
        <v>765</v>
      </c>
      <c r="AN7">
        <v>684</v>
      </c>
      <c r="AO7">
        <v>625</v>
      </c>
      <c r="AP7">
        <v>737</v>
      </c>
      <c r="AQ7">
        <v>825</v>
      </c>
      <c r="AR7">
        <v>771</v>
      </c>
      <c r="AS7">
        <v>864</v>
      </c>
      <c r="AT7">
        <v>953</v>
      </c>
      <c r="AU7">
        <v>787</v>
      </c>
      <c r="AV7">
        <v>582</v>
      </c>
      <c r="AW7">
        <v>419</v>
      </c>
      <c r="AX7">
        <v>321</v>
      </c>
      <c r="AY7">
        <v>171</v>
      </c>
      <c r="AZ7">
        <v>111</v>
      </c>
      <c r="BC7" t="s">
        <v>160</v>
      </c>
      <c r="BD7">
        <v>176</v>
      </c>
      <c r="BE7">
        <v>106</v>
      </c>
      <c r="BF7">
        <v>67</v>
      </c>
      <c r="BG7">
        <v>31</v>
      </c>
      <c r="BH7">
        <v>51</v>
      </c>
      <c r="BI7">
        <v>81</v>
      </c>
      <c r="BJ7">
        <v>324</v>
      </c>
      <c r="BK7">
        <v>1144</v>
      </c>
      <c r="BL7">
        <v>1379</v>
      </c>
      <c r="BM7">
        <v>1318</v>
      </c>
      <c r="BN7">
        <v>1340</v>
      </c>
      <c r="BO7">
        <v>1207</v>
      </c>
      <c r="BP7">
        <v>1250</v>
      </c>
      <c r="BQ7">
        <v>1497</v>
      </c>
      <c r="BR7">
        <v>1424</v>
      </c>
      <c r="BS7">
        <v>1450</v>
      </c>
      <c r="BT7">
        <v>1581</v>
      </c>
      <c r="BU7">
        <v>1669</v>
      </c>
      <c r="BV7">
        <v>1414</v>
      </c>
      <c r="BW7">
        <v>1064</v>
      </c>
      <c r="BX7">
        <v>884</v>
      </c>
      <c r="BY7">
        <v>548</v>
      </c>
      <c r="BZ7">
        <v>433</v>
      </c>
      <c r="CA7">
        <v>285</v>
      </c>
    </row>
    <row r="8" spans="1:79" x14ac:dyDescent="0.2">
      <c r="A8" t="s">
        <v>161</v>
      </c>
      <c r="B8">
        <v>5</v>
      </c>
      <c r="C8">
        <v>4</v>
      </c>
      <c r="D8">
        <v>4</v>
      </c>
      <c r="E8">
        <v>2</v>
      </c>
      <c r="F8">
        <v>4</v>
      </c>
      <c r="G8">
        <v>4</v>
      </c>
      <c r="H8">
        <v>13</v>
      </c>
      <c r="I8">
        <v>35</v>
      </c>
      <c r="J8">
        <v>39</v>
      </c>
      <c r="K8">
        <v>37</v>
      </c>
      <c r="L8">
        <v>49</v>
      </c>
      <c r="M8">
        <v>42</v>
      </c>
      <c r="N8">
        <v>32</v>
      </c>
      <c r="O8">
        <v>47</v>
      </c>
      <c r="P8">
        <v>51</v>
      </c>
      <c r="Q8">
        <v>58</v>
      </c>
      <c r="R8">
        <v>60</v>
      </c>
      <c r="S8">
        <v>51</v>
      </c>
      <c r="T8">
        <v>51</v>
      </c>
      <c r="U8">
        <v>28</v>
      </c>
      <c r="V8">
        <v>30</v>
      </c>
      <c r="W8">
        <v>20</v>
      </c>
      <c r="X8">
        <v>12</v>
      </c>
      <c r="Y8">
        <v>16</v>
      </c>
      <c r="AB8" t="s">
        <v>161</v>
      </c>
      <c r="AC8">
        <v>52</v>
      </c>
      <c r="AD8">
        <v>31</v>
      </c>
      <c r="AE8">
        <v>21</v>
      </c>
      <c r="AF8">
        <v>23</v>
      </c>
      <c r="AG8">
        <v>20</v>
      </c>
      <c r="AH8">
        <v>34</v>
      </c>
      <c r="AI8">
        <v>92</v>
      </c>
      <c r="AJ8">
        <v>298</v>
      </c>
      <c r="AK8">
        <v>475</v>
      </c>
      <c r="AL8">
        <v>451</v>
      </c>
      <c r="AM8">
        <v>432</v>
      </c>
      <c r="AN8">
        <v>416</v>
      </c>
      <c r="AO8">
        <v>393</v>
      </c>
      <c r="AP8">
        <v>489</v>
      </c>
      <c r="AQ8">
        <v>487</v>
      </c>
      <c r="AR8">
        <v>512</v>
      </c>
      <c r="AS8">
        <v>542</v>
      </c>
      <c r="AT8">
        <v>521</v>
      </c>
      <c r="AU8">
        <v>503</v>
      </c>
      <c r="AV8">
        <v>363</v>
      </c>
      <c r="AW8">
        <v>267</v>
      </c>
      <c r="AX8">
        <v>205</v>
      </c>
      <c r="AY8">
        <v>115</v>
      </c>
      <c r="AZ8">
        <v>61</v>
      </c>
      <c r="BC8" t="s">
        <v>161</v>
      </c>
      <c r="BD8">
        <v>112</v>
      </c>
      <c r="BE8">
        <v>74</v>
      </c>
      <c r="BF8">
        <v>44</v>
      </c>
      <c r="BG8">
        <v>38</v>
      </c>
      <c r="BH8">
        <v>27</v>
      </c>
      <c r="BI8">
        <v>49</v>
      </c>
      <c r="BJ8">
        <v>204</v>
      </c>
      <c r="BK8">
        <v>544</v>
      </c>
      <c r="BL8">
        <v>687</v>
      </c>
      <c r="BM8">
        <v>799</v>
      </c>
      <c r="BN8">
        <v>807</v>
      </c>
      <c r="BO8">
        <v>749</v>
      </c>
      <c r="BP8">
        <v>743</v>
      </c>
      <c r="BQ8">
        <v>878</v>
      </c>
      <c r="BR8">
        <v>901</v>
      </c>
      <c r="BS8">
        <v>954</v>
      </c>
      <c r="BT8">
        <v>965</v>
      </c>
      <c r="BU8">
        <v>947</v>
      </c>
      <c r="BV8">
        <v>828</v>
      </c>
      <c r="BW8">
        <v>677</v>
      </c>
      <c r="BX8">
        <v>478</v>
      </c>
      <c r="BY8">
        <v>372</v>
      </c>
      <c r="BZ8">
        <v>269</v>
      </c>
      <c r="CA8">
        <v>163</v>
      </c>
    </row>
    <row r="9" spans="1:79" x14ac:dyDescent="0.2">
      <c r="A9" t="s">
        <v>162</v>
      </c>
      <c r="B9">
        <v>4</v>
      </c>
      <c r="C9">
        <v>2</v>
      </c>
      <c r="D9">
        <v>3</v>
      </c>
      <c r="E9">
        <v>0</v>
      </c>
      <c r="F9">
        <v>2</v>
      </c>
      <c r="G9">
        <v>3</v>
      </c>
      <c r="H9">
        <v>3</v>
      </c>
      <c r="I9">
        <v>20</v>
      </c>
      <c r="J9">
        <v>20</v>
      </c>
      <c r="K9">
        <v>22</v>
      </c>
      <c r="L9">
        <v>21</v>
      </c>
      <c r="M9">
        <v>9</v>
      </c>
      <c r="N9">
        <v>18</v>
      </c>
      <c r="O9">
        <v>28</v>
      </c>
      <c r="P9">
        <v>32</v>
      </c>
      <c r="Q9">
        <v>34</v>
      </c>
      <c r="R9">
        <v>29</v>
      </c>
      <c r="S9">
        <v>40</v>
      </c>
      <c r="T9">
        <v>24</v>
      </c>
      <c r="U9">
        <v>20</v>
      </c>
      <c r="V9">
        <v>8</v>
      </c>
      <c r="W9">
        <v>14</v>
      </c>
      <c r="X9">
        <v>8</v>
      </c>
      <c r="Y9">
        <v>3</v>
      </c>
      <c r="AB9" t="s">
        <v>162</v>
      </c>
      <c r="AC9">
        <v>36</v>
      </c>
      <c r="AD9">
        <v>23</v>
      </c>
      <c r="AE9">
        <v>22</v>
      </c>
      <c r="AF9">
        <v>17</v>
      </c>
      <c r="AG9">
        <v>25</v>
      </c>
      <c r="AH9">
        <v>31</v>
      </c>
      <c r="AI9">
        <v>57</v>
      </c>
      <c r="AJ9">
        <v>162</v>
      </c>
      <c r="AK9">
        <v>242</v>
      </c>
      <c r="AL9">
        <v>320</v>
      </c>
      <c r="AM9">
        <v>319</v>
      </c>
      <c r="AN9">
        <v>303</v>
      </c>
      <c r="AO9">
        <v>269</v>
      </c>
      <c r="AP9">
        <v>305</v>
      </c>
      <c r="AQ9">
        <v>365</v>
      </c>
      <c r="AR9">
        <v>350</v>
      </c>
      <c r="AS9">
        <v>408</v>
      </c>
      <c r="AT9">
        <v>378</v>
      </c>
      <c r="AU9">
        <v>285</v>
      </c>
      <c r="AV9">
        <v>244</v>
      </c>
      <c r="AW9">
        <v>164</v>
      </c>
      <c r="AX9">
        <v>136</v>
      </c>
      <c r="AY9">
        <v>86</v>
      </c>
      <c r="AZ9">
        <v>63</v>
      </c>
      <c r="BC9" t="s">
        <v>162</v>
      </c>
      <c r="BD9">
        <v>94</v>
      </c>
      <c r="BE9">
        <v>66</v>
      </c>
      <c r="BF9">
        <v>50</v>
      </c>
      <c r="BG9">
        <v>38</v>
      </c>
      <c r="BH9">
        <v>42</v>
      </c>
      <c r="BI9">
        <v>64</v>
      </c>
      <c r="BJ9">
        <v>124</v>
      </c>
      <c r="BK9">
        <v>292</v>
      </c>
      <c r="BL9">
        <v>436</v>
      </c>
      <c r="BM9">
        <v>572</v>
      </c>
      <c r="BN9">
        <v>563</v>
      </c>
      <c r="BO9">
        <v>528</v>
      </c>
      <c r="BP9">
        <v>552</v>
      </c>
      <c r="BQ9">
        <v>683</v>
      </c>
      <c r="BR9">
        <v>700</v>
      </c>
      <c r="BS9">
        <v>693</v>
      </c>
      <c r="BT9">
        <v>663</v>
      </c>
      <c r="BU9">
        <v>713</v>
      </c>
      <c r="BV9">
        <v>580</v>
      </c>
      <c r="BW9">
        <v>451</v>
      </c>
      <c r="BX9">
        <v>373</v>
      </c>
      <c r="BY9">
        <v>266</v>
      </c>
      <c r="BZ9">
        <v>206</v>
      </c>
      <c r="CA9">
        <v>123</v>
      </c>
    </row>
    <row r="10" spans="1:79" x14ac:dyDescent="0.2">
      <c r="A10" t="s">
        <v>163</v>
      </c>
      <c r="B10">
        <v>4</v>
      </c>
      <c r="C10">
        <v>2</v>
      </c>
      <c r="D10">
        <v>2</v>
      </c>
      <c r="E10">
        <v>0</v>
      </c>
      <c r="F10">
        <v>0</v>
      </c>
      <c r="G10">
        <v>4</v>
      </c>
      <c r="H10">
        <v>2</v>
      </c>
      <c r="I10">
        <v>15</v>
      </c>
      <c r="J10">
        <v>10</v>
      </c>
      <c r="K10">
        <v>11</v>
      </c>
      <c r="L10">
        <v>12</v>
      </c>
      <c r="M10">
        <v>15</v>
      </c>
      <c r="N10">
        <v>13</v>
      </c>
      <c r="O10">
        <v>10</v>
      </c>
      <c r="P10">
        <v>20</v>
      </c>
      <c r="Q10">
        <v>20</v>
      </c>
      <c r="R10">
        <v>14</v>
      </c>
      <c r="S10">
        <v>15</v>
      </c>
      <c r="T10">
        <v>25</v>
      </c>
      <c r="U10">
        <v>7</v>
      </c>
      <c r="V10">
        <v>14</v>
      </c>
      <c r="W10">
        <v>10</v>
      </c>
      <c r="X10">
        <v>5</v>
      </c>
      <c r="Y10">
        <v>6</v>
      </c>
      <c r="AB10" t="s">
        <v>163</v>
      </c>
      <c r="AC10">
        <v>47</v>
      </c>
      <c r="AD10">
        <v>35</v>
      </c>
      <c r="AE10">
        <v>21</v>
      </c>
      <c r="AF10">
        <v>24</v>
      </c>
      <c r="AG10">
        <v>16</v>
      </c>
      <c r="AH10">
        <v>24</v>
      </c>
      <c r="AI10">
        <v>70</v>
      </c>
      <c r="AJ10">
        <v>128</v>
      </c>
      <c r="AK10">
        <v>176</v>
      </c>
      <c r="AL10">
        <v>229</v>
      </c>
      <c r="AM10">
        <v>255</v>
      </c>
      <c r="AN10">
        <v>263</v>
      </c>
      <c r="AO10">
        <v>221</v>
      </c>
      <c r="AP10">
        <v>267</v>
      </c>
      <c r="AQ10">
        <v>294</v>
      </c>
      <c r="AR10">
        <v>309</v>
      </c>
      <c r="AS10">
        <v>306</v>
      </c>
      <c r="AT10">
        <v>294</v>
      </c>
      <c r="AU10">
        <v>228</v>
      </c>
      <c r="AV10">
        <v>190</v>
      </c>
      <c r="AW10">
        <v>159</v>
      </c>
      <c r="AX10">
        <v>127</v>
      </c>
      <c r="AY10">
        <v>67</v>
      </c>
      <c r="AZ10">
        <v>65</v>
      </c>
      <c r="BC10" t="s">
        <v>163</v>
      </c>
      <c r="BD10">
        <v>103</v>
      </c>
      <c r="BE10">
        <v>79</v>
      </c>
      <c r="BF10">
        <v>54</v>
      </c>
      <c r="BG10">
        <v>47</v>
      </c>
      <c r="BH10">
        <v>47</v>
      </c>
      <c r="BI10">
        <v>70</v>
      </c>
      <c r="BJ10">
        <v>92</v>
      </c>
      <c r="BK10">
        <v>229</v>
      </c>
      <c r="BL10">
        <v>313</v>
      </c>
      <c r="BM10">
        <v>444</v>
      </c>
      <c r="BN10">
        <v>573</v>
      </c>
      <c r="BO10">
        <v>458</v>
      </c>
      <c r="BP10">
        <v>451</v>
      </c>
      <c r="BQ10">
        <v>532</v>
      </c>
      <c r="BR10">
        <v>562</v>
      </c>
      <c r="BS10">
        <v>588</v>
      </c>
      <c r="BT10">
        <v>650</v>
      </c>
      <c r="BU10">
        <v>533</v>
      </c>
      <c r="BV10">
        <v>463</v>
      </c>
      <c r="BW10">
        <v>377</v>
      </c>
      <c r="BX10">
        <v>285</v>
      </c>
      <c r="BY10">
        <v>275</v>
      </c>
      <c r="BZ10">
        <v>156</v>
      </c>
      <c r="CA10">
        <v>131</v>
      </c>
    </row>
    <row r="11" spans="1:79" x14ac:dyDescent="0.2">
      <c r="A11" t="s">
        <v>164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5</v>
      </c>
      <c r="I11">
        <v>13</v>
      </c>
      <c r="J11">
        <v>5</v>
      </c>
      <c r="K11">
        <v>11</v>
      </c>
      <c r="L11">
        <v>15</v>
      </c>
      <c r="M11">
        <v>12</v>
      </c>
      <c r="N11">
        <v>6</v>
      </c>
      <c r="O11">
        <v>12</v>
      </c>
      <c r="P11">
        <v>11</v>
      </c>
      <c r="Q11">
        <v>6</v>
      </c>
      <c r="R11">
        <v>11</v>
      </c>
      <c r="S11">
        <v>14</v>
      </c>
      <c r="T11">
        <v>10</v>
      </c>
      <c r="U11">
        <v>5</v>
      </c>
      <c r="V11">
        <v>8</v>
      </c>
      <c r="W11">
        <v>4</v>
      </c>
      <c r="X11">
        <v>3</v>
      </c>
      <c r="Y11">
        <v>3</v>
      </c>
      <c r="AB11" t="s">
        <v>164</v>
      </c>
      <c r="AC11">
        <v>43</v>
      </c>
      <c r="AD11">
        <v>30</v>
      </c>
      <c r="AE11">
        <v>28</v>
      </c>
      <c r="AF11">
        <v>24</v>
      </c>
      <c r="AG11">
        <v>21</v>
      </c>
      <c r="AH11">
        <v>22</v>
      </c>
      <c r="AI11">
        <v>53</v>
      </c>
      <c r="AJ11">
        <v>84</v>
      </c>
      <c r="AK11">
        <v>136</v>
      </c>
      <c r="AL11">
        <v>226</v>
      </c>
      <c r="AM11">
        <v>244</v>
      </c>
      <c r="AN11">
        <v>232</v>
      </c>
      <c r="AO11">
        <v>204</v>
      </c>
      <c r="AP11">
        <v>282</v>
      </c>
      <c r="AQ11">
        <v>262</v>
      </c>
      <c r="AR11">
        <v>274</v>
      </c>
      <c r="AS11">
        <v>261</v>
      </c>
      <c r="AT11">
        <v>278</v>
      </c>
      <c r="AU11">
        <v>182</v>
      </c>
      <c r="AV11">
        <v>173</v>
      </c>
      <c r="AW11">
        <v>164</v>
      </c>
      <c r="AX11">
        <v>117</v>
      </c>
      <c r="AY11">
        <v>96</v>
      </c>
      <c r="AZ11">
        <v>68</v>
      </c>
      <c r="BC11" t="s">
        <v>164</v>
      </c>
      <c r="BD11">
        <v>110</v>
      </c>
      <c r="BE11">
        <v>77</v>
      </c>
      <c r="BF11">
        <v>60</v>
      </c>
      <c r="BG11">
        <v>49</v>
      </c>
      <c r="BH11">
        <v>51</v>
      </c>
      <c r="BI11">
        <v>62</v>
      </c>
      <c r="BJ11">
        <v>99</v>
      </c>
      <c r="BK11">
        <v>174</v>
      </c>
      <c r="BL11">
        <v>252</v>
      </c>
      <c r="BM11">
        <v>397</v>
      </c>
      <c r="BN11">
        <v>484</v>
      </c>
      <c r="BO11">
        <v>468</v>
      </c>
      <c r="BP11">
        <v>427</v>
      </c>
      <c r="BQ11">
        <v>513</v>
      </c>
      <c r="BR11">
        <v>575</v>
      </c>
      <c r="BS11">
        <v>575</v>
      </c>
      <c r="BT11">
        <v>587</v>
      </c>
      <c r="BU11">
        <v>502</v>
      </c>
      <c r="BV11">
        <v>434</v>
      </c>
      <c r="BW11">
        <v>359</v>
      </c>
      <c r="BX11">
        <v>308</v>
      </c>
      <c r="BY11">
        <v>278</v>
      </c>
      <c r="BZ11">
        <v>175</v>
      </c>
      <c r="CA11">
        <v>147</v>
      </c>
    </row>
    <row r="12" spans="1:79" x14ac:dyDescent="0.2">
      <c r="A12" t="s">
        <v>165</v>
      </c>
      <c r="B12">
        <v>1</v>
      </c>
      <c r="C12">
        <v>1</v>
      </c>
      <c r="D12">
        <v>0</v>
      </c>
      <c r="E12">
        <v>2</v>
      </c>
      <c r="F12">
        <v>1</v>
      </c>
      <c r="G12">
        <v>0</v>
      </c>
      <c r="H12">
        <v>1</v>
      </c>
      <c r="I12">
        <v>0</v>
      </c>
      <c r="J12">
        <v>3</v>
      </c>
      <c r="K12">
        <v>3</v>
      </c>
      <c r="L12">
        <v>1</v>
      </c>
      <c r="M12">
        <v>6</v>
      </c>
      <c r="N12">
        <v>6</v>
      </c>
      <c r="O12">
        <v>3</v>
      </c>
      <c r="P12">
        <v>2</v>
      </c>
      <c r="Q12">
        <v>4</v>
      </c>
      <c r="R12">
        <v>4</v>
      </c>
      <c r="S12">
        <v>6</v>
      </c>
      <c r="T12">
        <v>2</v>
      </c>
      <c r="U12">
        <v>3</v>
      </c>
      <c r="V12">
        <v>3</v>
      </c>
      <c r="W12">
        <v>4</v>
      </c>
      <c r="X12">
        <v>1</v>
      </c>
      <c r="Y12">
        <v>1</v>
      </c>
      <c r="AB12" t="s">
        <v>165</v>
      </c>
      <c r="AC12">
        <v>44</v>
      </c>
      <c r="AD12">
        <v>36</v>
      </c>
      <c r="AE12">
        <v>27</v>
      </c>
      <c r="AF12">
        <v>22</v>
      </c>
      <c r="AG12">
        <v>21</v>
      </c>
      <c r="AH12">
        <v>23</v>
      </c>
      <c r="AI12">
        <v>30</v>
      </c>
      <c r="AJ12">
        <v>79</v>
      </c>
      <c r="AK12">
        <v>121</v>
      </c>
      <c r="AL12">
        <v>177</v>
      </c>
      <c r="AM12">
        <v>226</v>
      </c>
      <c r="AN12">
        <v>211</v>
      </c>
      <c r="AO12">
        <v>170</v>
      </c>
      <c r="AP12">
        <v>204</v>
      </c>
      <c r="AQ12">
        <v>263</v>
      </c>
      <c r="AR12">
        <v>277</v>
      </c>
      <c r="AS12">
        <v>266</v>
      </c>
      <c r="AT12">
        <v>200</v>
      </c>
      <c r="AU12">
        <v>195</v>
      </c>
      <c r="AV12">
        <v>165</v>
      </c>
      <c r="AW12">
        <v>147</v>
      </c>
      <c r="AX12">
        <v>125</v>
      </c>
      <c r="AY12">
        <v>90</v>
      </c>
      <c r="AZ12">
        <v>56</v>
      </c>
      <c r="BC12" t="s">
        <v>165</v>
      </c>
      <c r="BD12">
        <v>102</v>
      </c>
      <c r="BE12">
        <v>68</v>
      </c>
      <c r="BF12">
        <v>53</v>
      </c>
      <c r="BG12">
        <v>44</v>
      </c>
      <c r="BH12">
        <v>47</v>
      </c>
      <c r="BI12">
        <v>47</v>
      </c>
      <c r="BJ12">
        <v>67</v>
      </c>
      <c r="BK12">
        <v>153</v>
      </c>
      <c r="BL12">
        <v>256</v>
      </c>
      <c r="BM12">
        <v>357</v>
      </c>
      <c r="BN12">
        <v>450</v>
      </c>
      <c r="BO12">
        <v>463</v>
      </c>
      <c r="BP12">
        <v>363</v>
      </c>
      <c r="BQ12">
        <v>445</v>
      </c>
      <c r="BR12">
        <v>527</v>
      </c>
      <c r="BS12">
        <v>547</v>
      </c>
      <c r="BT12">
        <v>475</v>
      </c>
      <c r="BU12">
        <v>487</v>
      </c>
      <c r="BV12">
        <v>366</v>
      </c>
      <c r="BW12">
        <v>299</v>
      </c>
      <c r="BX12">
        <v>273</v>
      </c>
      <c r="BY12">
        <v>230</v>
      </c>
      <c r="BZ12">
        <v>177</v>
      </c>
      <c r="CA12">
        <v>128</v>
      </c>
    </row>
    <row r="13" spans="1:79" x14ac:dyDescent="0.2">
      <c r="A13" t="s">
        <v>166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3</v>
      </c>
      <c r="K13">
        <v>0</v>
      </c>
      <c r="L13">
        <v>2</v>
      </c>
      <c r="M13">
        <v>0</v>
      </c>
      <c r="N13">
        <v>3</v>
      </c>
      <c r="O13">
        <v>2</v>
      </c>
      <c r="P13">
        <v>0</v>
      </c>
      <c r="Q13">
        <v>3</v>
      </c>
      <c r="R13">
        <v>0</v>
      </c>
      <c r="S13">
        <v>4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AB13" t="s">
        <v>166</v>
      </c>
      <c r="AC13">
        <v>27</v>
      </c>
      <c r="AD13">
        <v>24</v>
      </c>
      <c r="AE13">
        <v>21</v>
      </c>
      <c r="AF13">
        <v>14</v>
      </c>
      <c r="AG13">
        <v>10</v>
      </c>
      <c r="AH13">
        <v>14</v>
      </c>
      <c r="AI13">
        <v>25</v>
      </c>
      <c r="AJ13">
        <v>46</v>
      </c>
      <c r="AK13">
        <v>76</v>
      </c>
      <c r="AL13">
        <v>97</v>
      </c>
      <c r="AM13">
        <v>140</v>
      </c>
      <c r="AN13">
        <v>134</v>
      </c>
      <c r="AO13">
        <v>145</v>
      </c>
      <c r="AP13">
        <v>118</v>
      </c>
      <c r="AQ13">
        <v>131</v>
      </c>
      <c r="AR13">
        <v>154</v>
      </c>
      <c r="AS13">
        <v>153</v>
      </c>
      <c r="AT13">
        <v>130</v>
      </c>
      <c r="AU13">
        <v>114</v>
      </c>
      <c r="AV13">
        <v>74</v>
      </c>
      <c r="AW13">
        <v>70</v>
      </c>
      <c r="AX13">
        <v>60</v>
      </c>
      <c r="AY13">
        <v>57</v>
      </c>
      <c r="AZ13">
        <v>29</v>
      </c>
      <c r="BC13" t="s">
        <v>166</v>
      </c>
      <c r="BD13">
        <v>65</v>
      </c>
      <c r="BE13">
        <v>60</v>
      </c>
      <c r="BF13">
        <v>51</v>
      </c>
      <c r="BG13">
        <v>41</v>
      </c>
      <c r="BH13">
        <v>38</v>
      </c>
      <c r="BI13">
        <v>29</v>
      </c>
      <c r="BJ13">
        <v>62</v>
      </c>
      <c r="BK13">
        <v>132</v>
      </c>
      <c r="BL13">
        <v>181</v>
      </c>
      <c r="BM13">
        <v>267</v>
      </c>
      <c r="BN13">
        <v>258</v>
      </c>
      <c r="BO13">
        <v>280</v>
      </c>
      <c r="BP13">
        <v>283</v>
      </c>
      <c r="BQ13">
        <v>288</v>
      </c>
      <c r="BR13">
        <v>352</v>
      </c>
      <c r="BS13">
        <v>322</v>
      </c>
      <c r="BT13">
        <v>306</v>
      </c>
      <c r="BU13">
        <v>301</v>
      </c>
      <c r="BV13">
        <v>229</v>
      </c>
      <c r="BW13">
        <v>163</v>
      </c>
      <c r="BX13">
        <v>142</v>
      </c>
      <c r="BY13">
        <v>145</v>
      </c>
      <c r="BZ13">
        <v>113</v>
      </c>
      <c r="CA13">
        <v>91</v>
      </c>
    </row>
    <row r="14" spans="1:79" x14ac:dyDescent="0.2">
      <c r="A14" t="s">
        <v>344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B14" t="s">
        <v>344</v>
      </c>
      <c r="AC14">
        <v>10</v>
      </c>
      <c r="AD14">
        <v>5</v>
      </c>
      <c r="AE14">
        <v>8</v>
      </c>
      <c r="AF14">
        <v>5</v>
      </c>
      <c r="AG14">
        <v>3</v>
      </c>
      <c r="AH14">
        <v>8</v>
      </c>
      <c r="AI14">
        <v>11</v>
      </c>
      <c r="AJ14">
        <v>21</v>
      </c>
      <c r="AK14">
        <v>22</v>
      </c>
      <c r="AL14">
        <v>38</v>
      </c>
      <c r="AM14">
        <v>33</v>
      </c>
      <c r="AN14">
        <v>39</v>
      </c>
      <c r="AO14">
        <v>32</v>
      </c>
      <c r="AP14">
        <v>38</v>
      </c>
      <c r="AQ14">
        <v>44</v>
      </c>
      <c r="AR14">
        <v>33</v>
      </c>
      <c r="AS14">
        <v>39</v>
      </c>
      <c r="AT14">
        <v>35</v>
      </c>
      <c r="AU14">
        <v>19</v>
      </c>
      <c r="AV14">
        <v>14</v>
      </c>
      <c r="AW14">
        <v>12</v>
      </c>
      <c r="AX14">
        <v>21</v>
      </c>
      <c r="AY14">
        <v>16</v>
      </c>
      <c r="AZ14">
        <v>11</v>
      </c>
      <c r="BC14" t="s">
        <v>344</v>
      </c>
      <c r="BD14">
        <v>27</v>
      </c>
      <c r="BE14">
        <v>23</v>
      </c>
      <c r="BF14">
        <v>19</v>
      </c>
      <c r="BG14">
        <v>16</v>
      </c>
      <c r="BH14">
        <v>6</v>
      </c>
      <c r="BI14">
        <v>6</v>
      </c>
      <c r="BJ14">
        <v>22</v>
      </c>
      <c r="BK14">
        <v>30</v>
      </c>
      <c r="BL14">
        <v>69</v>
      </c>
      <c r="BM14">
        <v>88</v>
      </c>
      <c r="BN14">
        <v>85</v>
      </c>
      <c r="BO14">
        <v>90</v>
      </c>
      <c r="BP14">
        <v>100</v>
      </c>
      <c r="BQ14">
        <v>101</v>
      </c>
      <c r="BR14">
        <v>103</v>
      </c>
      <c r="BS14">
        <v>88</v>
      </c>
      <c r="BT14">
        <v>98</v>
      </c>
      <c r="BU14">
        <v>87</v>
      </c>
      <c r="BV14">
        <v>74</v>
      </c>
      <c r="BW14">
        <v>53</v>
      </c>
      <c r="BX14">
        <v>39</v>
      </c>
      <c r="BY14">
        <v>39</v>
      </c>
      <c r="BZ14">
        <v>26</v>
      </c>
      <c r="CA14">
        <v>25</v>
      </c>
    </row>
    <row r="15" spans="1:79" x14ac:dyDescent="0.2">
      <c r="A15" t="s">
        <v>345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B15" t="s">
        <v>345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4</v>
      </c>
      <c r="AL15">
        <v>3</v>
      </c>
      <c r="AM15">
        <v>4</v>
      </c>
      <c r="AN15">
        <v>1</v>
      </c>
      <c r="AO15">
        <v>3</v>
      </c>
      <c r="AP15">
        <v>3</v>
      </c>
      <c r="AQ15">
        <v>7</v>
      </c>
      <c r="AR15">
        <v>3</v>
      </c>
      <c r="AS15">
        <v>5</v>
      </c>
      <c r="AT15">
        <v>2</v>
      </c>
      <c r="AU15">
        <v>1</v>
      </c>
      <c r="AV15">
        <v>1</v>
      </c>
      <c r="AW15">
        <v>0</v>
      </c>
      <c r="AX15">
        <v>2</v>
      </c>
      <c r="AY15">
        <v>2</v>
      </c>
      <c r="AZ15">
        <v>2</v>
      </c>
      <c r="BC15" t="s">
        <v>345</v>
      </c>
      <c r="BD15">
        <v>2</v>
      </c>
      <c r="BE15">
        <v>1</v>
      </c>
      <c r="BF15">
        <v>3</v>
      </c>
      <c r="BG15">
        <v>6</v>
      </c>
      <c r="BH15">
        <v>0</v>
      </c>
      <c r="BI15">
        <v>3</v>
      </c>
      <c r="BJ15">
        <v>2</v>
      </c>
      <c r="BK15">
        <v>7</v>
      </c>
      <c r="BL15">
        <v>12</v>
      </c>
      <c r="BM15">
        <v>4</v>
      </c>
      <c r="BN15">
        <v>9</v>
      </c>
      <c r="BO15">
        <v>7</v>
      </c>
      <c r="BP15">
        <v>13</v>
      </c>
      <c r="BQ15">
        <v>12</v>
      </c>
      <c r="BR15">
        <v>13</v>
      </c>
      <c r="BS15">
        <v>12</v>
      </c>
      <c r="BT15">
        <v>11</v>
      </c>
      <c r="BU15">
        <v>14</v>
      </c>
      <c r="BV15">
        <v>13</v>
      </c>
      <c r="BW15">
        <v>6</v>
      </c>
      <c r="BX15">
        <v>2</v>
      </c>
      <c r="BY15">
        <v>2</v>
      </c>
      <c r="BZ15">
        <v>2</v>
      </c>
      <c r="CA15">
        <v>3</v>
      </c>
    </row>
    <row r="16" spans="1:79" x14ac:dyDescent="0.2">
      <c r="A16" t="s">
        <v>346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B16" t="s">
        <v>346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C16" t="s">
        <v>346</v>
      </c>
      <c r="BD16">
        <v>0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1</v>
      </c>
      <c r="BL16">
        <v>2</v>
      </c>
      <c r="BM16">
        <v>3</v>
      </c>
      <c r="BN16">
        <v>3</v>
      </c>
      <c r="BO16">
        <v>2</v>
      </c>
      <c r="BP16">
        <v>1</v>
      </c>
      <c r="BQ16">
        <v>0</v>
      </c>
      <c r="BR16">
        <v>2</v>
      </c>
      <c r="BS16">
        <v>1</v>
      </c>
      <c r="BT16">
        <v>1</v>
      </c>
      <c r="BU16">
        <v>3</v>
      </c>
      <c r="BV16">
        <v>0</v>
      </c>
      <c r="BW16">
        <v>0</v>
      </c>
      <c r="BX16">
        <v>0</v>
      </c>
      <c r="BY16">
        <v>0</v>
      </c>
      <c r="BZ16">
        <v>2</v>
      </c>
      <c r="CA16">
        <v>2</v>
      </c>
    </row>
    <row r="19" spans="1:79" x14ac:dyDescent="0.2">
      <c r="A19" t="s">
        <v>149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B19" t="s">
        <v>149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C19" t="s">
        <v>149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2">
      <c r="A20" t="s">
        <v>342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AB20" t="s">
        <v>342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C20" t="s">
        <v>342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2">
      <c r="A21" t="s">
        <v>292</v>
      </c>
      <c r="B21">
        <v>2</v>
      </c>
      <c r="C21">
        <v>2</v>
      </c>
      <c r="D21">
        <v>2</v>
      </c>
      <c r="E21">
        <v>4</v>
      </c>
      <c r="F21">
        <v>3</v>
      </c>
      <c r="G21">
        <v>2</v>
      </c>
      <c r="H21">
        <v>2</v>
      </c>
      <c r="I21">
        <v>3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AB21" t="s">
        <v>292</v>
      </c>
      <c r="AC21">
        <v>1</v>
      </c>
      <c r="AD21">
        <v>1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1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1</v>
      </c>
      <c r="AZ21">
        <v>1</v>
      </c>
      <c r="BC21" t="s">
        <v>292</v>
      </c>
      <c r="BD21">
        <v>2</v>
      </c>
      <c r="BE21">
        <v>2</v>
      </c>
      <c r="BF21">
        <v>2</v>
      </c>
      <c r="BG21">
        <v>2</v>
      </c>
      <c r="BH21">
        <v>3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</row>
    <row r="22" spans="1:79" x14ac:dyDescent="0.2">
      <c r="A22" t="s">
        <v>293</v>
      </c>
      <c r="B22">
        <v>8</v>
      </c>
      <c r="C22">
        <v>7</v>
      </c>
      <c r="D22">
        <v>10</v>
      </c>
      <c r="E22">
        <v>12</v>
      </c>
      <c r="F22">
        <v>10</v>
      </c>
      <c r="G22">
        <v>6</v>
      </c>
      <c r="H22">
        <v>6</v>
      </c>
      <c r="I22">
        <v>8</v>
      </c>
      <c r="J22">
        <v>6</v>
      </c>
      <c r="K22">
        <v>6</v>
      </c>
      <c r="L22">
        <v>6</v>
      </c>
      <c r="M22">
        <v>5</v>
      </c>
      <c r="N22">
        <v>5</v>
      </c>
      <c r="O22">
        <v>6</v>
      </c>
      <c r="P22">
        <v>6</v>
      </c>
      <c r="Q22">
        <v>6</v>
      </c>
      <c r="R22">
        <v>6</v>
      </c>
      <c r="S22">
        <v>6</v>
      </c>
      <c r="T22">
        <v>7</v>
      </c>
      <c r="U22">
        <v>6</v>
      </c>
      <c r="V22">
        <v>7</v>
      </c>
      <c r="W22">
        <v>7</v>
      </c>
      <c r="X22">
        <v>7</v>
      </c>
      <c r="Y22">
        <v>7</v>
      </c>
      <c r="AB22" t="s">
        <v>293</v>
      </c>
      <c r="AC22">
        <v>4</v>
      </c>
      <c r="AD22">
        <v>5</v>
      </c>
      <c r="AE22">
        <v>6</v>
      </c>
      <c r="AF22">
        <v>6</v>
      </c>
      <c r="AG22">
        <v>7</v>
      </c>
      <c r="AH22">
        <v>6</v>
      </c>
      <c r="AI22">
        <v>6</v>
      </c>
      <c r="AJ22">
        <v>6</v>
      </c>
      <c r="AK22">
        <v>6</v>
      </c>
      <c r="AL22">
        <v>5</v>
      </c>
      <c r="AM22">
        <v>5</v>
      </c>
      <c r="AN22">
        <v>5</v>
      </c>
      <c r="AO22">
        <v>4</v>
      </c>
      <c r="AP22">
        <v>5</v>
      </c>
      <c r="AQ22">
        <v>5</v>
      </c>
      <c r="AR22">
        <v>6</v>
      </c>
      <c r="AS22">
        <v>6</v>
      </c>
      <c r="AT22">
        <v>6</v>
      </c>
      <c r="AU22">
        <v>5</v>
      </c>
      <c r="AV22">
        <v>5</v>
      </c>
      <c r="AW22">
        <v>5</v>
      </c>
      <c r="AX22">
        <v>5</v>
      </c>
      <c r="AY22">
        <v>5</v>
      </c>
      <c r="AZ22">
        <v>4</v>
      </c>
      <c r="BC22" t="s">
        <v>293</v>
      </c>
      <c r="BD22">
        <v>6</v>
      </c>
      <c r="BE22">
        <v>7</v>
      </c>
      <c r="BF22">
        <v>7</v>
      </c>
      <c r="BG22">
        <v>8</v>
      </c>
      <c r="BH22">
        <v>9</v>
      </c>
      <c r="BI22">
        <v>7</v>
      </c>
      <c r="BJ22">
        <v>6</v>
      </c>
      <c r="BK22">
        <v>7</v>
      </c>
      <c r="BL22">
        <v>6</v>
      </c>
      <c r="BM22">
        <v>6</v>
      </c>
      <c r="BN22">
        <v>6</v>
      </c>
      <c r="BO22">
        <v>5</v>
      </c>
      <c r="BP22">
        <v>5</v>
      </c>
      <c r="BQ22">
        <v>6</v>
      </c>
      <c r="BR22">
        <v>6</v>
      </c>
      <c r="BS22">
        <v>6</v>
      </c>
      <c r="BT22">
        <v>6</v>
      </c>
      <c r="BU22">
        <v>6</v>
      </c>
      <c r="BV22">
        <v>6</v>
      </c>
      <c r="BW22">
        <v>6</v>
      </c>
      <c r="BX22">
        <v>6</v>
      </c>
      <c r="BY22">
        <v>6</v>
      </c>
      <c r="BZ22">
        <v>6</v>
      </c>
      <c r="CA22">
        <v>6</v>
      </c>
    </row>
    <row r="23" spans="1:79" x14ac:dyDescent="0.2">
      <c r="A23" t="s">
        <v>294</v>
      </c>
      <c r="B23">
        <v>20</v>
      </c>
      <c r="C23">
        <v>17</v>
      </c>
      <c r="D23">
        <v>22</v>
      </c>
      <c r="E23">
        <v>25</v>
      </c>
      <c r="F23">
        <v>21</v>
      </c>
      <c r="G23">
        <v>18</v>
      </c>
      <c r="H23">
        <v>16</v>
      </c>
      <c r="I23">
        <v>16</v>
      </c>
      <c r="J23">
        <v>14</v>
      </c>
      <c r="K23">
        <v>13</v>
      </c>
      <c r="L23">
        <v>13</v>
      </c>
      <c r="M23">
        <v>11</v>
      </c>
      <c r="N23">
        <v>12</v>
      </c>
      <c r="O23">
        <v>14</v>
      </c>
      <c r="P23">
        <v>13</v>
      </c>
      <c r="Q23">
        <v>13</v>
      </c>
      <c r="R23">
        <v>13</v>
      </c>
      <c r="S23">
        <v>14</v>
      </c>
      <c r="T23">
        <v>14</v>
      </c>
      <c r="U23">
        <v>14</v>
      </c>
      <c r="V23">
        <v>15</v>
      </c>
      <c r="W23">
        <v>16</v>
      </c>
      <c r="X23">
        <v>17</v>
      </c>
      <c r="Y23">
        <v>19</v>
      </c>
      <c r="AB23" t="s">
        <v>294</v>
      </c>
      <c r="AC23">
        <v>12</v>
      </c>
      <c r="AD23">
        <v>14</v>
      </c>
      <c r="AE23">
        <v>17</v>
      </c>
      <c r="AF23">
        <v>17</v>
      </c>
      <c r="AG23">
        <v>25</v>
      </c>
      <c r="AH23">
        <v>17</v>
      </c>
      <c r="AI23">
        <v>15</v>
      </c>
      <c r="AJ23">
        <v>14</v>
      </c>
      <c r="AK23">
        <v>13</v>
      </c>
      <c r="AL23">
        <v>13</v>
      </c>
      <c r="AM23">
        <v>13</v>
      </c>
      <c r="AN23">
        <v>11</v>
      </c>
      <c r="AO23">
        <v>11</v>
      </c>
      <c r="AP23">
        <v>13</v>
      </c>
      <c r="AQ23">
        <v>13</v>
      </c>
      <c r="AR23">
        <v>13</v>
      </c>
      <c r="AS23">
        <v>13</v>
      </c>
      <c r="AT23">
        <v>13</v>
      </c>
      <c r="AU23">
        <v>12</v>
      </c>
      <c r="AV23">
        <v>12</v>
      </c>
      <c r="AW23">
        <v>13</v>
      </c>
      <c r="AX23">
        <v>13</v>
      </c>
      <c r="AY23">
        <v>12</v>
      </c>
      <c r="AZ23">
        <v>12</v>
      </c>
      <c r="BC23" t="s">
        <v>294</v>
      </c>
      <c r="BD23">
        <v>17</v>
      </c>
      <c r="BE23">
        <v>19</v>
      </c>
      <c r="BF23">
        <v>20</v>
      </c>
      <c r="BG23">
        <v>24</v>
      </c>
      <c r="BH23">
        <v>26</v>
      </c>
      <c r="BI23">
        <v>23</v>
      </c>
      <c r="BJ23">
        <v>16</v>
      </c>
      <c r="BK23">
        <v>16</v>
      </c>
      <c r="BL23">
        <v>14</v>
      </c>
      <c r="BM23">
        <v>14</v>
      </c>
      <c r="BN23">
        <v>15</v>
      </c>
      <c r="BO23">
        <v>13</v>
      </c>
      <c r="BP23">
        <v>12</v>
      </c>
      <c r="BQ23">
        <v>14</v>
      </c>
      <c r="BR23">
        <v>14</v>
      </c>
      <c r="BS23">
        <v>15</v>
      </c>
      <c r="BT23">
        <v>15</v>
      </c>
      <c r="BU23">
        <v>14</v>
      </c>
      <c r="BV23">
        <v>14</v>
      </c>
      <c r="BW23">
        <v>14</v>
      </c>
      <c r="BX23">
        <v>15</v>
      </c>
      <c r="BY23">
        <v>15</v>
      </c>
      <c r="BZ23">
        <v>16</v>
      </c>
      <c r="CA23">
        <v>16</v>
      </c>
    </row>
    <row r="24" spans="1:79" x14ac:dyDescent="0.2">
      <c r="A24" t="s">
        <v>343</v>
      </c>
      <c r="B24">
        <v>63</v>
      </c>
      <c r="C24">
        <v>70</v>
      </c>
      <c r="D24">
        <v>69</v>
      </c>
      <c r="E24">
        <v>88</v>
      </c>
      <c r="F24">
        <v>66</v>
      </c>
      <c r="G24">
        <v>73</v>
      </c>
      <c r="H24">
        <v>62</v>
      </c>
      <c r="I24">
        <v>58</v>
      </c>
      <c r="J24">
        <v>50</v>
      </c>
      <c r="K24">
        <v>49</v>
      </c>
      <c r="L24">
        <v>53</v>
      </c>
      <c r="M24">
        <v>50</v>
      </c>
      <c r="N24">
        <v>52</v>
      </c>
      <c r="O24">
        <v>55</v>
      </c>
      <c r="P24">
        <v>55</v>
      </c>
      <c r="Q24">
        <v>56</v>
      </c>
      <c r="R24">
        <v>54</v>
      </c>
      <c r="S24">
        <v>56</v>
      </c>
      <c r="T24">
        <v>57</v>
      </c>
      <c r="U24">
        <v>56</v>
      </c>
      <c r="V24">
        <v>59</v>
      </c>
      <c r="W24">
        <v>65</v>
      </c>
      <c r="X24">
        <v>59</v>
      </c>
      <c r="Y24">
        <v>65</v>
      </c>
      <c r="AB24" t="s">
        <v>343</v>
      </c>
      <c r="AC24">
        <v>97</v>
      </c>
      <c r="AD24">
        <v>101</v>
      </c>
      <c r="AE24">
        <v>106</v>
      </c>
      <c r="AF24">
        <v>104</v>
      </c>
      <c r="AG24">
        <v>106</v>
      </c>
      <c r="AH24">
        <v>106</v>
      </c>
      <c r="AI24">
        <v>89</v>
      </c>
      <c r="AJ24">
        <v>69</v>
      </c>
      <c r="AK24">
        <v>67</v>
      </c>
      <c r="AL24">
        <v>82</v>
      </c>
      <c r="AM24">
        <v>87</v>
      </c>
      <c r="AN24">
        <v>85</v>
      </c>
      <c r="AO24">
        <v>85</v>
      </c>
      <c r="AP24">
        <v>87</v>
      </c>
      <c r="AQ24">
        <v>88</v>
      </c>
      <c r="AR24">
        <v>89</v>
      </c>
      <c r="AS24">
        <v>87</v>
      </c>
      <c r="AT24">
        <v>79</v>
      </c>
      <c r="AU24">
        <v>76</v>
      </c>
      <c r="AV24">
        <v>81</v>
      </c>
      <c r="AW24">
        <v>87</v>
      </c>
      <c r="AX24">
        <v>92</v>
      </c>
      <c r="AY24">
        <v>95</v>
      </c>
      <c r="AZ24">
        <v>95</v>
      </c>
      <c r="BC24" t="s">
        <v>343</v>
      </c>
      <c r="BD24">
        <v>100</v>
      </c>
      <c r="BE24">
        <v>106</v>
      </c>
      <c r="BF24">
        <v>108</v>
      </c>
      <c r="BG24">
        <v>111</v>
      </c>
      <c r="BH24">
        <v>107</v>
      </c>
      <c r="BI24">
        <v>101</v>
      </c>
      <c r="BJ24">
        <v>94</v>
      </c>
      <c r="BK24">
        <v>76</v>
      </c>
      <c r="BL24">
        <v>75</v>
      </c>
      <c r="BM24">
        <v>88</v>
      </c>
      <c r="BN24">
        <v>91</v>
      </c>
      <c r="BO24">
        <v>91</v>
      </c>
      <c r="BP24">
        <v>90</v>
      </c>
      <c r="BQ24">
        <v>91</v>
      </c>
      <c r="BR24">
        <v>93</v>
      </c>
      <c r="BS24">
        <v>92</v>
      </c>
      <c r="BT24">
        <v>91</v>
      </c>
      <c r="BU24">
        <v>87</v>
      </c>
      <c r="BV24">
        <v>84</v>
      </c>
      <c r="BW24">
        <v>85</v>
      </c>
      <c r="BX24">
        <v>89</v>
      </c>
      <c r="BY24">
        <v>93</v>
      </c>
      <c r="BZ24">
        <v>95</v>
      </c>
      <c r="CA24">
        <v>99</v>
      </c>
    </row>
    <row r="25" spans="1:79" x14ac:dyDescent="0.2">
      <c r="A25" t="s">
        <v>148</v>
      </c>
      <c r="B25">
        <v>97</v>
      </c>
      <c r="C25">
        <v>97</v>
      </c>
      <c r="D25">
        <v>81</v>
      </c>
      <c r="E25">
        <v>98</v>
      </c>
      <c r="F25">
        <v>91</v>
      </c>
      <c r="G25">
        <v>84</v>
      </c>
      <c r="H25">
        <v>100</v>
      </c>
      <c r="I25">
        <v>87</v>
      </c>
      <c r="J25">
        <v>103</v>
      </c>
      <c r="K25">
        <v>93</v>
      </c>
      <c r="L25">
        <v>105</v>
      </c>
      <c r="M25">
        <v>96</v>
      </c>
      <c r="N25">
        <v>104</v>
      </c>
      <c r="O25">
        <v>111</v>
      </c>
      <c r="P25">
        <v>95</v>
      </c>
      <c r="Q25">
        <v>106</v>
      </c>
      <c r="R25">
        <v>99</v>
      </c>
      <c r="S25">
        <v>106</v>
      </c>
      <c r="T25">
        <v>98</v>
      </c>
      <c r="U25">
        <v>96</v>
      </c>
      <c r="V25">
        <v>101</v>
      </c>
      <c r="W25">
        <v>97</v>
      </c>
      <c r="X25">
        <v>95</v>
      </c>
      <c r="Y25">
        <v>91</v>
      </c>
      <c r="AB25" t="s">
        <v>148</v>
      </c>
      <c r="AC25">
        <v>203</v>
      </c>
      <c r="AD25">
        <v>120</v>
      </c>
      <c r="AE25">
        <v>115</v>
      </c>
      <c r="AF25">
        <v>116</v>
      </c>
      <c r="AG25">
        <v>113</v>
      </c>
      <c r="AH25">
        <v>122</v>
      </c>
      <c r="AI25">
        <v>125</v>
      </c>
      <c r="AJ25">
        <v>119</v>
      </c>
      <c r="AK25">
        <v>494</v>
      </c>
      <c r="AL25">
        <v>128</v>
      </c>
      <c r="AM25">
        <v>141</v>
      </c>
      <c r="AN25">
        <v>122</v>
      </c>
      <c r="AO25">
        <v>123</v>
      </c>
      <c r="AP25">
        <v>129</v>
      </c>
      <c r="AQ25">
        <v>127</v>
      </c>
      <c r="AR25">
        <v>124</v>
      </c>
      <c r="AS25">
        <v>127</v>
      </c>
      <c r="AT25">
        <v>1237</v>
      </c>
      <c r="AU25">
        <v>1237</v>
      </c>
      <c r="AV25">
        <v>132</v>
      </c>
      <c r="AW25">
        <v>118</v>
      </c>
      <c r="AX25">
        <v>128</v>
      </c>
      <c r="AY25">
        <v>122</v>
      </c>
      <c r="AZ25">
        <v>125</v>
      </c>
      <c r="BC25" t="s">
        <v>148</v>
      </c>
      <c r="BD25">
        <v>124</v>
      </c>
      <c r="BE25">
        <v>130</v>
      </c>
      <c r="BF25">
        <v>123</v>
      </c>
      <c r="BG25">
        <v>129</v>
      </c>
      <c r="BH25">
        <v>7140</v>
      </c>
      <c r="BI25">
        <v>7096</v>
      </c>
      <c r="BJ25">
        <v>7066</v>
      </c>
      <c r="BK25">
        <v>7047</v>
      </c>
      <c r="BL25">
        <v>7025</v>
      </c>
      <c r="BM25">
        <v>170</v>
      </c>
      <c r="BN25">
        <v>778</v>
      </c>
      <c r="BO25">
        <v>204</v>
      </c>
      <c r="BP25">
        <v>245</v>
      </c>
      <c r="BQ25">
        <v>191</v>
      </c>
      <c r="BR25">
        <v>133</v>
      </c>
      <c r="BS25">
        <v>130</v>
      </c>
      <c r="BT25">
        <v>1793</v>
      </c>
      <c r="BU25">
        <v>183</v>
      </c>
      <c r="BV25">
        <v>555</v>
      </c>
      <c r="BW25">
        <v>141</v>
      </c>
      <c r="BX25">
        <v>127</v>
      </c>
      <c r="BY25">
        <v>122</v>
      </c>
      <c r="BZ25">
        <v>132</v>
      </c>
      <c r="CA25">
        <v>135</v>
      </c>
    </row>
    <row r="26" spans="1:79" x14ac:dyDescent="0.2">
      <c r="A26" t="s">
        <v>68</v>
      </c>
      <c r="B26">
        <v>13</v>
      </c>
      <c r="C26">
        <v>12</v>
      </c>
      <c r="D26">
        <v>14</v>
      </c>
      <c r="E26">
        <v>16</v>
      </c>
      <c r="F26">
        <v>15</v>
      </c>
      <c r="G26">
        <v>13</v>
      </c>
      <c r="H26">
        <v>11</v>
      </c>
      <c r="I26">
        <v>11</v>
      </c>
      <c r="J26">
        <v>9</v>
      </c>
      <c r="K26">
        <v>9</v>
      </c>
      <c r="L26">
        <v>9</v>
      </c>
      <c r="M26">
        <v>9</v>
      </c>
      <c r="N26">
        <v>9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11</v>
      </c>
      <c r="W26">
        <v>11</v>
      </c>
      <c r="X26">
        <v>11</v>
      </c>
      <c r="Y26">
        <v>12</v>
      </c>
      <c r="AB26" t="s">
        <v>68</v>
      </c>
      <c r="AC26">
        <v>11</v>
      </c>
      <c r="AD26">
        <v>13</v>
      </c>
      <c r="AE26">
        <v>16</v>
      </c>
      <c r="AF26">
        <v>18</v>
      </c>
      <c r="AG26">
        <v>20</v>
      </c>
      <c r="AH26">
        <v>16</v>
      </c>
      <c r="AI26">
        <v>12</v>
      </c>
      <c r="AJ26">
        <v>11</v>
      </c>
      <c r="AK26">
        <v>10</v>
      </c>
      <c r="AL26">
        <v>10</v>
      </c>
      <c r="AM26">
        <v>11</v>
      </c>
      <c r="AN26">
        <v>10</v>
      </c>
      <c r="AO26">
        <v>9</v>
      </c>
      <c r="AP26">
        <v>11</v>
      </c>
      <c r="AQ26">
        <v>11</v>
      </c>
      <c r="AR26">
        <v>11</v>
      </c>
      <c r="AS26">
        <v>11</v>
      </c>
      <c r="AT26">
        <v>10</v>
      </c>
      <c r="AU26">
        <v>10</v>
      </c>
      <c r="AV26">
        <v>10</v>
      </c>
      <c r="AW26">
        <v>11</v>
      </c>
      <c r="AX26">
        <v>11</v>
      </c>
      <c r="AY26">
        <v>11</v>
      </c>
      <c r="AZ26">
        <v>11</v>
      </c>
      <c r="BC26" t="s">
        <v>68</v>
      </c>
      <c r="BD26">
        <v>14</v>
      </c>
      <c r="BE26">
        <v>16</v>
      </c>
      <c r="BF26">
        <v>18</v>
      </c>
      <c r="BG26">
        <v>20</v>
      </c>
      <c r="BH26">
        <v>26</v>
      </c>
      <c r="BI26">
        <v>20</v>
      </c>
      <c r="BJ26">
        <v>14</v>
      </c>
      <c r="BK26">
        <v>12</v>
      </c>
      <c r="BL26">
        <v>11</v>
      </c>
      <c r="BM26">
        <v>11</v>
      </c>
      <c r="BN26">
        <v>12</v>
      </c>
      <c r="BO26">
        <v>11</v>
      </c>
      <c r="BP26">
        <v>11</v>
      </c>
      <c r="BQ26">
        <v>12</v>
      </c>
      <c r="BR26">
        <v>12</v>
      </c>
      <c r="BS26">
        <v>12</v>
      </c>
      <c r="BT26">
        <v>12</v>
      </c>
      <c r="BU26">
        <v>11</v>
      </c>
      <c r="BV26">
        <v>11</v>
      </c>
      <c r="BW26">
        <v>11</v>
      </c>
      <c r="BX26">
        <v>12</v>
      </c>
      <c r="BY26">
        <v>12</v>
      </c>
      <c r="BZ26">
        <v>13</v>
      </c>
      <c r="CA26">
        <v>14</v>
      </c>
    </row>
    <row r="31" spans="1:79" s="1" customFormat="1" ht="71.25" x14ac:dyDescent="0.2">
      <c r="A31" s="10" t="s">
        <v>348</v>
      </c>
      <c r="B31" s="1">
        <v>0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6</v>
      </c>
      <c r="I31" s="1">
        <v>7</v>
      </c>
      <c r="J31" s="1">
        <v>8</v>
      </c>
      <c r="K31" s="1">
        <v>9</v>
      </c>
      <c r="L31" s="1">
        <v>10</v>
      </c>
      <c r="M31" s="1">
        <v>11</v>
      </c>
      <c r="N31" s="1">
        <v>12</v>
      </c>
      <c r="O31" s="1">
        <v>13</v>
      </c>
      <c r="P31" s="1">
        <v>14</v>
      </c>
      <c r="Q31" s="1">
        <v>15</v>
      </c>
      <c r="R31" s="1">
        <v>16</v>
      </c>
      <c r="S31" s="1">
        <v>17</v>
      </c>
      <c r="T31" s="1">
        <v>18</v>
      </c>
      <c r="U31" s="1">
        <v>19</v>
      </c>
      <c r="V31" s="1">
        <v>20</v>
      </c>
      <c r="W31" s="1">
        <v>21</v>
      </c>
      <c r="X31" s="1">
        <v>22</v>
      </c>
      <c r="Y31" s="1">
        <v>23</v>
      </c>
      <c r="AB31" s="10" t="s">
        <v>348</v>
      </c>
      <c r="AC31" s="1">
        <v>0</v>
      </c>
      <c r="AD31" s="1">
        <v>1</v>
      </c>
      <c r="AE31" s="1">
        <v>2</v>
      </c>
      <c r="AF31" s="1">
        <v>3</v>
      </c>
      <c r="AG31" s="1">
        <v>4</v>
      </c>
      <c r="AH31" s="1">
        <v>5</v>
      </c>
      <c r="AI31" s="1">
        <v>6</v>
      </c>
      <c r="AJ31" s="1">
        <v>7</v>
      </c>
      <c r="AK31" s="1">
        <v>8</v>
      </c>
      <c r="AL31" s="1">
        <v>9</v>
      </c>
      <c r="AM31" s="1">
        <v>10</v>
      </c>
      <c r="AN31" s="1">
        <v>11</v>
      </c>
      <c r="AO31" s="1">
        <v>12</v>
      </c>
      <c r="AP31" s="1">
        <v>13</v>
      </c>
      <c r="AQ31" s="1">
        <v>14</v>
      </c>
      <c r="AR31" s="1">
        <v>15</v>
      </c>
      <c r="AS31" s="1">
        <v>16</v>
      </c>
      <c r="AT31" s="1">
        <v>17</v>
      </c>
      <c r="AU31" s="1">
        <v>18</v>
      </c>
      <c r="AV31" s="1">
        <v>19</v>
      </c>
      <c r="AW31" s="1">
        <v>20</v>
      </c>
      <c r="AX31" s="1">
        <v>21</v>
      </c>
      <c r="AY31" s="1">
        <v>22</v>
      </c>
      <c r="AZ31" s="1">
        <v>23</v>
      </c>
      <c r="BC31" s="10" t="s">
        <v>348</v>
      </c>
      <c r="BD31">
        <v>0</v>
      </c>
      <c r="BE31">
        <v>1</v>
      </c>
      <c r="BF31">
        <v>2</v>
      </c>
      <c r="BG31">
        <v>3</v>
      </c>
      <c r="BH31">
        <v>4</v>
      </c>
      <c r="BI31">
        <v>5</v>
      </c>
      <c r="BJ31">
        <v>6</v>
      </c>
      <c r="BK31">
        <v>7</v>
      </c>
      <c r="BL31">
        <v>8</v>
      </c>
      <c r="BM31">
        <v>9</v>
      </c>
      <c r="BN31">
        <v>10</v>
      </c>
      <c r="BO31">
        <v>11</v>
      </c>
      <c r="BP31">
        <v>12</v>
      </c>
      <c r="BQ31">
        <v>13</v>
      </c>
      <c r="BR31">
        <v>14</v>
      </c>
      <c r="BS31">
        <v>15</v>
      </c>
      <c r="BT31">
        <v>16</v>
      </c>
      <c r="BU31">
        <v>17</v>
      </c>
      <c r="BV31">
        <v>18</v>
      </c>
      <c r="BW31">
        <v>19</v>
      </c>
      <c r="BX31">
        <v>20</v>
      </c>
      <c r="BY31">
        <v>21</v>
      </c>
      <c r="BZ31">
        <v>22</v>
      </c>
      <c r="CA31">
        <v>23</v>
      </c>
    </row>
    <row r="32" spans="1:79" x14ac:dyDescent="0.2">
      <c r="A32" t="s">
        <v>74</v>
      </c>
      <c r="B32">
        <v>64</v>
      </c>
      <c r="C32">
        <v>44</v>
      </c>
      <c r="D32">
        <v>28</v>
      </c>
      <c r="E32">
        <v>9</v>
      </c>
      <c r="F32">
        <v>7</v>
      </c>
      <c r="G32">
        <v>35</v>
      </c>
      <c r="H32">
        <v>147</v>
      </c>
      <c r="I32">
        <v>468</v>
      </c>
      <c r="J32">
        <v>1070</v>
      </c>
      <c r="K32">
        <v>957</v>
      </c>
      <c r="L32">
        <v>822</v>
      </c>
      <c r="M32">
        <v>881</v>
      </c>
      <c r="N32">
        <v>812</v>
      </c>
      <c r="O32">
        <v>735</v>
      </c>
      <c r="P32">
        <v>701</v>
      </c>
      <c r="Q32">
        <v>753</v>
      </c>
      <c r="R32">
        <v>870</v>
      </c>
      <c r="S32">
        <v>848</v>
      </c>
      <c r="T32">
        <v>677</v>
      </c>
      <c r="U32">
        <v>463</v>
      </c>
      <c r="V32">
        <v>324</v>
      </c>
      <c r="W32">
        <v>275</v>
      </c>
      <c r="X32">
        <v>179</v>
      </c>
      <c r="Y32">
        <v>121</v>
      </c>
      <c r="AB32" t="s">
        <v>74</v>
      </c>
      <c r="AC32">
        <v>768</v>
      </c>
      <c r="AD32">
        <v>426</v>
      </c>
      <c r="AE32">
        <v>211</v>
      </c>
      <c r="AF32">
        <v>155</v>
      </c>
      <c r="AG32">
        <v>100</v>
      </c>
      <c r="AH32">
        <v>220</v>
      </c>
      <c r="AI32">
        <v>1117</v>
      </c>
      <c r="AJ32">
        <v>4033</v>
      </c>
      <c r="AK32">
        <v>6132</v>
      </c>
      <c r="AL32">
        <v>5519</v>
      </c>
      <c r="AM32">
        <v>4704</v>
      </c>
      <c r="AN32">
        <v>5840</v>
      </c>
      <c r="AO32">
        <v>5966</v>
      </c>
      <c r="AP32">
        <v>5233</v>
      </c>
      <c r="AQ32">
        <v>5136</v>
      </c>
      <c r="AR32">
        <v>4683</v>
      </c>
      <c r="AS32">
        <v>5293</v>
      </c>
      <c r="AT32">
        <v>6034</v>
      </c>
      <c r="AU32">
        <v>6120</v>
      </c>
      <c r="AV32">
        <v>4463</v>
      </c>
      <c r="AW32">
        <v>3215</v>
      </c>
      <c r="AX32">
        <v>2332</v>
      </c>
      <c r="AY32">
        <v>1599</v>
      </c>
      <c r="AZ32">
        <v>1067</v>
      </c>
      <c r="BC32" t="s">
        <v>74</v>
      </c>
      <c r="BD32">
        <v>1049</v>
      </c>
      <c r="BE32">
        <v>586</v>
      </c>
      <c r="BF32">
        <v>380</v>
      </c>
      <c r="BG32">
        <v>212</v>
      </c>
      <c r="BH32">
        <v>154</v>
      </c>
      <c r="BI32">
        <v>351</v>
      </c>
      <c r="BJ32">
        <v>1724</v>
      </c>
      <c r="BK32">
        <v>5562</v>
      </c>
      <c r="BL32">
        <v>8211</v>
      </c>
      <c r="BM32">
        <v>7831</v>
      </c>
      <c r="BN32">
        <v>6788</v>
      </c>
      <c r="BO32">
        <v>8109</v>
      </c>
      <c r="BP32">
        <v>8517</v>
      </c>
      <c r="BQ32">
        <v>7714</v>
      </c>
      <c r="BR32">
        <v>7162</v>
      </c>
      <c r="BS32">
        <v>6906</v>
      </c>
      <c r="BT32">
        <v>7621</v>
      </c>
      <c r="BU32">
        <v>8768</v>
      </c>
      <c r="BV32">
        <v>8424</v>
      </c>
      <c r="BW32">
        <v>6620</v>
      </c>
      <c r="BX32">
        <v>4795</v>
      </c>
      <c r="BY32">
        <v>3553</v>
      </c>
      <c r="BZ32">
        <v>2499</v>
      </c>
      <c r="CA32">
        <v>1650</v>
      </c>
    </row>
    <row r="33" spans="1:79" x14ac:dyDescent="0.2">
      <c r="A33" t="s">
        <v>75</v>
      </c>
      <c r="B33">
        <v>89</v>
      </c>
      <c r="C33">
        <v>57</v>
      </c>
      <c r="D33">
        <v>29</v>
      </c>
      <c r="E33">
        <v>19</v>
      </c>
      <c r="F33">
        <v>20</v>
      </c>
      <c r="G33">
        <v>26</v>
      </c>
      <c r="H33">
        <v>221</v>
      </c>
      <c r="I33">
        <v>739</v>
      </c>
      <c r="J33">
        <v>1263</v>
      </c>
      <c r="K33">
        <v>1297</v>
      </c>
      <c r="L33">
        <v>1196</v>
      </c>
      <c r="M33">
        <v>1438</v>
      </c>
      <c r="N33">
        <v>1149</v>
      </c>
      <c r="O33">
        <v>1137</v>
      </c>
      <c r="P33">
        <v>1210</v>
      </c>
      <c r="Q33">
        <v>1119</v>
      </c>
      <c r="R33">
        <v>1177</v>
      </c>
      <c r="S33">
        <v>1229</v>
      </c>
      <c r="T33">
        <v>964</v>
      </c>
      <c r="U33">
        <v>705</v>
      </c>
      <c r="V33">
        <v>532</v>
      </c>
      <c r="W33">
        <v>376</v>
      </c>
      <c r="X33">
        <v>258</v>
      </c>
      <c r="Y33">
        <v>138</v>
      </c>
      <c r="AB33" t="s">
        <v>75</v>
      </c>
      <c r="AC33">
        <v>991</v>
      </c>
      <c r="AD33">
        <v>495</v>
      </c>
      <c r="AE33">
        <v>272</v>
      </c>
      <c r="AF33">
        <v>176</v>
      </c>
      <c r="AG33">
        <v>132</v>
      </c>
      <c r="AH33">
        <v>292</v>
      </c>
      <c r="AI33">
        <v>1316</v>
      </c>
      <c r="AJ33">
        <v>6200</v>
      </c>
      <c r="AK33">
        <v>8976</v>
      </c>
      <c r="AL33">
        <v>7835</v>
      </c>
      <c r="AM33">
        <v>7014</v>
      </c>
      <c r="AN33">
        <v>8764</v>
      </c>
      <c r="AO33">
        <v>8827</v>
      </c>
      <c r="AP33">
        <v>7597</v>
      </c>
      <c r="AQ33">
        <v>7943</v>
      </c>
      <c r="AR33">
        <v>7067</v>
      </c>
      <c r="AS33">
        <v>7913</v>
      </c>
      <c r="AT33">
        <v>9578</v>
      </c>
      <c r="AU33">
        <v>9107</v>
      </c>
      <c r="AV33">
        <v>6680</v>
      </c>
      <c r="AW33">
        <v>4817</v>
      </c>
      <c r="AX33">
        <v>3304</v>
      </c>
      <c r="AY33">
        <v>2171</v>
      </c>
      <c r="AZ33">
        <v>1411</v>
      </c>
      <c r="BC33" t="s">
        <v>75</v>
      </c>
      <c r="BD33">
        <v>1582</v>
      </c>
      <c r="BE33">
        <v>828</v>
      </c>
      <c r="BF33">
        <v>497</v>
      </c>
      <c r="BG33">
        <v>297</v>
      </c>
      <c r="BH33">
        <v>252</v>
      </c>
      <c r="BI33">
        <v>484</v>
      </c>
      <c r="BJ33">
        <v>2263</v>
      </c>
      <c r="BK33">
        <v>8694</v>
      </c>
      <c r="BL33">
        <v>13273</v>
      </c>
      <c r="BM33">
        <v>11435</v>
      </c>
      <c r="BN33">
        <v>10248</v>
      </c>
      <c r="BO33">
        <v>12773</v>
      </c>
      <c r="BP33">
        <v>13088</v>
      </c>
      <c r="BQ33">
        <v>11747</v>
      </c>
      <c r="BR33">
        <v>11584</v>
      </c>
      <c r="BS33">
        <v>10616</v>
      </c>
      <c r="BT33">
        <v>11528</v>
      </c>
      <c r="BU33">
        <v>13499</v>
      </c>
      <c r="BV33">
        <v>13457</v>
      </c>
      <c r="BW33">
        <v>10460</v>
      </c>
      <c r="BX33">
        <v>7436</v>
      </c>
      <c r="BY33">
        <v>5279</v>
      </c>
      <c r="BZ33">
        <v>3625</v>
      </c>
      <c r="CA33">
        <v>2242</v>
      </c>
    </row>
    <row r="34" spans="1:79" x14ac:dyDescent="0.2">
      <c r="A34" t="s">
        <v>76</v>
      </c>
      <c r="B34">
        <v>65</v>
      </c>
      <c r="C34">
        <v>30</v>
      </c>
      <c r="D34">
        <v>21</v>
      </c>
      <c r="E34">
        <v>10</v>
      </c>
      <c r="F34">
        <v>16</v>
      </c>
      <c r="G34">
        <v>36</v>
      </c>
      <c r="H34">
        <v>169</v>
      </c>
      <c r="I34">
        <v>630</v>
      </c>
      <c r="J34">
        <v>1126</v>
      </c>
      <c r="K34">
        <v>1087</v>
      </c>
      <c r="L34">
        <v>1015</v>
      </c>
      <c r="M34">
        <v>1194</v>
      </c>
      <c r="N34">
        <v>1028</v>
      </c>
      <c r="O34">
        <v>965</v>
      </c>
      <c r="P34">
        <v>1131</v>
      </c>
      <c r="Q34">
        <v>1067</v>
      </c>
      <c r="R34">
        <v>1122</v>
      </c>
      <c r="S34">
        <v>1116</v>
      </c>
      <c r="T34">
        <v>881</v>
      </c>
      <c r="U34">
        <v>634</v>
      </c>
      <c r="V34">
        <v>440</v>
      </c>
      <c r="W34">
        <v>303</v>
      </c>
      <c r="X34">
        <v>179</v>
      </c>
      <c r="Y34">
        <v>122</v>
      </c>
      <c r="AB34" t="s">
        <v>76</v>
      </c>
      <c r="AC34">
        <v>685</v>
      </c>
      <c r="AD34">
        <v>334</v>
      </c>
      <c r="AE34">
        <v>225</v>
      </c>
      <c r="AF34">
        <v>132</v>
      </c>
      <c r="AG34">
        <v>99</v>
      </c>
      <c r="AH34">
        <v>219</v>
      </c>
      <c r="AI34">
        <v>1029</v>
      </c>
      <c r="AJ34">
        <v>5678</v>
      </c>
      <c r="AK34">
        <v>8638</v>
      </c>
      <c r="AL34">
        <v>7256</v>
      </c>
      <c r="AM34">
        <v>6450</v>
      </c>
      <c r="AN34">
        <v>7502</v>
      </c>
      <c r="AO34">
        <v>7486</v>
      </c>
      <c r="AP34">
        <v>6501</v>
      </c>
      <c r="AQ34">
        <v>7145</v>
      </c>
      <c r="AR34">
        <v>6558</v>
      </c>
      <c r="AS34">
        <v>7380</v>
      </c>
      <c r="AT34">
        <v>9380</v>
      </c>
      <c r="AU34">
        <v>8293</v>
      </c>
      <c r="AV34">
        <v>6032</v>
      </c>
      <c r="AW34">
        <v>4036</v>
      </c>
      <c r="AX34">
        <v>2870</v>
      </c>
      <c r="AY34">
        <v>1839</v>
      </c>
      <c r="AZ34">
        <v>1075</v>
      </c>
      <c r="BC34" t="s">
        <v>76</v>
      </c>
      <c r="BD34">
        <v>1155</v>
      </c>
      <c r="BE34">
        <v>607</v>
      </c>
      <c r="BF34">
        <v>379</v>
      </c>
      <c r="BG34">
        <v>219</v>
      </c>
      <c r="BH34">
        <v>221</v>
      </c>
      <c r="BI34">
        <v>377</v>
      </c>
      <c r="BJ34">
        <v>1830</v>
      </c>
      <c r="BK34">
        <v>8043</v>
      </c>
      <c r="BL34">
        <v>12724</v>
      </c>
      <c r="BM34">
        <v>10524</v>
      </c>
      <c r="BN34">
        <v>9777</v>
      </c>
      <c r="BO34">
        <v>11614</v>
      </c>
      <c r="BP34">
        <v>11239</v>
      </c>
      <c r="BQ34">
        <v>10428</v>
      </c>
      <c r="BR34">
        <v>11032</v>
      </c>
      <c r="BS34">
        <v>10042</v>
      </c>
      <c r="BT34">
        <v>10849</v>
      </c>
      <c r="BU34">
        <v>13447</v>
      </c>
      <c r="BV34">
        <v>12565</v>
      </c>
      <c r="BW34">
        <v>9240</v>
      </c>
      <c r="BX34">
        <v>6433</v>
      </c>
      <c r="BY34">
        <v>4635</v>
      </c>
      <c r="BZ34">
        <v>3032</v>
      </c>
      <c r="CA34">
        <v>1795</v>
      </c>
    </row>
    <row r="35" spans="1:79" x14ac:dyDescent="0.2">
      <c r="A35" t="s">
        <v>77</v>
      </c>
      <c r="B35">
        <v>47</v>
      </c>
      <c r="C35">
        <v>32</v>
      </c>
      <c r="D35">
        <v>24</v>
      </c>
      <c r="E35">
        <v>13</v>
      </c>
      <c r="F35">
        <v>11</v>
      </c>
      <c r="G35">
        <v>21</v>
      </c>
      <c r="H35">
        <v>106</v>
      </c>
      <c r="I35">
        <v>579</v>
      </c>
      <c r="J35">
        <v>917</v>
      </c>
      <c r="K35">
        <v>915</v>
      </c>
      <c r="L35">
        <v>893</v>
      </c>
      <c r="M35">
        <v>975</v>
      </c>
      <c r="N35">
        <v>837</v>
      </c>
      <c r="O35">
        <v>795</v>
      </c>
      <c r="P35">
        <v>1004</v>
      </c>
      <c r="Q35">
        <v>935</v>
      </c>
      <c r="R35">
        <v>933</v>
      </c>
      <c r="S35">
        <v>996</v>
      </c>
      <c r="T35">
        <v>819</v>
      </c>
      <c r="U35">
        <v>582</v>
      </c>
      <c r="V35">
        <v>358</v>
      </c>
      <c r="W35">
        <v>278</v>
      </c>
      <c r="X35">
        <v>173</v>
      </c>
      <c r="Y35">
        <v>94</v>
      </c>
      <c r="AB35" t="s">
        <v>77</v>
      </c>
      <c r="AC35">
        <v>525</v>
      </c>
      <c r="AD35">
        <v>267</v>
      </c>
      <c r="AE35">
        <v>146</v>
      </c>
      <c r="AF35">
        <v>82</v>
      </c>
      <c r="AG35">
        <v>58</v>
      </c>
      <c r="AH35">
        <v>196</v>
      </c>
      <c r="AI35">
        <v>852</v>
      </c>
      <c r="AJ35">
        <v>4854</v>
      </c>
      <c r="AK35">
        <v>7283</v>
      </c>
      <c r="AL35">
        <v>5886</v>
      </c>
      <c r="AM35">
        <v>5485</v>
      </c>
      <c r="AN35">
        <v>5908</v>
      </c>
      <c r="AO35">
        <v>5496</v>
      </c>
      <c r="AP35">
        <v>5271</v>
      </c>
      <c r="AQ35">
        <v>5894</v>
      </c>
      <c r="AR35">
        <v>5496</v>
      </c>
      <c r="AS35">
        <v>6415</v>
      </c>
      <c r="AT35">
        <v>8352</v>
      </c>
      <c r="AU35">
        <v>6977</v>
      </c>
      <c r="AV35">
        <v>4816</v>
      </c>
      <c r="AW35">
        <v>3284</v>
      </c>
      <c r="AX35">
        <v>2137</v>
      </c>
      <c r="AY35">
        <v>1266</v>
      </c>
      <c r="AZ35">
        <v>742</v>
      </c>
      <c r="BC35" t="s">
        <v>77</v>
      </c>
      <c r="BD35">
        <v>865</v>
      </c>
      <c r="BE35">
        <v>517</v>
      </c>
      <c r="BF35">
        <v>271</v>
      </c>
      <c r="BG35">
        <v>180</v>
      </c>
      <c r="BH35">
        <v>171</v>
      </c>
      <c r="BI35">
        <v>317</v>
      </c>
      <c r="BJ35">
        <v>1416</v>
      </c>
      <c r="BK35">
        <v>6753</v>
      </c>
      <c r="BL35">
        <v>10500</v>
      </c>
      <c r="BM35">
        <v>9200</v>
      </c>
      <c r="BN35">
        <v>8490</v>
      </c>
      <c r="BO35">
        <v>9242</v>
      </c>
      <c r="BP35">
        <v>8819</v>
      </c>
      <c r="BQ35">
        <v>8403</v>
      </c>
      <c r="BR35">
        <v>9288</v>
      </c>
      <c r="BS35">
        <v>8811</v>
      </c>
      <c r="BT35">
        <v>9412</v>
      </c>
      <c r="BU35">
        <v>11786</v>
      </c>
      <c r="BV35">
        <v>10691</v>
      </c>
      <c r="BW35">
        <v>7572</v>
      </c>
      <c r="BX35">
        <v>5184</v>
      </c>
      <c r="BY35">
        <v>3670</v>
      </c>
      <c r="BZ35">
        <v>2363</v>
      </c>
      <c r="CA35">
        <v>1419</v>
      </c>
    </row>
    <row r="36" spans="1:79" x14ac:dyDescent="0.2">
      <c r="A36" t="s">
        <v>78</v>
      </c>
      <c r="B36">
        <v>43</v>
      </c>
      <c r="C36">
        <v>23</v>
      </c>
      <c r="D36">
        <v>13</v>
      </c>
      <c r="E36">
        <v>9</v>
      </c>
      <c r="F36">
        <v>15</v>
      </c>
      <c r="G36">
        <v>20</v>
      </c>
      <c r="H36">
        <v>89</v>
      </c>
      <c r="I36">
        <v>506</v>
      </c>
      <c r="J36">
        <v>744</v>
      </c>
      <c r="K36">
        <v>792</v>
      </c>
      <c r="L36">
        <v>732</v>
      </c>
      <c r="M36">
        <v>775</v>
      </c>
      <c r="N36">
        <v>627</v>
      </c>
      <c r="O36">
        <v>634</v>
      </c>
      <c r="P36">
        <v>785</v>
      </c>
      <c r="Q36">
        <v>791</v>
      </c>
      <c r="R36">
        <v>779</v>
      </c>
      <c r="S36">
        <v>844</v>
      </c>
      <c r="T36">
        <v>642</v>
      </c>
      <c r="U36">
        <v>422</v>
      </c>
      <c r="V36">
        <v>317</v>
      </c>
      <c r="W36">
        <v>177</v>
      </c>
      <c r="X36">
        <v>136</v>
      </c>
      <c r="Y36">
        <v>81</v>
      </c>
      <c r="AB36" t="s">
        <v>78</v>
      </c>
      <c r="AC36">
        <v>310</v>
      </c>
      <c r="AD36">
        <v>184</v>
      </c>
      <c r="AE36">
        <v>122</v>
      </c>
      <c r="AF36">
        <v>98</v>
      </c>
      <c r="AG36">
        <v>61</v>
      </c>
      <c r="AH36">
        <v>114</v>
      </c>
      <c r="AI36">
        <v>606</v>
      </c>
      <c r="AJ36">
        <v>3968</v>
      </c>
      <c r="AK36">
        <v>5930</v>
      </c>
      <c r="AL36">
        <v>4925</v>
      </c>
      <c r="AM36">
        <v>4496</v>
      </c>
      <c r="AN36">
        <v>4731</v>
      </c>
      <c r="AO36">
        <v>4053</v>
      </c>
      <c r="AP36">
        <v>4168</v>
      </c>
      <c r="AQ36">
        <v>4638</v>
      </c>
      <c r="AR36">
        <v>4617</v>
      </c>
      <c r="AS36">
        <v>5194</v>
      </c>
      <c r="AT36">
        <v>7063</v>
      </c>
      <c r="AU36">
        <v>5832</v>
      </c>
      <c r="AV36">
        <v>3823</v>
      </c>
      <c r="AW36">
        <v>2530</v>
      </c>
      <c r="AX36">
        <v>1737</v>
      </c>
      <c r="AY36">
        <v>950</v>
      </c>
      <c r="AZ36">
        <v>547</v>
      </c>
      <c r="BC36" t="s">
        <v>78</v>
      </c>
      <c r="BD36">
        <v>623</v>
      </c>
      <c r="BE36">
        <v>360</v>
      </c>
      <c r="BF36">
        <v>229</v>
      </c>
      <c r="BG36">
        <v>134</v>
      </c>
      <c r="BH36">
        <v>128</v>
      </c>
      <c r="BI36">
        <v>242</v>
      </c>
      <c r="BJ36">
        <v>1127</v>
      </c>
      <c r="BK36">
        <v>5639</v>
      </c>
      <c r="BL36">
        <v>8663</v>
      </c>
      <c r="BM36">
        <v>7497</v>
      </c>
      <c r="BN36">
        <v>7142</v>
      </c>
      <c r="BO36">
        <v>7441</v>
      </c>
      <c r="BP36">
        <v>6798</v>
      </c>
      <c r="BQ36">
        <v>6866</v>
      </c>
      <c r="BR36">
        <v>7670</v>
      </c>
      <c r="BS36">
        <v>7592</v>
      </c>
      <c r="BT36">
        <v>8110</v>
      </c>
      <c r="BU36">
        <v>10469</v>
      </c>
      <c r="BV36">
        <v>8702</v>
      </c>
      <c r="BW36">
        <v>5952</v>
      </c>
      <c r="BX36">
        <v>4163</v>
      </c>
      <c r="BY36">
        <v>2896</v>
      </c>
      <c r="BZ36">
        <v>1883</v>
      </c>
      <c r="CA36">
        <v>1072</v>
      </c>
    </row>
    <row r="37" spans="1:79" x14ac:dyDescent="0.2">
      <c r="A37" t="s">
        <v>79</v>
      </c>
      <c r="B37">
        <v>30</v>
      </c>
      <c r="C37">
        <v>20</v>
      </c>
      <c r="D37">
        <v>14</v>
      </c>
      <c r="E37">
        <v>11</v>
      </c>
      <c r="F37">
        <v>6</v>
      </c>
      <c r="G37">
        <v>15</v>
      </c>
      <c r="H37">
        <v>73</v>
      </c>
      <c r="I37">
        <v>447</v>
      </c>
      <c r="J37">
        <v>567</v>
      </c>
      <c r="K37">
        <v>633</v>
      </c>
      <c r="L37">
        <v>719</v>
      </c>
      <c r="M37">
        <v>575</v>
      </c>
      <c r="N37">
        <v>534</v>
      </c>
      <c r="O37">
        <v>589</v>
      </c>
      <c r="P37">
        <v>626</v>
      </c>
      <c r="Q37">
        <v>676</v>
      </c>
      <c r="R37">
        <v>702</v>
      </c>
      <c r="S37">
        <v>773</v>
      </c>
      <c r="T37">
        <v>526</v>
      </c>
      <c r="U37">
        <v>328</v>
      </c>
      <c r="V37">
        <v>261</v>
      </c>
      <c r="W37">
        <v>158</v>
      </c>
      <c r="X37">
        <v>101</v>
      </c>
      <c r="Y37">
        <v>58</v>
      </c>
      <c r="AB37" t="s">
        <v>79</v>
      </c>
      <c r="AC37">
        <v>274</v>
      </c>
      <c r="AD37">
        <v>151</v>
      </c>
      <c r="AE37">
        <v>80</v>
      </c>
      <c r="AF37">
        <v>52</v>
      </c>
      <c r="AG37">
        <v>55</v>
      </c>
      <c r="AH37">
        <v>72</v>
      </c>
      <c r="AI37">
        <v>467</v>
      </c>
      <c r="AJ37">
        <v>3045</v>
      </c>
      <c r="AK37">
        <v>4845</v>
      </c>
      <c r="AL37">
        <v>3875</v>
      </c>
      <c r="AM37">
        <v>3649</v>
      </c>
      <c r="AN37">
        <v>3431</v>
      </c>
      <c r="AO37">
        <v>2957</v>
      </c>
      <c r="AP37">
        <v>3362</v>
      </c>
      <c r="AQ37">
        <v>3850</v>
      </c>
      <c r="AR37">
        <v>3870</v>
      </c>
      <c r="AS37">
        <v>4211</v>
      </c>
      <c r="AT37">
        <v>5799</v>
      </c>
      <c r="AU37">
        <v>4724</v>
      </c>
      <c r="AV37">
        <v>2991</v>
      </c>
      <c r="AW37">
        <v>2030</v>
      </c>
      <c r="AX37">
        <v>1302</v>
      </c>
      <c r="AY37">
        <v>778</v>
      </c>
      <c r="AZ37">
        <v>385</v>
      </c>
      <c r="BC37" t="s">
        <v>79</v>
      </c>
      <c r="BD37">
        <v>516</v>
      </c>
      <c r="BE37">
        <v>279</v>
      </c>
      <c r="BF37">
        <v>198</v>
      </c>
      <c r="BG37">
        <v>117</v>
      </c>
      <c r="BH37">
        <v>110</v>
      </c>
      <c r="BI37">
        <v>206</v>
      </c>
      <c r="BJ37">
        <v>821</v>
      </c>
      <c r="BK37">
        <v>4790</v>
      </c>
      <c r="BL37">
        <v>7136</v>
      </c>
      <c r="BM37">
        <v>6289</v>
      </c>
      <c r="BN37">
        <v>5929</v>
      </c>
      <c r="BO37">
        <v>5836</v>
      </c>
      <c r="BP37">
        <v>5445</v>
      </c>
      <c r="BQ37">
        <v>5624</v>
      </c>
      <c r="BR37">
        <v>6305</v>
      </c>
      <c r="BS37">
        <v>6584</v>
      </c>
      <c r="BT37">
        <v>7009</v>
      </c>
      <c r="BU37">
        <v>8671</v>
      </c>
      <c r="BV37">
        <v>7422</v>
      </c>
      <c r="BW37">
        <v>4846</v>
      </c>
      <c r="BX37">
        <v>3398</v>
      </c>
      <c r="BY37">
        <v>2276</v>
      </c>
      <c r="BZ37">
        <v>1427</v>
      </c>
      <c r="CA37">
        <v>787</v>
      </c>
    </row>
    <row r="38" spans="1:79" x14ac:dyDescent="0.2">
      <c r="A38" t="s">
        <v>80</v>
      </c>
      <c r="B38">
        <v>22</v>
      </c>
      <c r="C38">
        <v>30</v>
      </c>
      <c r="D38">
        <v>10</v>
      </c>
      <c r="E38">
        <v>9</v>
      </c>
      <c r="F38">
        <v>8</v>
      </c>
      <c r="G38">
        <v>6</v>
      </c>
      <c r="H38">
        <v>72</v>
      </c>
      <c r="I38">
        <v>333</v>
      </c>
      <c r="J38">
        <v>421</v>
      </c>
      <c r="K38">
        <v>559</v>
      </c>
      <c r="L38">
        <v>521</v>
      </c>
      <c r="M38">
        <v>421</v>
      </c>
      <c r="N38">
        <v>353</v>
      </c>
      <c r="O38">
        <v>431</v>
      </c>
      <c r="P38">
        <v>551</v>
      </c>
      <c r="Q38">
        <v>546</v>
      </c>
      <c r="R38">
        <v>544</v>
      </c>
      <c r="S38">
        <v>588</v>
      </c>
      <c r="T38">
        <v>524</v>
      </c>
      <c r="U38">
        <v>312</v>
      </c>
      <c r="V38">
        <v>186</v>
      </c>
      <c r="W38">
        <v>139</v>
      </c>
      <c r="X38">
        <v>77</v>
      </c>
      <c r="Y38">
        <v>55</v>
      </c>
      <c r="AB38" t="s">
        <v>80</v>
      </c>
      <c r="AC38">
        <v>190</v>
      </c>
      <c r="AD38">
        <v>112</v>
      </c>
      <c r="AE38">
        <v>73</v>
      </c>
      <c r="AF38">
        <v>41</v>
      </c>
      <c r="AG38">
        <v>32</v>
      </c>
      <c r="AH38">
        <v>60</v>
      </c>
      <c r="AI38">
        <v>337</v>
      </c>
      <c r="AJ38">
        <v>2381</v>
      </c>
      <c r="AK38">
        <v>3811</v>
      </c>
      <c r="AL38">
        <v>3222</v>
      </c>
      <c r="AM38">
        <v>2936</v>
      </c>
      <c r="AN38">
        <v>2622</v>
      </c>
      <c r="AO38">
        <v>2315</v>
      </c>
      <c r="AP38">
        <v>2741</v>
      </c>
      <c r="AQ38">
        <v>2980</v>
      </c>
      <c r="AR38">
        <v>3100</v>
      </c>
      <c r="AS38">
        <v>3407</v>
      </c>
      <c r="AT38">
        <v>4505</v>
      </c>
      <c r="AU38">
        <v>3809</v>
      </c>
      <c r="AV38">
        <v>2296</v>
      </c>
      <c r="AW38">
        <v>1502</v>
      </c>
      <c r="AX38">
        <v>973</v>
      </c>
      <c r="AY38">
        <v>579</v>
      </c>
      <c r="AZ38">
        <v>299</v>
      </c>
      <c r="BC38" t="s">
        <v>80</v>
      </c>
      <c r="BD38">
        <v>439</v>
      </c>
      <c r="BE38">
        <v>218</v>
      </c>
      <c r="BF38">
        <v>134</v>
      </c>
      <c r="BG38">
        <v>104</v>
      </c>
      <c r="BH38">
        <v>101</v>
      </c>
      <c r="BI38">
        <v>150</v>
      </c>
      <c r="BJ38">
        <v>630</v>
      </c>
      <c r="BK38">
        <v>3847</v>
      </c>
      <c r="BL38">
        <v>5715</v>
      </c>
      <c r="BM38">
        <v>5141</v>
      </c>
      <c r="BN38">
        <v>5039</v>
      </c>
      <c r="BO38">
        <v>4800</v>
      </c>
      <c r="BP38">
        <v>4257</v>
      </c>
      <c r="BQ38">
        <v>4602</v>
      </c>
      <c r="BR38">
        <v>5385</v>
      </c>
      <c r="BS38">
        <v>5406</v>
      </c>
      <c r="BT38">
        <v>5669</v>
      </c>
      <c r="BU38">
        <v>6956</v>
      </c>
      <c r="BV38">
        <v>6158</v>
      </c>
      <c r="BW38">
        <v>3947</v>
      </c>
      <c r="BX38">
        <v>2705</v>
      </c>
      <c r="BY38">
        <v>1895</v>
      </c>
      <c r="BZ38">
        <v>1120</v>
      </c>
      <c r="CA38">
        <v>634</v>
      </c>
    </row>
    <row r="39" spans="1:79" x14ac:dyDescent="0.2">
      <c r="A39" t="s">
        <v>81</v>
      </c>
      <c r="B39">
        <v>20</v>
      </c>
      <c r="C39">
        <v>10</v>
      </c>
      <c r="D39">
        <v>18</v>
      </c>
      <c r="E39">
        <v>4</v>
      </c>
      <c r="F39">
        <v>9</v>
      </c>
      <c r="G39">
        <v>12</v>
      </c>
      <c r="H39">
        <v>55</v>
      </c>
      <c r="I39">
        <v>229</v>
      </c>
      <c r="J39">
        <v>329</v>
      </c>
      <c r="K39">
        <v>427</v>
      </c>
      <c r="L39">
        <v>418</v>
      </c>
      <c r="M39">
        <v>351</v>
      </c>
      <c r="N39">
        <v>289</v>
      </c>
      <c r="O39">
        <v>369</v>
      </c>
      <c r="P39">
        <v>465</v>
      </c>
      <c r="Q39">
        <v>480</v>
      </c>
      <c r="R39">
        <v>448</v>
      </c>
      <c r="S39">
        <v>494</v>
      </c>
      <c r="T39">
        <v>373</v>
      </c>
      <c r="U39">
        <v>217</v>
      </c>
      <c r="V39">
        <v>168</v>
      </c>
      <c r="W39">
        <v>116</v>
      </c>
      <c r="X39">
        <v>80</v>
      </c>
      <c r="Y39">
        <v>41</v>
      </c>
      <c r="AB39" t="s">
        <v>81</v>
      </c>
      <c r="AC39">
        <v>147</v>
      </c>
      <c r="AD39">
        <v>83</v>
      </c>
      <c r="AE39">
        <v>61</v>
      </c>
      <c r="AF39">
        <v>31</v>
      </c>
      <c r="AG39">
        <v>30</v>
      </c>
      <c r="AH39">
        <v>49</v>
      </c>
      <c r="AI39">
        <v>253</v>
      </c>
      <c r="AJ39">
        <v>1866</v>
      </c>
      <c r="AK39">
        <v>2926</v>
      </c>
      <c r="AL39">
        <v>2584</v>
      </c>
      <c r="AM39">
        <v>2410</v>
      </c>
      <c r="AN39">
        <v>2056</v>
      </c>
      <c r="AO39">
        <v>1804</v>
      </c>
      <c r="AP39">
        <v>2120</v>
      </c>
      <c r="AQ39">
        <v>2497</v>
      </c>
      <c r="AR39">
        <v>2534</v>
      </c>
      <c r="AS39">
        <v>2728</v>
      </c>
      <c r="AT39">
        <v>3579</v>
      </c>
      <c r="AU39">
        <v>3022</v>
      </c>
      <c r="AV39">
        <v>1849</v>
      </c>
      <c r="AW39">
        <v>1188</v>
      </c>
      <c r="AX39">
        <v>791</v>
      </c>
      <c r="AY39">
        <v>409</v>
      </c>
      <c r="AZ39">
        <v>200</v>
      </c>
      <c r="BC39" t="s">
        <v>81</v>
      </c>
      <c r="BD39">
        <v>326</v>
      </c>
      <c r="BE39">
        <v>194</v>
      </c>
      <c r="BF39">
        <v>106</v>
      </c>
      <c r="BG39">
        <v>87</v>
      </c>
      <c r="BH39">
        <v>88</v>
      </c>
      <c r="BI39">
        <v>113</v>
      </c>
      <c r="BJ39">
        <v>525</v>
      </c>
      <c r="BK39">
        <v>3108</v>
      </c>
      <c r="BL39">
        <v>4789</v>
      </c>
      <c r="BM39">
        <v>4249</v>
      </c>
      <c r="BN39">
        <v>4240</v>
      </c>
      <c r="BO39">
        <v>3927</v>
      </c>
      <c r="BP39">
        <v>3439</v>
      </c>
      <c r="BQ39">
        <v>3886</v>
      </c>
      <c r="BR39">
        <v>4469</v>
      </c>
      <c r="BS39">
        <v>4468</v>
      </c>
      <c r="BT39">
        <v>4645</v>
      </c>
      <c r="BU39">
        <v>5653</v>
      </c>
      <c r="BV39">
        <v>5116</v>
      </c>
      <c r="BW39">
        <v>3292</v>
      </c>
      <c r="BX39">
        <v>2171</v>
      </c>
      <c r="BY39">
        <v>1517</v>
      </c>
      <c r="BZ39">
        <v>889</v>
      </c>
      <c r="CA39">
        <v>488</v>
      </c>
    </row>
    <row r="40" spans="1:79" x14ac:dyDescent="0.2">
      <c r="A40" t="s">
        <v>82</v>
      </c>
      <c r="B40">
        <v>27</v>
      </c>
      <c r="C40">
        <v>14</v>
      </c>
      <c r="D40">
        <v>14</v>
      </c>
      <c r="E40">
        <v>6</v>
      </c>
      <c r="F40">
        <v>6</v>
      </c>
      <c r="G40">
        <v>10</v>
      </c>
      <c r="H40">
        <v>40</v>
      </c>
      <c r="I40">
        <v>201</v>
      </c>
      <c r="J40">
        <v>242</v>
      </c>
      <c r="K40">
        <v>337</v>
      </c>
      <c r="L40">
        <v>359</v>
      </c>
      <c r="M40">
        <v>270</v>
      </c>
      <c r="N40">
        <v>256</v>
      </c>
      <c r="O40">
        <v>308</v>
      </c>
      <c r="P40">
        <v>396</v>
      </c>
      <c r="Q40">
        <v>389</v>
      </c>
      <c r="R40">
        <v>379</v>
      </c>
      <c r="S40">
        <v>404</v>
      </c>
      <c r="T40">
        <v>314</v>
      </c>
      <c r="U40">
        <v>195</v>
      </c>
      <c r="V40">
        <v>144</v>
      </c>
      <c r="W40">
        <v>108</v>
      </c>
      <c r="X40">
        <v>68</v>
      </c>
      <c r="Y40">
        <v>44</v>
      </c>
      <c r="AB40" t="s">
        <v>82</v>
      </c>
      <c r="AC40">
        <v>115</v>
      </c>
      <c r="AD40">
        <v>76</v>
      </c>
      <c r="AE40">
        <v>46</v>
      </c>
      <c r="AF40">
        <v>33</v>
      </c>
      <c r="AG40">
        <v>24</v>
      </c>
      <c r="AH40">
        <v>47</v>
      </c>
      <c r="AI40">
        <v>192</v>
      </c>
      <c r="AJ40">
        <v>1333</v>
      </c>
      <c r="AK40">
        <v>2354</v>
      </c>
      <c r="AL40">
        <v>2022</v>
      </c>
      <c r="AM40">
        <v>1932</v>
      </c>
      <c r="AN40">
        <v>1642</v>
      </c>
      <c r="AO40">
        <v>1409</v>
      </c>
      <c r="AP40">
        <v>1701</v>
      </c>
      <c r="AQ40">
        <v>2017</v>
      </c>
      <c r="AR40">
        <v>1971</v>
      </c>
      <c r="AS40">
        <v>2174</v>
      </c>
      <c r="AT40">
        <v>2751</v>
      </c>
      <c r="AU40">
        <v>2523</v>
      </c>
      <c r="AV40">
        <v>1511</v>
      </c>
      <c r="AW40">
        <v>979</v>
      </c>
      <c r="AX40">
        <v>591</v>
      </c>
      <c r="AY40">
        <v>335</v>
      </c>
      <c r="AZ40">
        <v>161</v>
      </c>
      <c r="BC40" t="s">
        <v>82</v>
      </c>
      <c r="BD40">
        <v>260</v>
      </c>
      <c r="BE40">
        <v>168</v>
      </c>
      <c r="BF40">
        <v>106</v>
      </c>
      <c r="BG40">
        <v>61</v>
      </c>
      <c r="BH40">
        <v>67</v>
      </c>
      <c r="BI40">
        <v>133</v>
      </c>
      <c r="BJ40">
        <v>400</v>
      </c>
      <c r="BK40">
        <v>2473</v>
      </c>
      <c r="BL40">
        <v>3817</v>
      </c>
      <c r="BM40">
        <v>3531</v>
      </c>
      <c r="BN40">
        <v>3496</v>
      </c>
      <c r="BO40">
        <v>3165</v>
      </c>
      <c r="BP40">
        <v>2789</v>
      </c>
      <c r="BQ40">
        <v>3283</v>
      </c>
      <c r="BR40">
        <v>3827</v>
      </c>
      <c r="BS40">
        <v>3878</v>
      </c>
      <c r="BT40">
        <v>3954</v>
      </c>
      <c r="BU40">
        <v>4636</v>
      </c>
      <c r="BV40">
        <v>4365</v>
      </c>
      <c r="BW40">
        <v>2852</v>
      </c>
      <c r="BX40">
        <v>1858</v>
      </c>
      <c r="BY40">
        <v>1186</v>
      </c>
      <c r="BZ40">
        <v>769</v>
      </c>
      <c r="CA40">
        <v>443</v>
      </c>
    </row>
    <row r="41" spans="1:79" x14ac:dyDescent="0.2">
      <c r="A41" t="s">
        <v>83</v>
      </c>
      <c r="B41">
        <v>21</v>
      </c>
      <c r="C41">
        <v>16</v>
      </c>
      <c r="D41">
        <v>4</v>
      </c>
      <c r="E41">
        <v>3</v>
      </c>
      <c r="F41">
        <v>8</v>
      </c>
      <c r="G41">
        <v>9</v>
      </c>
      <c r="H41">
        <v>27</v>
      </c>
      <c r="I41">
        <v>161</v>
      </c>
      <c r="J41">
        <v>202</v>
      </c>
      <c r="K41">
        <v>303</v>
      </c>
      <c r="L41">
        <v>302</v>
      </c>
      <c r="M41">
        <v>272</v>
      </c>
      <c r="N41">
        <v>224</v>
      </c>
      <c r="O41">
        <v>256</v>
      </c>
      <c r="P41">
        <v>323</v>
      </c>
      <c r="Q41">
        <v>292</v>
      </c>
      <c r="R41">
        <v>336</v>
      </c>
      <c r="S41">
        <v>332</v>
      </c>
      <c r="T41">
        <v>272</v>
      </c>
      <c r="U41">
        <v>154</v>
      </c>
      <c r="V41">
        <v>150</v>
      </c>
      <c r="W41">
        <v>115</v>
      </c>
      <c r="X41">
        <v>53</v>
      </c>
      <c r="Y41">
        <v>38</v>
      </c>
      <c r="AB41" t="s">
        <v>83</v>
      </c>
      <c r="AC41">
        <v>81</v>
      </c>
      <c r="AD41">
        <v>47</v>
      </c>
      <c r="AE41">
        <v>34</v>
      </c>
      <c r="AF41">
        <v>29</v>
      </c>
      <c r="AG41">
        <v>19</v>
      </c>
      <c r="AH41">
        <v>33</v>
      </c>
      <c r="AI41">
        <v>137</v>
      </c>
      <c r="AJ41">
        <v>1030</v>
      </c>
      <c r="AK41">
        <v>1888</v>
      </c>
      <c r="AL41">
        <v>1604</v>
      </c>
      <c r="AM41">
        <v>1489</v>
      </c>
      <c r="AN41">
        <v>1308</v>
      </c>
      <c r="AO41">
        <v>1122</v>
      </c>
      <c r="AP41">
        <v>1313</v>
      </c>
      <c r="AQ41">
        <v>1590</v>
      </c>
      <c r="AR41">
        <v>1625</v>
      </c>
      <c r="AS41">
        <v>1701</v>
      </c>
      <c r="AT41">
        <v>2268</v>
      </c>
      <c r="AU41">
        <v>2011</v>
      </c>
      <c r="AV41">
        <v>1177</v>
      </c>
      <c r="AW41">
        <v>727</v>
      </c>
      <c r="AX41">
        <v>484</v>
      </c>
      <c r="AY41">
        <v>267</v>
      </c>
      <c r="AZ41">
        <v>140</v>
      </c>
      <c r="BC41" t="s">
        <v>83</v>
      </c>
      <c r="BD41">
        <v>228</v>
      </c>
      <c r="BE41">
        <v>173</v>
      </c>
      <c r="BF41">
        <v>83</v>
      </c>
      <c r="BG41">
        <v>47</v>
      </c>
      <c r="BH41">
        <v>51</v>
      </c>
      <c r="BI41">
        <v>102</v>
      </c>
      <c r="BJ41">
        <v>297</v>
      </c>
      <c r="BK41">
        <v>2019</v>
      </c>
      <c r="BL41">
        <v>3141</v>
      </c>
      <c r="BM41">
        <v>3007</v>
      </c>
      <c r="BN41">
        <v>2973</v>
      </c>
      <c r="BO41">
        <v>2579</v>
      </c>
      <c r="BP41">
        <v>2279</v>
      </c>
      <c r="BQ41">
        <v>2798</v>
      </c>
      <c r="BR41">
        <v>3281</v>
      </c>
      <c r="BS41">
        <v>3252</v>
      </c>
      <c r="BT41">
        <v>3307</v>
      </c>
      <c r="BU41">
        <v>3939</v>
      </c>
      <c r="BV41">
        <v>3734</v>
      </c>
      <c r="BW41">
        <v>2298</v>
      </c>
      <c r="BX41">
        <v>1535</v>
      </c>
      <c r="BY41">
        <v>1064</v>
      </c>
      <c r="BZ41">
        <v>626</v>
      </c>
      <c r="CA41">
        <v>338</v>
      </c>
    </row>
    <row r="42" spans="1:79" x14ac:dyDescent="0.2">
      <c r="A42" t="s">
        <v>84</v>
      </c>
      <c r="B42">
        <v>24</v>
      </c>
      <c r="C42">
        <v>16</v>
      </c>
      <c r="D42">
        <v>5</v>
      </c>
      <c r="E42">
        <v>4</v>
      </c>
      <c r="F42">
        <v>3</v>
      </c>
      <c r="G42">
        <v>9</v>
      </c>
      <c r="H42">
        <v>28</v>
      </c>
      <c r="I42">
        <v>129</v>
      </c>
      <c r="J42">
        <v>220</v>
      </c>
      <c r="K42">
        <v>238</v>
      </c>
      <c r="L42">
        <v>270</v>
      </c>
      <c r="M42">
        <v>212</v>
      </c>
      <c r="N42">
        <v>152</v>
      </c>
      <c r="O42">
        <v>221</v>
      </c>
      <c r="P42">
        <v>249</v>
      </c>
      <c r="Q42">
        <v>285</v>
      </c>
      <c r="R42">
        <v>266</v>
      </c>
      <c r="S42">
        <v>315</v>
      </c>
      <c r="T42">
        <v>248</v>
      </c>
      <c r="U42">
        <v>143</v>
      </c>
      <c r="V42">
        <v>110</v>
      </c>
      <c r="W42">
        <v>94</v>
      </c>
      <c r="X42">
        <v>60</v>
      </c>
      <c r="Y42">
        <v>38</v>
      </c>
      <c r="AB42" t="s">
        <v>84</v>
      </c>
      <c r="AC42">
        <v>74</v>
      </c>
      <c r="AD42">
        <v>40</v>
      </c>
      <c r="AE42">
        <v>34</v>
      </c>
      <c r="AF42">
        <v>23</v>
      </c>
      <c r="AG42">
        <v>19</v>
      </c>
      <c r="AH42">
        <v>39</v>
      </c>
      <c r="AI42">
        <v>107</v>
      </c>
      <c r="AJ42">
        <v>833</v>
      </c>
      <c r="AK42">
        <v>1511</v>
      </c>
      <c r="AL42">
        <v>1323</v>
      </c>
      <c r="AM42">
        <v>1194</v>
      </c>
      <c r="AN42">
        <v>1056</v>
      </c>
      <c r="AO42">
        <v>792</v>
      </c>
      <c r="AP42">
        <v>1087</v>
      </c>
      <c r="AQ42">
        <v>1265</v>
      </c>
      <c r="AR42">
        <v>1446</v>
      </c>
      <c r="AS42">
        <v>1376</v>
      </c>
      <c r="AT42">
        <v>1751</v>
      </c>
      <c r="AU42">
        <v>1693</v>
      </c>
      <c r="AV42">
        <v>911</v>
      </c>
      <c r="AW42">
        <v>608</v>
      </c>
      <c r="AX42">
        <v>395</v>
      </c>
      <c r="AY42">
        <v>222</v>
      </c>
      <c r="AZ42">
        <v>122</v>
      </c>
      <c r="BC42" t="s">
        <v>84</v>
      </c>
      <c r="BD42">
        <v>227</v>
      </c>
      <c r="BE42">
        <v>120</v>
      </c>
      <c r="BF42">
        <v>92</v>
      </c>
      <c r="BG42">
        <v>61</v>
      </c>
      <c r="BH42">
        <v>60</v>
      </c>
      <c r="BI42">
        <v>111</v>
      </c>
      <c r="BJ42">
        <v>293</v>
      </c>
      <c r="BK42">
        <v>1533</v>
      </c>
      <c r="BL42">
        <v>2749</v>
      </c>
      <c r="BM42">
        <v>2630</v>
      </c>
      <c r="BN42">
        <v>2552</v>
      </c>
      <c r="BO42">
        <v>2134</v>
      </c>
      <c r="BP42">
        <v>1898</v>
      </c>
      <c r="BQ42">
        <v>2268</v>
      </c>
      <c r="BR42">
        <v>2692</v>
      </c>
      <c r="BS42">
        <v>2805</v>
      </c>
      <c r="BT42">
        <v>2863</v>
      </c>
      <c r="BU42">
        <v>3259</v>
      </c>
      <c r="BV42">
        <v>3244</v>
      </c>
      <c r="BW42">
        <v>2027</v>
      </c>
      <c r="BX42">
        <v>1414</v>
      </c>
      <c r="BY42">
        <v>959</v>
      </c>
      <c r="BZ42">
        <v>570</v>
      </c>
      <c r="CA42">
        <v>350</v>
      </c>
    </row>
    <row r="43" spans="1:79" x14ac:dyDescent="0.2">
      <c r="A43" t="s">
        <v>85</v>
      </c>
      <c r="B43">
        <v>21</v>
      </c>
      <c r="C43">
        <v>11</v>
      </c>
      <c r="D43">
        <v>17</v>
      </c>
      <c r="E43">
        <v>11</v>
      </c>
      <c r="F43">
        <v>4</v>
      </c>
      <c r="G43">
        <v>7</v>
      </c>
      <c r="H43">
        <v>22</v>
      </c>
      <c r="I43">
        <v>116</v>
      </c>
      <c r="J43">
        <v>183</v>
      </c>
      <c r="K43">
        <v>219</v>
      </c>
      <c r="L43">
        <v>213</v>
      </c>
      <c r="M43">
        <v>177</v>
      </c>
      <c r="N43">
        <v>163</v>
      </c>
      <c r="O43">
        <v>192</v>
      </c>
      <c r="P43">
        <v>224</v>
      </c>
      <c r="Q43">
        <v>264</v>
      </c>
      <c r="R43">
        <v>248</v>
      </c>
      <c r="S43">
        <v>265</v>
      </c>
      <c r="T43">
        <v>226</v>
      </c>
      <c r="U43">
        <v>130</v>
      </c>
      <c r="V43">
        <v>134</v>
      </c>
      <c r="W43">
        <v>93</v>
      </c>
      <c r="X43">
        <v>53</v>
      </c>
      <c r="Y43">
        <v>28</v>
      </c>
      <c r="AB43" t="s">
        <v>85</v>
      </c>
      <c r="AC43">
        <v>71</v>
      </c>
      <c r="AD43">
        <v>53</v>
      </c>
      <c r="AE43">
        <v>38</v>
      </c>
      <c r="AF43">
        <v>32</v>
      </c>
      <c r="AG43">
        <v>26</v>
      </c>
      <c r="AH43">
        <v>47</v>
      </c>
      <c r="AI43">
        <v>95</v>
      </c>
      <c r="AJ43">
        <v>621</v>
      </c>
      <c r="AK43">
        <v>1397</v>
      </c>
      <c r="AL43">
        <v>1122</v>
      </c>
      <c r="AM43">
        <v>1031</v>
      </c>
      <c r="AN43">
        <v>859</v>
      </c>
      <c r="AO43">
        <v>699</v>
      </c>
      <c r="AP43">
        <v>969</v>
      </c>
      <c r="AQ43">
        <v>1163</v>
      </c>
      <c r="AR43">
        <v>1135</v>
      </c>
      <c r="AS43">
        <v>1241</v>
      </c>
      <c r="AT43">
        <v>1582</v>
      </c>
      <c r="AU43">
        <v>1425</v>
      </c>
      <c r="AV43">
        <v>838</v>
      </c>
      <c r="AW43">
        <v>542</v>
      </c>
      <c r="AX43">
        <v>365</v>
      </c>
      <c r="AY43">
        <v>177</v>
      </c>
      <c r="AZ43">
        <v>140</v>
      </c>
      <c r="BC43" t="s">
        <v>85</v>
      </c>
      <c r="BD43">
        <v>249</v>
      </c>
      <c r="BE43">
        <v>142</v>
      </c>
      <c r="BF43">
        <v>107</v>
      </c>
      <c r="BG43">
        <v>77</v>
      </c>
      <c r="BH43">
        <v>63</v>
      </c>
      <c r="BI43">
        <v>103</v>
      </c>
      <c r="BJ43">
        <v>272</v>
      </c>
      <c r="BK43">
        <v>1405</v>
      </c>
      <c r="BL43">
        <v>2526</v>
      </c>
      <c r="BM43">
        <v>2291</v>
      </c>
      <c r="BN43">
        <v>2192</v>
      </c>
      <c r="BO43">
        <v>1880</v>
      </c>
      <c r="BP43">
        <v>1630</v>
      </c>
      <c r="BQ43">
        <v>2198</v>
      </c>
      <c r="BR43">
        <v>2482</v>
      </c>
      <c r="BS43">
        <v>2479</v>
      </c>
      <c r="BT43">
        <v>2580</v>
      </c>
      <c r="BU43">
        <v>3024</v>
      </c>
      <c r="BV43">
        <v>2866</v>
      </c>
      <c r="BW43">
        <v>1799</v>
      </c>
      <c r="BX43">
        <v>1304</v>
      </c>
      <c r="BY43">
        <v>903</v>
      </c>
      <c r="BZ43">
        <v>576</v>
      </c>
      <c r="CA43">
        <v>355</v>
      </c>
    </row>
    <row r="46" spans="1:79" x14ac:dyDescent="0.2">
      <c r="A46" t="s">
        <v>149</v>
      </c>
      <c r="B46">
        <v>1</v>
      </c>
      <c r="C46">
        <v>1</v>
      </c>
      <c r="D46">
        <v>1</v>
      </c>
      <c r="E46">
        <v>1</v>
      </c>
      <c r="F46">
        <v>2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AB46" t="s">
        <v>149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C46" t="s">
        <v>149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</row>
    <row r="47" spans="1:79" x14ac:dyDescent="0.2">
      <c r="A47" t="s">
        <v>342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AB47" t="s">
        <v>342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C47" t="s">
        <v>342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</row>
    <row r="48" spans="1:79" x14ac:dyDescent="0.2">
      <c r="A48" t="s">
        <v>292</v>
      </c>
      <c r="B48">
        <v>9</v>
      </c>
      <c r="C48">
        <v>8</v>
      </c>
      <c r="D48">
        <v>10</v>
      </c>
      <c r="E48">
        <v>11</v>
      </c>
      <c r="F48">
        <v>13</v>
      </c>
      <c r="G48">
        <v>9</v>
      </c>
      <c r="H48">
        <v>7</v>
      </c>
      <c r="I48">
        <v>10</v>
      </c>
      <c r="J48">
        <v>8</v>
      </c>
      <c r="K48">
        <v>9</v>
      </c>
      <c r="L48">
        <v>9</v>
      </c>
      <c r="M48">
        <v>8</v>
      </c>
      <c r="N48">
        <v>8</v>
      </c>
      <c r="O48">
        <v>9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9</v>
      </c>
      <c r="X48">
        <v>9</v>
      </c>
      <c r="Y48">
        <v>9</v>
      </c>
      <c r="AB48" t="s">
        <v>292</v>
      </c>
      <c r="AC48">
        <v>6</v>
      </c>
      <c r="AD48">
        <v>6</v>
      </c>
      <c r="AE48">
        <v>7</v>
      </c>
      <c r="AF48">
        <v>7</v>
      </c>
      <c r="AG48">
        <v>8</v>
      </c>
      <c r="AH48">
        <v>7</v>
      </c>
      <c r="AI48">
        <v>7</v>
      </c>
      <c r="AJ48">
        <v>9</v>
      </c>
      <c r="AK48">
        <v>9</v>
      </c>
      <c r="AL48">
        <v>9</v>
      </c>
      <c r="AM48">
        <v>9</v>
      </c>
      <c r="AN48">
        <v>8</v>
      </c>
      <c r="AO48">
        <v>7</v>
      </c>
      <c r="AP48">
        <v>8</v>
      </c>
      <c r="AQ48">
        <v>9</v>
      </c>
      <c r="AR48">
        <v>9</v>
      </c>
      <c r="AS48">
        <v>9</v>
      </c>
      <c r="AT48">
        <v>10</v>
      </c>
      <c r="AU48">
        <v>9</v>
      </c>
      <c r="AV48">
        <v>8</v>
      </c>
      <c r="AW48">
        <v>8</v>
      </c>
      <c r="AX48">
        <v>8</v>
      </c>
      <c r="AY48">
        <v>7</v>
      </c>
      <c r="AZ48">
        <v>6</v>
      </c>
      <c r="BC48" t="s">
        <v>292</v>
      </c>
      <c r="BD48">
        <v>8</v>
      </c>
      <c r="BE48">
        <v>8</v>
      </c>
      <c r="BF48">
        <v>8</v>
      </c>
      <c r="BG48">
        <v>9</v>
      </c>
      <c r="BH48">
        <v>10</v>
      </c>
      <c r="BI48">
        <v>9</v>
      </c>
      <c r="BJ48">
        <v>7</v>
      </c>
      <c r="BK48">
        <v>9</v>
      </c>
      <c r="BL48">
        <v>10</v>
      </c>
      <c r="BM48">
        <v>10</v>
      </c>
      <c r="BN48">
        <v>10</v>
      </c>
      <c r="BO48">
        <v>9</v>
      </c>
      <c r="BP48">
        <v>8</v>
      </c>
      <c r="BQ48">
        <v>9</v>
      </c>
      <c r="BR48">
        <v>10</v>
      </c>
      <c r="BS48">
        <v>11</v>
      </c>
      <c r="BT48">
        <v>10</v>
      </c>
      <c r="BU48">
        <v>11</v>
      </c>
      <c r="BV48">
        <v>10</v>
      </c>
      <c r="BW48">
        <v>9</v>
      </c>
      <c r="BX48">
        <v>9</v>
      </c>
      <c r="BY48">
        <v>9</v>
      </c>
      <c r="BZ48">
        <v>8</v>
      </c>
      <c r="CA48">
        <v>8</v>
      </c>
    </row>
    <row r="49" spans="1:79" x14ac:dyDescent="0.2">
      <c r="A49" t="s">
        <v>293</v>
      </c>
      <c r="B49">
        <v>21</v>
      </c>
      <c r="C49">
        <v>24</v>
      </c>
      <c r="D49">
        <v>25</v>
      </c>
      <c r="E49">
        <v>29</v>
      </c>
      <c r="F49">
        <v>26</v>
      </c>
      <c r="G49">
        <v>19</v>
      </c>
      <c r="H49">
        <v>15</v>
      </c>
      <c r="I49">
        <v>20</v>
      </c>
      <c r="J49">
        <v>17</v>
      </c>
      <c r="K49">
        <v>19</v>
      </c>
      <c r="L49">
        <v>20</v>
      </c>
      <c r="M49">
        <v>17</v>
      </c>
      <c r="N49">
        <v>17</v>
      </c>
      <c r="O49">
        <v>19</v>
      </c>
      <c r="P49">
        <v>20</v>
      </c>
      <c r="Q49">
        <v>21</v>
      </c>
      <c r="R49">
        <v>20</v>
      </c>
      <c r="S49">
        <v>21</v>
      </c>
      <c r="T49">
        <v>21</v>
      </c>
      <c r="U49">
        <v>20</v>
      </c>
      <c r="V49">
        <v>21</v>
      </c>
      <c r="W49">
        <v>21</v>
      </c>
      <c r="X49">
        <v>21</v>
      </c>
      <c r="Y49">
        <v>21</v>
      </c>
      <c r="AB49" t="s">
        <v>293</v>
      </c>
      <c r="AC49">
        <v>13</v>
      </c>
      <c r="AD49">
        <v>14</v>
      </c>
      <c r="AE49">
        <v>15</v>
      </c>
      <c r="AF49">
        <v>16</v>
      </c>
      <c r="AG49">
        <v>18</v>
      </c>
      <c r="AH49">
        <v>15</v>
      </c>
      <c r="AI49">
        <v>14</v>
      </c>
      <c r="AJ49">
        <v>17</v>
      </c>
      <c r="AK49">
        <v>18</v>
      </c>
      <c r="AL49">
        <v>18</v>
      </c>
      <c r="AM49">
        <v>18</v>
      </c>
      <c r="AN49">
        <v>16</v>
      </c>
      <c r="AO49">
        <v>14</v>
      </c>
      <c r="AP49">
        <v>17</v>
      </c>
      <c r="AQ49">
        <v>18</v>
      </c>
      <c r="AR49">
        <v>19</v>
      </c>
      <c r="AS49">
        <v>19</v>
      </c>
      <c r="AT49">
        <v>19</v>
      </c>
      <c r="AU49">
        <v>19</v>
      </c>
      <c r="AV49">
        <v>17</v>
      </c>
      <c r="AW49">
        <v>16</v>
      </c>
      <c r="AX49">
        <v>16</v>
      </c>
      <c r="AY49">
        <v>14</v>
      </c>
      <c r="AZ49">
        <v>13</v>
      </c>
      <c r="BC49" t="s">
        <v>293</v>
      </c>
      <c r="BD49">
        <v>17</v>
      </c>
      <c r="BE49">
        <v>18</v>
      </c>
      <c r="BF49">
        <v>19</v>
      </c>
      <c r="BG49">
        <v>21</v>
      </c>
      <c r="BH49">
        <v>22</v>
      </c>
      <c r="BI49">
        <v>20</v>
      </c>
      <c r="BJ49">
        <v>16</v>
      </c>
      <c r="BK49">
        <v>19</v>
      </c>
      <c r="BL49">
        <v>20</v>
      </c>
      <c r="BM49">
        <v>20</v>
      </c>
      <c r="BN49">
        <v>21</v>
      </c>
      <c r="BO49">
        <v>18</v>
      </c>
      <c r="BP49">
        <v>17</v>
      </c>
      <c r="BQ49">
        <v>19</v>
      </c>
      <c r="BR49">
        <v>20</v>
      </c>
      <c r="BS49">
        <v>22</v>
      </c>
      <c r="BT49">
        <v>21</v>
      </c>
      <c r="BU49">
        <v>21</v>
      </c>
      <c r="BV49">
        <v>21</v>
      </c>
      <c r="BW49">
        <v>19</v>
      </c>
      <c r="BX49">
        <v>19</v>
      </c>
      <c r="BY49">
        <v>18</v>
      </c>
      <c r="BZ49">
        <v>17</v>
      </c>
      <c r="CA49">
        <v>17</v>
      </c>
    </row>
    <row r="50" spans="1:79" x14ac:dyDescent="0.2">
      <c r="A50" t="s">
        <v>294</v>
      </c>
      <c r="B50">
        <v>50</v>
      </c>
      <c r="C50">
        <v>49</v>
      </c>
      <c r="D50">
        <v>45</v>
      </c>
      <c r="E50">
        <v>58</v>
      </c>
      <c r="F50">
        <v>49</v>
      </c>
      <c r="G50">
        <v>43</v>
      </c>
      <c r="H50">
        <v>31</v>
      </c>
      <c r="I50">
        <v>33</v>
      </c>
      <c r="J50">
        <v>32</v>
      </c>
      <c r="K50">
        <v>35</v>
      </c>
      <c r="L50">
        <v>36</v>
      </c>
      <c r="M50">
        <v>31</v>
      </c>
      <c r="N50">
        <v>31</v>
      </c>
      <c r="O50">
        <v>35</v>
      </c>
      <c r="P50">
        <v>37</v>
      </c>
      <c r="Q50">
        <v>38</v>
      </c>
      <c r="R50">
        <v>37</v>
      </c>
      <c r="S50">
        <v>38</v>
      </c>
      <c r="T50">
        <v>40</v>
      </c>
      <c r="U50">
        <v>38</v>
      </c>
      <c r="V50">
        <v>42</v>
      </c>
      <c r="W50">
        <v>45</v>
      </c>
      <c r="X50">
        <v>44</v>
      </c>
      <c r="Y50">
        <v>45</v>
      </c>
      <c r="AB50" t="s">
        <v>294</v>
      </c>
      <c r="AC50">
        <v>26</v>
      </c>
      <c r="AD50">
        <v>28</v>
      </c>
      <c r="AE50">
        <v>32</v>
      </c>
      <c r="AF50">
        <v>35</v>
      </c>
      <c r="AG50">
        <v>40</v>
      </c>
      <c r="AH50">
        <v>31</v>
      </c>
      <c r="AI50">
        <v>27</v>
      </c>
      <c r="AJ50">
        <v>29</v>
      </c>
      <c r="AK50">
        <v>32</v>
      </c>
      <c r="AL50">
        <v>32</v>
      </c>
      <c r="AM50">
        <v>33</v>
      </c>
      <c r="AN50">
        <v>29</v>
      </c>
      <c r="AO50">
        <v>27</v>
      </c>
      <c r="AP50">
        <v>31</v>
      </c>
      <c r="AQ50">
        <v>33</v>
      </c>
      <c r="AR50">
        <v>34</v>
      </c>
      <c r="AS50">
        <v>33</v>
      </c>
      <c r="AT50">
        <v>33</v>
      </c>
      <c r="AU50">
        <v>33</v>
      </c>
      <c r="AV50">
        <v>31</v>
      </c>
      <c r="AW50">
        <v>30</v>
      </c>
      <c r="AX50">
        <v>30</v>
      </c>
      <c r="AY50">
        <v>28</v>
      </c>
      <c r="AZ50">
        <v>26</v>
      </c>
      <c r="BC50" t="s">
        <v>294</v>
      </c>
      <c r="BD50">
        <v>35</v>
      </c>
      <c r="BE50">
        <v>39</v>
      </c>
      <c r="BF50">
        <v>41</v>
      </c>
      <c r="BG50">
        <v>45</v>
      </c>
      <c r="BH50">
        <v>46</v>
      </c>
      <c r="BI50">
        <v>42</v>
      </c>
      <c r="BJ50">
        <v>30</v>
      </c>
      <c r="BK50">
        <v>33</v>
      </c>
      <c r="BL50">
        <v>36</v>
      </c>
      <c r="BM50">
        <v>37</v>
      </c>
      <c r="BN50">
        <v>37</v>
      </c>
      <c r="BO50">
        <v>33</v>
      </c>
      <c r="BP50">
        <v>32</v>
      </c>
      <c r="BQ50">
        <v>36</v>
      </c>
      <c r="BR50">
        <v>37</v>
      </c>
      <c r="BS50">
        <v>38</v>
      </c>
      <c r="BT50">
        <v>37</v>
      </c>
      <c r="BU50">
        <v>37</v>
      </c>
      <c r="BV50">
        <v>38</v>
      </c>
      <c r="BW50">
        <v>36</v>
      </c>
      <c r="BX50">
        <v>36</v>
      </c>
      <c r="BY50">
        <v>36</v>
      </c>
      <c r="BZ50">
        <v>35</v>
      </c>
      <c r="CA50">
        <v>35</v>
      </c>
    </row>
    <row r="51" spans="1:79" x14ac:dyDescent="0.2">
      <c r="A51" t="s">
        <v>343</v>
      </c>
      <c r="B51">
        <v>60</v>
      </c>
      <c r="C51">
        <v>60</v>
      </c>
      <c r="D51">
        <v>60</v>
      </c>
      <c r="E51">
        <v>60</v>
      </c>
      <c r="F51">
        <v>60</v>
      </c>
      <c r="G51">
        <v>60</v>
      </c>
      <c r="H51">
        <v>60</v>
      </c>
      <c r="I51">
        <v>60</v>
      </c>
      <c r="J51">
        <v>60</v>
      </c>
      <c r="K51">
        <v>60</v>
      </c>
      <c r="L51">
        <v>60</v>
      </c>
      <c r="M51">
        <v>60</v>
      </c>
      <c r="N51">
        <v>60</v>
      </c>
      <c r="O51">
        <v>60</v>
      </c>
      <c r="P51">
        <v>60</v>
      </c>
      <c r="Q51">
        <v>60</v>
      </c>
      <c r="R51">
        <v>60</v>
      </c>
      <c r="S51">
        <v>60</v>
      </c>
      <c r="T51">
        <v>60</v>
      </c>
      <c r="U51">
        <v>60</v>
      </c>
      <c r="V51">
        <v>60</v>
      </c>
      <c r="W51">
        <v>60</v>
      </c>
      <c r="X51">
        <v>60</v>
      </c>
      <c r="Y51">
        <v>60</v>
      </c>
      <c r="AB51" t="s">
        <v>343</v>
      </c>
      <c r="AC51">
        <v>60</v>
      </c>
      <c r="AD51">
        <v>60</v>
      </c>
      <c r="AE51">
        <v>60</v>
      </c>
      <c r="AF51">
        <v>60</v>
      </c>
      <c r="AG51">
        <v>60</v>
      </c>
      <c r="AH51">
        <v>60</v>
      </c>
      <c r="AI51">
        <v>60</v>
      </c>
      <c r="AJ51">
        <v>60</v>
      </c>
      <c r="AK51">
        <v>60</v>
      </c>
      <c r="AL51">
        <v>60</v>
      </c>
      <c r="AM51">
        <v>60</v>
      </c>
      <c r="AN51">
        <v>60</v>
      </c>
      <c r="AO51">
        <v>60</v>
      </c>
      <c r="AP51">
        <v>60</v>
      </c>
      <c r="AQ51">
        <v>60</v>
      </c>
      <c r="AR51">
        <v>60</v>
      </c>
      <c r="AS51">
        <v>60</v>
      </c>
      <c r="AT51">
        <v>60</v>
      </c>
      <c r="AU51">
        <v>60</v>
      </c>
      <c r="AV51">
        <v>60</v>
      </c>
      <c r="AW51">
        <v>60</v>
      </c>
      <c r="AX51">
        <v>60</v>
      </c>
      <c r="AY51">
        <v>60</v>
      </c>
      <c r="AZ51">
        <v>60</v>
      </c>
      <c r="BC51" t="s">
        <v>343</v>
      </c>
      <c r="BD51">
        <v>60</v>
      </c>
      <c r="BE51">
        <v>60</v>
      </c>
      <c r="BF51">
        <v>60</v>
      </c>
      <c r="BG51">
        <v>60</v>
      </c>
      <c r="BH51">
        <v>60</v>
      </c>
      <c r="BI51">
        <v>60</v>
      </c>
      <c r="BJ51">
        <v>60</v>
      </c>
      <c r="BK51">
        <v>60</v>
      </c>
      <c r="BL51">
        <v>60</v>
      </c>
      <c r="BM51">
        <v>60</v>
      </c>
      <c r="BN51">
        <v>60</v>
      </c>
      <c r="BO51">
        <v>60</v>
      </c>
      <c r="BP51">
        <v>60</v>
      </c>
      <c r="BQ51">
        <v>60</v>
      </c>
      <c r="BR51">
        <v>60</v>
      </c>
      <c r="BS51">
        <v>60</v>
      </c>
      <c r="BT51">
        <v>60</v>
      </c>
      <c r="BU51">
        <v>60</v>
      </c>
      <c r="BV51">
        <v>60</v>
      </c>
      <c r="BW51">
        <v>60</v>
      </c>
      <c r="BX51">
        <v>60</v>
      </c>
      <c r="BY51">
        <v>60</v>
      </c>
      <c r="BZ51">
        <v>60</v>
      </c>
      <c r="CA51">
        <v>60</v>
      </c>
    </row>
    <row r="52" spans="1:79" x14ac:dyDescent="0.2">
      <c r="A52" t="s">
        <v>148</v>
      </c>
      <c r="B52">
        <v>60</v>
      </c>
      <c r="C52">
        <v>60</v>
      </c>
      <c r="D52">
        <v>60</v>
      </c>
      <c r="E52">
        <v>60</v>
      </c>
      <c r="F52">
        <v>60</v>
      </c>
      <c r="G52">
        <v>60</v>
      </c>
      <c r="H52">
        <v>60</v>
      </c>
      <c r="I52">
        <v>60</v>
      </c>
      <c r="J52">
        <v>60</v>
      </c>
      <c r="K52">
        <v>60</v>
      </c>
      <c r="L52">
        <v>60</v>
      </c>
      <c r="M52">
        <v>60</v>
      </c>
      <c r="N52">
        <v>60</v>
      </c>
      <c r="O52">
        <v>60</v>
      </c>
      <c r="P52">
        <v>60</v>
      </c>
      <c r="Q52">
        <v>60</v>
      </c>
      <c r="R52">
        <v>60</v>
      </c>
      <c r="S52">
        <v>60</v>
      </c>
      <c r="T52">
        <v>60</v>
      </c>
      <c r="U52">
        <v>60</v>
      </c>
      <c r="V52">
        <v>60</v>
      </c>
      <c r="W52">
        <v>60</v>
      </c>
      <c r="X52">
        <v>60</v>
      </c>
      <c r="Y52">
        <v>60</v>
      </c>
      <c r="AB52" t="s">
        <v>148</v>
      </c>
      <c r="AC52">
        <v>60</v>
      </c>
      <c r="AD52">
        <v>60</v>
      </c>
      <c r="AE52">
        <v>60</v>
      </c>
      <c r="AF52">
        <v>60</v>
      </c>
      <c r="AG52">
        <v>60</v>
      </c>
      <c r="AH52">
        <v>60</v>
      </c>
      <c r="AI52">
        <v>60</v>
      </c>
      <c r="AJ52">
        <v>60</v>
      </c>
      <c r="AK52">
        <v>60</v>
      </c>
      <c r="AL52">
        <v>60</v>
      </c>
      <c r="AM52">
        <v>60</v>
      </c>
      <c r="AN52">
        <v>60</v>
      </c>
      <c r="AO52">
        <v>60</v>
      </c>
      <c r="AP52">
        <v>60</v>
      </c>
      <c r="AQ52">
        <v>60</v>
      </c>
      <c r="AR52">
        <v>60</v>
      </c>
      <c r="AS52">
        <v>60</v>
      </c>
      <c r="AT52">
        <v>60</v>
      </c>
      <c r="AU52">
        <v>60</v>
      </c>
      <c r="AV52">
        <v>60</v>
      </c>
      <c r="AW52">
        <v>60</v>
      </c>
      <c r="AX52">
        <v>60</v>
      </c>
      <c r="AY52">
        <v>60</v>
      </c>
      <c r="AZ52">
        <v>60</v>
      </c>
      <c r="BC52" t="s">
        <v>148</v>
      </c>
      <c r="BD52">
        <v>60</v>
      </c>
      <c r="BE52">
        <v>60</v>
      </c>
      <c r="BF52">
        <v>60</v>
      </c>
      <c r="BG52">
        <v>60</v>
      </c>
      <c r="BH52">
        <v>60</v>
      </c>
      <c r="BI52">
        <v>60</v>
      </c>
      <c r="BJ52">
        <v>60</v>
      </c>
      <c r="BK52">
        <v>60</v>
      </c>
      <c r="BL52">
        <v>60</v>
      </c>
      <c r="BM52">
        <v>60</v>
      </c>
      <c r="BN52">
        <v>60</v>
      </c>
      <c r="BO52">
        <v>60</v>
      </c>
      <c r="BP52">
        <v>60</v>
      </c>
      <c r="BQ52">
        <v>60</v>
      </c>
      <c r="BR52">
        <v>60</v>
      </c>
      <c r="BS52">
        <v>60</v>
      </c>
      <c r="BT52">
        <v>60</v>
      </c>
      <c r="BU52">
        <v>60</v>
      </c>
      <c r="BV52">
        <v>60</v>
      </c>
      <c r="BW52">
        <v>60</v>
      </c>
      <c r="BX52">
        <v>60</v>
      </c>
      <c r="BY52">
        <v>60</v>
      </c>
      <c r="BZ52">
        <v>60</v>
      </c>
      <c r="CA52">
        <v>60</v>
      </c>
    </row>
    <row r="53" spans="1:79" x14ac:dyDescent="0.2">
      <c r="A53" t="s">
        <v>68</v>
      </c>
      <c r="B53">
        <v>28</v>
      </c>
      <c r="C53">
        <v>28</v>
      </c>
      <c r="D53">
        <v>28</v>
      </c>
      <c r="E53">
        <v>33</v>
      </c>
      <c r="F53">
        <v>30</v>
      </c>
      <c r="G53">
        <v>25</v>
      </c>
      <c r="H53">
        <v>21</v>
      </c>
      <c r="I53">
        <v>23</v>
      </c>
      <c r="J53">
        <v>22</v>
      </c>
      <c r="K53">
        <v>23</v>
      </c>
      <c r="L53">
        <v>24</v>
      </c>
      <c r="M53">
        <v>22</v>
      </c>
      <c r="N53">
        <v>22</v>
      </c>
      <c r="O53">
        <v>24</v>
      </c>
      <c r="P53">
        <v>25</v>
      </c>
      <c r="Q53">
        <v>25</v>
      </c>
      <c r="R53">
        <v>24</v>
      </c>
      <c r="S53">
        <v>25</v>
      </c>
      <c r="T53">
        <v>26</v>
      </c>
      <c r="U53">
        <v>25</v>
      </c>
      <c r="V53">
        <v>26</v>
      </c>
      <c r="W53">
        <v>27</v>
      </c>
      <c r="X53">
        <v>27</v>
      </c>
      <c r="Y53">
        <v>27</v>
      </c>
      <c r="AB53" t="s">
        <v>68</v>
      </c>
      <c r="AC53">
        <v>18</v>
      </c>
      <c r="AD53">
        <v>19</v>
      </c>
      <c r="AE53">
        <v>21</v>
      </c>
      <c r="AF53">
        <v>22</v>
      </c>
      <c r="AG53">
        <v>25</v>
      </c>
      <c r="AH53">
        <v>21</v>
      </c>
      <c r="AI53">
        <v>18</v>
      </c>
      <c r="AJ53">
        <v>21</v>
      </c>
      <c r="AK53">
        <v>22</v>
      </c>
      <c r="AL53">
        <v>22</v>
      </c>
      <c r="AM53">
        <v>22</v>
      </c>
      <c r="AN53">
        <v>20</v>
      </c>
      <c r="AO53">
        <v>19</v>
      </c>
      <c r="AP53">
        <v>21</v>
      </c>
      <c r="AQ53">
        <v>22</v>
      </c>
      <c r="AR53">
        <v>23</v>
      </c>
      <c r="AS53">
        <v>23</v>
      </c>
      <c r="AT53">
        <v>23</v>
      </c>
      <c r="AU53">
        <v>23</v>
      </c>
      <c r="AV53">
        <v>21</v>
      </c>
      <c r="AW53">
        <v>21</v>
      </c>
      <c r="AX53">
        <v>21</v>
      </c>
      <c r="AY53">
        <v>20</v>
      </c>
      <c r="AZ53">
        <v>19</v>
      </c>
      <c r="BC53" t="s">
        <v>68</v>
      </c>
      <c r="BD53">
        <v>23</v>
      </c>
      <c r="BE53">
        <v>24</v>
      </c>
      <c r="BF53">
        <v>25</v>
      </c>
      <c r="BG53">
        <v>27</v>
      </c>
      <c r="BH53">
        <v>27</v>
      </c>
      <c r="BI53">
        <v>26</v>
      </c>
      <c r="BJ53">
        <v>21</v>
      </c>
      <c r="BK53">
        <v>23</v>
      </c>
      <c r="BL53">
        <v>24</v>
      </c>
      <c r="BM53">
        <v>24</v>
      </c>
      <c r="BN53">
        <v>25</v>
      </c>
      <c r="BO53">
        <v>22</v>
      </c>
      <c r="BP53">
        <v>22</v>
      </c>
      <c r="BQ53">
        <v>24</v>
      </c>
      <c r="BR53">
        <v>25</v>
      </c>
      <c r="BS53">
        <v>25</v>
      </c>
      <c r="BT53">
        <v>25</v>
      </c>
      <c r="BU53">
        <v>25</v>
      </c>
      <c r="BV53">
        <v>25</v>
      </c>
      <c r="BW53">
        <v>24</v>
      </c>
      <c r="BX53">
        <v>24</v>
      </c>
      <c r="BY53">
        <v>24</v>
      </c>
      <c r="BZ53">
        <v>23</v>
      </c>
      <c r="CA53">
        <v>23</v>
      </c>
    </row>
  </sheetData>
  <phoneticPr fontId="1" type="noConversion"/>
  <conditionalFormatting sqref="B3:Y16">
    <cfRule type="colorScale" priority="6">
      <colorScale>
        <cfvo type="min"/>
        <cfvo type="max"/>
        <color rgb="FFFCFCFF"/>
        <color rgb="FFF8696B"/>
      </colorScale>
    </cfRule>
  </conditionalFormatting>
  <conditionalFormatting sqref="B32:Y43">
    <cfRule type="colorScale" priority="5">
      <colorScale>
        <cfvo type="min"/>
        <cfvo type="max"/>
        <color rgb="FFFCFCFF"/>
        <color rgb="FFF8696B"/>
      </colorScale>
    </cfRule>
  </conditionalFormatting>
  <conditionalFormatting sqref="AC3:AZ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D3:CA16">
    <cfRule type="colorScale" priority="3">
      <colorScale>
        <cfvo type="min"/>
        <cfvo type="max"/>
        <color rgb="FFFCFCFF"/>
        <color rgb="FFF8696B"/>
      </colorScale>
    </cfRule>
  </conditionalFormatting>
  <conditionalFormatting sqref="AC32:AZ43">
    <cfRule type="colorScale" priority="2">
      <colorScale>
        <cfvo type="min"/>
        <cfvo type="max"/>
        <color rgb="FFFCFCFF"/>
        <color rgb="FFF8696B"/>
      </colorScale>
    </cfRule>
  </conditionalFormatting>
  <conditionalFormatting sqref="BD32:CA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A25" zoomScale="85" zoomScaleNormal="85" workbookViewId="0">
      <selection activeCell="D21" sqref="D21"/>
    </sheetView>
  </sheetViews>
  <sheetFormatPr defaultRowHeight="14.25" x14ac:dyDescent="0.2"/>
  <cols>
    <col min="1" max="1" width="21" customWidth="1"/>
    <col min="2" max="2" width="10" bestFit="1" customWidth="1"/>
    <col min="3" max="4" width="10.375" bestFit="1" customWidth="1"/>
    <col min="5" max="5" width="10.5" customWidth="1"/>
    <col min="6" max="6" width="10.875" style="22" customWidth="1"/>
    <col min="7" max="7" width="10.875" customWidth="1"/>
    <col min="8" max="8" width="9.5" customWidth="1"/>
    <col min="13" max="13" width="9.5" bestFit="1" customWidth="1"/>
    <col min="14" max="14" width="10.5" bestFit="1" customWidth="1"/>
    <col min="15" max="16" width="10.875" bestFit="1" customWidth="1"/>
  </cols>
  <sheetData>
    <row r="1" spans="1:27" ht="26.25" customHeight="1" x14ac:dyDescent="0.2">
      <c r="A1" s="4" t="s">
        <v>285</v>
      </c>
      <c r="B1" s="10" t="s">
        <v>0</v>
      </c>
      <c r="C1" s="10" t="s">
        <v>16</v>
      </c>
      <c r="D1" s="10" t="s">
        <v>15</v>
      </c>
      <c r="E1" s="10" t="s">
        <v>43</v>
      </c>
      <c r="F1" s="10" t="s">
        <v>45</v>
      </c>
      <c r="G1" s="10" t="s">
        <v>44</v>
      </c>
      <c r="H1" s="10" t="s">
        <v>62</v>
      </c>
      <c r="I1" s="10" t="s">
        <v>64</v>
      </c>
      <c r="J1" s="10" t="s">
        <v>63</v>
      </c>
      <c r="X1" s="1"/>
      <c r="Y1" s="1"/>
      <c r="Z1" s="1"/>
      <c r="AA1" s="1"/>
    </row>
    <row r="2" spans="1:27" x14ac:dyDescent="0.2">
      <c r="A2" s="1" t="s">
        <v>2</v>
      </c>
      <c r="B2">
        <v>99145</v>
      </c>
      <c r="C2">
        <v>646806</v>
      </c>
      <c r="D2">
        <v>1143115</v>
      </c>
      <c r="E2" s="3">
        <f t="shared" ref="E2:E14" si="0">B2/B$15</f>
        <v>0.15069507142227451</v>
      </c>
      <c r="F2" s="3">
        <f t="shared" ref="F2:F14" si="1">C2/C$15</f>
        <v>0.15377490349335396</v>
      </c>
      <c r="G2" s="3">
        <f t="shared" ref="G2:G14" si="2">D2/D$15</f>
        <v>0.15341086759008124</v>
      </c>
      <c r="H2" s="9">
        <f>E2</f>
        <v>0.15069507142227451</v>
      </c>
      <c r="I2" s="9">
        <f>F2</f>
        <v>0.15377490349335396</v>
      </c>
      <c r="J2" s="9">
        <f>G2</f>
        <v>0.15341086759008124</v>
      </c>
      <c r="X2" s="1"/>
      <c r="Y2" s="3"/>
      <c r="Z2" s="1"/>
      <c r="AA2" s="3"/>
    </row>
    <row r="3" spans="1:27" x14ac:dyDescent="0.2">
      <c r="A3" s="1" t="s">
        <v>3</v>
      </c>
      <c r="B3">
        <v>88338</v>
      </c>
      <c r="C3">
        <v>541491</v>
      </c>
      <c r="D3">
        <v>937804</v>
      </c>
      <c r="E3" s="3">
        <f t="shared" si="0"/>
        <v>0.13426901224772692</v>
      </c>
      <c r="F3" s="3">
        <f t="shared" si="1"/>
        <v>0.12873678702349658</v>
      </c>
      <c r="G3" s="3">
        <f t="shared" si="2"/>
        <v>0.12585726306578826</v>
      </c>
      <c r="H3" s="9">
        <f>SUM(E$2:E3)</f>
        <v>0.28496408367000142</v>
      </c>
      <c r="I3" s="9">
        <f>SUM(F$2:F3)</f>
        <v>0.28251169051685054</v>
      </c>
      <c r="J3" s="9">
        <f>SUM(G$2:G3)</f>
        <v>0.27926813065586953</v>
      </c>
      <c r="X3" s="1"/>
      <c r="Y3" s="3"/>
      <c r="Z3" s="1"/>
      <c r="AA3" s="3"/>
    </row>
    <row r="4" spans="1:27" x14ac:dyDescent="0.2">
      <c r="A4" s="1" t="s">
        <v>4</v>
      </c>
      <c r="B4">
        <v>93146</v>
      </c>
      <c r="C4">
        <v>546027</v>
      </c>
      <c r="D4">
        <v>965066</v>
      </c>
      <c r="E4" s="3">
        <f t="shared" si="0"/>
        <v>0.14157691384032661</v>
      </c>
      <c r="F4" s="3">
        <f t="shared" si="1"/>
        <v>0.1298151984208025</v>
      </c>
      <c r="G4" s="3">
        <f t="shared" si="2"/>
        <v>0.12951593876529424</v>
      </c>
      <c r="H4" s="9">
        <f>SUM(E$2:E4)</f>
        <v>0.42654099751032803</v>
      </c>
      <c r="I4" s="9">
        <f>SUM(F$2:F4)</f>
        <v>0.41232688893765301</v>
      </c>
      <c r="J4" s="9">
        <f>SUM(G$2:G4)</f>
        <v>0.40878406942116374</v>
      </c>
      <c r="X4" s="1"/>
      <c r="Y4" s="3"/>
      <c r="Z4" s="1"/>
      <c r="AA4" s="3"/>
    </row>
    <row r="5" spans="1:27" x14ac:dyDescent="0.2">
      <c r="A5" s="1" t="s">
        <v>5</v>
      </c>
      <c r="B5">
        <v>94567</v>
      </c>
      <c r="C5">
        <v>534522</v>
      </c>
      <c r="D5">
        <v>934024</v>
      </c>
      <c r="E5" s="3">
        <f t="shared" si="0"/>
        <v>0.14373675746825593</v>
      </c>
      <c r="F5" s="3">
        <f t="shared" si="1"/>
        <v>0.12707994199972564</v>
      </c>
      <c r="G5" s="3">
        <f t="shared" si="2"/>
        <v>0.12534997107898857</v>
      </c>
      <c r="H5" s="9">
        <f>SUM(E$2:E5)</f>
        <v>0.57027775497858402</v>
      </c>
      <c r="I5" s="9">
        <f>SUM(F$2:F5)</f>
        <v>0.53940683093737862</v>
      </c>
      <c r="J5" s="9">
        <f>SUM(G$2:G5)</f>
        <v>0.53413404050015234</v>
      </c>
      <c r="X5" s="1"/>
      <c r="Y5" s="3"/>
      <c r="Z5" s="1"/>
      <c r="AA5" s="3"/>
    </row>
    <row r="6" spans="1:27" x14ac:dyDescent="0.2">
      <c r="A6" s="1" t="s">
        <v>6</v>
      </c>
      <c r="B6">
        <v>87167</v>
      </c>
      <c r="C6">
        <v>494544</v>
      </c>
      <c r="D6">
        <v>857346</v>
      </c>
      <c r="E6" s="3">
        <f t="shared" si="0"/>
        <v>0.13248915518347271</v>
      </c>
      <c r="F6" s="3">
        <f t="shared" si="1"/>
        <v>0.11757537170839052</v>
      </c>
      <c r="G6" s="3">
        <f t="shared" si="2"/>
        <v>0.11505945918379672</v>
      </c>
      <c r="H6" s="9">
        <f>SUM(E$2:E6)</f>
        <v>0.70276691016205672</v>
      </c>
      <c r="I6" s="9">
        <f>SUM(F$2:F6)</f>
        <v>0.65698220264576912</v>
      </c>
      <c r="J6" s="9">
        <f>SUM(G$2:G6)</f>
        <v>0.64919349968394902</v>
      </c>
      <c r="X6" s="1"/>
      <c r="Y6" s="3"/>
      <c r="Z6" s="1"/>
      <c r="AA6" s="3"/>
    </row>
    <row r="7" spans="1:27" x14ac:dyDescent="0.2">
      <c r="A7" s="1" t="s">
        <v>7</v>
      </c>
      <c r="B7">
        <v>70457</v>
      </c>
      <c r="C7">
        <v>404222</v>
      </c>
      <c r="D7">
        <v>704087</v>
      </c>
      <c r="E7" s="3">
        <f t="shared" si="0"/>
        <v>0.10709085326742847</v>
      </c>
      <c r="F7" s="3">
        <f t="shared" si="1"/>
        <v>9.6101766279055117E-2</v>
      </c>
      <c r="G7" s="3">
        <f t="shared" si="2"/>
        <v>9.4491453203656262E-2</v>
      </c>
      <c r="H7" s="9">
        <f>SUM(E$2:E7)</f>
        <v>0.80985776342948523</v>
      </c>
      <c r="I7" s="9">
        <f>SUM(F$2:F7)</f>
        <v>0.75308396892482421</v>
      </c>
      <c r="J7" s="9">
        <f>SUM(G$2:G7)</f>
        <v>0.74368495288760528</v>
      </c>
      <c r="X7" s="1"/>
      <c r="Y7" s="1"/>
      <c r="Z7" s="1"/>
    </row>
    <row r="8" spans="1:27" x14ac:dyDescent="0.2">
      <c r="A8" s="1" t="s">
        <v>8</v>
      </c>
      <c r="B8">
        <v>48841</v>
      </c>
      <c r="C8">
        <v>301014</v>
      </c>
      <c r="D8">
        <v>523642</v>
      </c>
      <c r="E8" s="3">
        <f t="shared" si="0"/>
        <v>7.4235695025823889E-2</v>
      </c>
      <c r="F8" s="3">
        <f t="shared" si="1"/>
        <v>7.1564578560106812E-2</v>
      </c>
      <c r="G8" s="3">
        <f t="shared" si="2"/>
        <v>7.027497104543752E-2</v>
      </c>
      <c r="H8" s="9">
        <f>SUM(E$2:E8)</f>
        <v>0.88409345845530907</v>
      </c>
      <c r="I8" s="9">
        <f>SUM(F$2:F8)</f>
        <v>0.82464854748493099</v>
      </c>
      <c r="J8" s="9">
        <f>SUM(G$2:G8)</f>
        <v>0.81395992393304284</v>
      </c>
    </row>
    <row r="9" spans="1:27" x14ac:dyDescent="0.2">
      <c r="A9" s="1" t="s">
        <v>9</v>
      </c>
      <c r="B9">
        <v>33165</v>
      </c>
      <c r="C9">
        <v>225974</v>
      </c>
      <c r="D9">
        <v>402563</v>
      </c>
      <c r="E9" s="3">
        <f t="shared" si="0"/>
        <v>5.0409017537139889E-2</v>
      </c>
      <c r="F9" s="3">
        <f t="shared" si="1"/>
        <v>5.3724192481218735E-2</v>
      </c>
      <c r="G9" s="3">
        <f t="shared" si="2"/>
        <v>5.4025657164559884E-2</v>
      </c>
      <c r="H9" s="9">
        <f>SUM(E$2:E9)</f>
        <v>0.93450247599244896</v>
      </c>
      <c r="I9" s="9">
        <f>SUM(F$2:F9)</f>
        <v>0.87837273996614973</v>
      </c>
      <c r="J9" s="9">
        <f>SUM(G$2:G9)</f>
        <v>0.86798558109760271</v>
      </c>
    </row>
    <row r="10" spans="1:27" x14ac:dyDescent="0.2">
      <c r="A10" s="1" t="s">
        <v>10</v>
      </c>
      <c r="B10">
        <v>18705</v>
      </c>
      <c r="C10">
        <v>152056</v>
      </c>
      <c r="D10">
        <v>271439</v>
      </c>
      <c r="E10" s="3">
        <f t="shared" si="0"/>
        <v>2.8430594694171613E-2</v>
      </c>
      <c r="F10" s="3">
        <f t="shared" si="1"/>
        <v>3.6150556311452628E-2</v>
      </c>
      <c r="G10" s="3">
        <f t="shared" si="2"/>
        <v>3.6428261800242376E-2</v>
      </c>
      <c r="H10" s="9">
        <f>SUM(E$2:E10)</f>
        <v>0.9629330706866206</v>
      </c>
      <c r="I10" s="9">
        <f>SUM(F$2:F10)</f>
        <v>0.91452329627760232</v>
      </c>
      <c r="J10" s="9">
        <f>SUM(G$2:G10)</f>
        <v>0.9044138428978451</v>
      </c>
    </row>
    <row r="11" spans="1:27" x14ac:dyDescent="0.2">
      <c r="A11" s="1" t="s">
        <v>11</v>
      </c>
      <c r="B11">
        <v>12436</v>
      </c>
      <c r="C11">
        <v>138904</v>
      </c>
      <c r="D11">
        <v>254391</v>
      </c>
      <c r="E11" s="3">
        <f t="shared" si="0"/>
        <v>1.8902051623454593E-2</v>
      </c>
      <c r="F11" s="3">
        <f t="shared" si="1"/>
        <v>3.3023733847306364E-2</v>
      </c>
      <c r="G11" s="3">
        <f t="shared" si="2"/>
        <v>3.414034809892999E-2</v>
      </c>
      <c r="H11" s="9">
        <f>SUM(E$2:E11)</f>
        <v>0.98183512231007519</v>
      </c>
      <c r="I11" s="9">
        <f>SUM(F$2:F11)</f>
        <v>0.94754703012490871</v>
      </c>
      <c r="J11" s="9">
        <f>SUM(G$2:G11)</f>
        <v>0.93855419099677506</v>
      </c>
    </row>
    <row r="12" spans="1:27" x14ac:dyDescent="0.2">
      <c r="A12" s="1" t="s">
        <v>17</v>
      </c>
      <c r="B12">
        <v>7116</v>
      </c>
      <c r="C12">
        <v>109007</v>
      </c>
      <c r="D12">
        <v>211086</v>
      </c>
      <c r="E12" s="3">
        <f t="shared" si="0"/>
        <v>1.0815937548448286E-2</v>
      </c>
      <c r="F12" s="3">
        <f t="shared" si="1"/>
        <v>2.5915871072779217E-2</v>
      </c>
      <c r="G12" s="3">
        <f t="shared" si="2"/>
        <v>2.8328633948570256E-2</v>
      </c>
      <c r="H12" s="9">
        <f>SUM(E$2:E12)</f>
        <v>0.99265105985852353</v>
      </c>
      <c r="I12" s="9">
        <f>SUM(F$2:F12)</f>
        <v>0.97346290119768797</v>
      </c>
      <c r="J12" s="9">
        <f>SUM(G$2:G12)</f>
        <v>0.96688282494534528</v>
      </c>
    </row>
    <row r="13" spans="1:27" x14ac:dyDescent="0.2">
      <c r="A13" s="1" t="s">
        <v>18</v>
      </c>
      <c r="B13">
        <v>3910</v>
      </c>
      <c r="C13">
        <v>83274</v>
      </c>
      <c r="D13">
        <v>175489</v>
      </c>
      <c r="E13" s="3">
        <f t="shared" si="0"/>
        <v>5.9429898558786961E-3</v>
      </c>
      <c r="F13" s="3">
        <f t="shared" si="1"/>
        <v>1.9797978549218092E-2</v>
      </c>
      <c r="G13" s="3">
        <f t="shared" si="2"/>
        <v>2.3551365997748052E-2</v>
      </c>
      <c r="H13" s="9">
        <f>SUM(E$2:E13)</f>
        <v>0.99859404971440224</v>
      </c>
      <c r="I13" s="9">
        <f>SUM(F$2:F13)</f>
        <v>0.99326087974690602</v>
      </c>
      <c r="J13" s="9">
        <f>SUM(G$2:G13)</f>
        <v>0.99043419094309337</v>
      </c>
    </row>
    <row r="14" spans="1:27" x14ac:dyDescent="0.2">
      <c r="A14" s="1" t="s">
        <v>56</v>
      </c>
      <c r="B14" s="1">
        <v>925</v>
      </c>
      <c r="C14" s="1">
        <v>28346</v>
      </c>
      <c r="D14" s="1">
        <v>71278</v>
      </c>
      <c r="E14" s="3">
        <f t="shared" si="0"/>
        <v>1.4059502855979012E-3</v>
      </c>
      <c r="F14" s="3">
        <f t="shared" si="1"/>
        <v>6.7391202530938353E-3</v>
      </c>
      <c r="G14" s="3">
        <f t="shared" si="2"/>
        <v>9.5658090569066198E-3</v>
      </c>
      <c r="H14" s="9">
        <f>SUM(E$2:E14)</f>
        <v>1.0000000000000002</v>
      </c>
      <c r="I14" s="9">
        <f>SUM(F$2:F14)</f>
        <v>0.99999999999999989</v>
      </c>
      <c r="J14" s="9">
        <f>SUM(G$2:G14)</f>
        <v>1</v>
      </c>
    </row>
    <row r="15" spans="1:27" x14ac:dyDescent="0.2">
      <c r="A15" s="1" t="s">
        <v>12</v>
      </c>
      <c r="B15" s="1">
        <f>SUM(B2:B14)</f>
        <v>657918</v>
      </c>
      <c r="C15" s="1">
        <f>SUM(C2:C14)</f>
        <v>4206187</v>
      </c>
      <c r="D15" s="1">
        <f>SUM(D2:D14)</f>
        <v>7451330</v>
      </c>
      <c r="E15" s="1"/>
      <c r="G15" s="1"/>
      <c r="I15" s="1"/>
    </row>
    <row r="16" spans="1:27" ht="22.5" customHeight="1" x14ac:dyDescent="0.2">
      <c r="A16" s="1"/>
      <c r="B16" s="1"/>
      <c r="C16" s="3"/>
      <c r="D16" s="1"/>
      <c r="E16" s="3"/>
      <c r="F16" s="1"/>
      <c r="G16" s="3"/>
    </row>
    <row r="17" spans="1:7" ht="22.5" hidden="1" customHeight="1" x14ac:dyDescent="0.2">
      <c r="A17" t="s">
        <v>149</v>
      </c>
      <c r="B17" s="15">
        <v>0.10000000149011611</v>
      </c>
      <c r="C17" s="15">
        <v>0.10000000149011611</v>
      </c>
      <c r="D17" s="15">
        <v>0.10000000149011611</v>
      </c>
      <c r="E17" s="3"/>
      <c r="G17" s="3"/>
    </row>
    <row r="18" spans="1:7" ht="22.5" customHeight="1" x14ac:dyDescent="0.2">
      <c r="A18" t="s">
        <v>342</v>
      </c>
      <c r="B18" s="15">
        <v>0.20000000298023221</v>
      </c>
      <c r="C18" s="15">
        <v>0.20000000298023221</v>
      </c>
      <c r="D18" s="15">
        <v>0.20000000298023221</v>
      </c>
      <c r="E18" s="3"/>
      <c r="G18" s="3"/>
    </row>
    <row r="19" spans="1:7" ht="22.5" customHeight="1" x14ac:dyDescent="0.2">
      <c r="A19" t="s">
        <v>292</v>
      </c>
      <c r="B19" s="15">
        <v>17.39999961853027</v>
      </c>
      <c r="C19" s="15">
        <v>17.5</v>
      </c>
      <c r="D19" s="15">
        <v>17.70000076293945</v>
      </c>
      <c r="E19" s="3"/>
      <c r="G19" s="3"/>
    </row>
    <row r="20" spans="1:7" ht="22.5" customHeight="1" x14ac:dyDescent="0.2">
      <c r="A20" t="s">
        <v>293</v>
      </c>
      <c r="B20" s="15">
        <v>35</v>
      </c>
      <c r="C20" s="15">
        <v>36.799999237060547</v>
      </c>
      <c r="D20" s="15">
        <v>37.200000762939453</v>
      </c>
      <c r="E20" s="3"/>
      <c r="G20" s="3"/>
    </row>
    <row r="21" spans="1:7" x14ac:dyDescent="0.2">
      <c r="A21" t="s">
        <v>294</v>
      </c>
      <c r="B21" s="15">
        <v>54</v>
      </c>
      <c r="C21" s="15">
        <v>59.599998474121087</v>
      </c>
      <c r="D21" s="15">
        <v>60.700000762939453</v>
      </c>
      <c r="E21" s="1"/>
      <c r="G21" s="1"/>
    </row>
    <row r="22" spans="1:7" x14ac:dyDescent="0.2">
      <c r="A22" t="s">
        <v>343</v>
      </c>
      <c r="B22" s="15">
        <v>106.9830002593952</v>
      </c>
      <c r="C22" s="15">
        <v>117.1999969482422</v>
      </c>
      <c r="D22" s="15">
        <v>119.59999847412109</v>
      </c>
      <c r="E22" s="1"/>
      <c r="G22" s="1"/>
    </row>
    <row r="23" spans="1:7" hidden="1" x14ac:dyDescent="0.2">
      <c r="A23" t="s">
        <v>148</v>
      </c>
      <c r="B23" s="15">
        <v>150.1000061035156</v>
      </c>
      <c r="C23" s="15">
        <v>187.5</v>
      </c>
      <c r="D23" s="15">
        <v>200.3999938964844</v>
      </c>
      <c r="E23" s="1"/>
      <c r="G23" s="1"/>
    </row>
    <row r="24" spans="1:7" x14ac:dyDescent="0.2">
      <c r="A24" t="s">
        <v>68</v>
      </c>
      <c r="B24" s="15">
        <v>37.738651928910848</v>
      </c>
      <c r="C24" s="15">
        <v>41.475846448993792</v>
      </c>
      <c r="D24" s="15">
        <v>42.29348166414929</v>
      </c>
      <c r="E24" s="1"/>
      <c r="G24" s="1"/>
    </row>
    <row r="25" spans="1:7" x14ac:dyDescent="0.2">
      <c r="B25" s="1"/>
      <c r="C25" s="1"/>
      <c r="D25" s="1"/>
      <c r="E25" s="1"/>
      <c r="F25" s="1"/>
      <c r="G25" s="1"/>
    </row>
    <row r="27" spans="1:7" x14ac:dyDescent="0.2">
      <c r="B27" t="s">
        <v>60</v>
      </c>
      <c r="E27" t="s">
        <v>61</v>
      </c>
    </row>
    <row r="28" spans="1:7" ht="45" customHeight="1" x14ac:dyDescent="0.2">
      <c r="A28" s="4" t="s">
        <v>289</v>
      </c>
      <c r="B28" s="1" t="s">
        <v>57</v>
      </c>
      <c r="C28" s="1" t="s">
        <v>58</v>
      </c>
      <c r="D28" s="1" t="s">
        <v>59</v>
      </c>
      <c r="E28" s="1" t="s">
        <v>57</v>
      </c>
      <c r="F28" s="1" t="s">
        <v>58</v>
      </c>
      <c r="G28" s="1" t="s">
        <v>59</v>
      </c>
    </row>
    <row r="29" spans="1:7" x14ac:dyDescent="0.2">
      <c r="A29" s="1" t="s">
        <v>2</v>
      </c>
      <c r="B29">
        <v>981250</v>
      </c>
      <c r="C29">
        <v>6874</v>
      </c>
      <c r="D29">
        <v>154711</v>
      </c>
      <c r="E29">
        <v>569609</v>
      </c>
      <c r="F29">
        <v>3224</v>
      </c>
      <c r="G29">
        <v>73874</v>
      </c>
    </row>
    <row r="30" spans="1:7" x14ac:dyDescent="0.2">
      <c r="A30" s="1" t="s">
        <v>3</v>
      </c>
      <c r="B30">
        <v>724363</v>
      </c>
      <c r="C30">
        <v>25266</v>
      </c>
      <c r="D30">
        <v>188159</v>
      </c>
      <c r="E30">
        <v>440886</v>
      </c>
      <c r="F30">
        <v>12051</v>
      </c>
      <c r="G30">
        <v>88552</v>
      </c>
    </row>
    <row r="31" spans="1:7" x14ac:dyDescent="0.2">
      <c r="A31" s="1" t="s">
        <v>4</v>
      </c>
      <c r="B31">
        <v>635108</v>
      </c>
      <c r="C31">
        <v>35161</v>
      </c>
      <c r="D31">
        <v>294796</v>
      </c>
      <c r="E31">
        <v>397899</v>
      </c>
      <c r="F31">
        <v>13659</v>
      </c>
      <c r="G31">
        <v>134467</v>
      </c>
    </row>
    <row r="32" spans="1:7" x14ac:dyDescent="0.2">
      <c r="A32" s="1" t="s">
        <v>5</v>
      </c>
      <c r="B32">
        <v>578548</v>
      </c>
      <c r="C32">
        <v>27175</v>
      </c>
      <c r="D32">
        <v>328301</v>
      </c>
      <c r="E32">
        <v>365609</v>
      </c>
      <c r="F32">
        <v>13760</v>
      </c>
      <c r="G32">
        <v>155153</v>
      </c>
    </row>
    <row r="33" spans="1:7" x14ac:dyDescent="0.2">
      <c r="A33" s="1" t="s">
        <v>6</v>
      </c>
      <c r="B33">
        <v>484908</v>
      </c>
      <c r="C33">
        <v>33946</v>
      </c>
      <c r="D33">
        <v>338492</v>
      </c>
      <c r="E33">
        <v>307263</v>
      </c>
      <c r="F33">
        <v>18186</v>
      </c>
      <c r="G33">
        <v>169095</v>
      </c>
    </row>
    <row r="34" spans="1:7" x14ac:dyDescent="0.2">
      <c r="A34" s="1" t="s">
        <v>7</v>
      </c>
      <c r="B34">
        <v>357653</v>
      </c>
      <c r="C34">
        <v>39492</v>
      </c>
      <c r="D34">
        <v>306942</v>
      </c>
      <c r="E34">
        <v>223815</v>
      </c>
      <c r="F34">
        <v>21718</v>
      </c>
      <c r="G34">
        <v>158689</v>
      </c>
    </row>
    <row r="35" spans="1:7" x14ac:dyDescent="0.2">
      <c r="A35" s="1" t="s">
        <v>8</v>
      </c>
      <c r="B35">
        <v>217269</v>
      </c>
      <c r="C35">
        <v>41285</v>
      </c>
      <c r="D35">
        <v>265088</v>
      </c>
      <c r="E35">
        <v>139754</v>
      </c>
      <c r="F35">
        <v>22465</v>
      </c>
      <c r="G35">
        <v>138795</v>
      </c>
    </row>
    <row r="36" spans="1:7" x14ac:dyDescent="0.2">
      <c r="A36" s="1" t="s">
        <v>9</v>
      </c>
      <c r="B36">
        <v>118607</v>
      </c>
      <c r="C36">
        <v>35586</v>
      </c>
      <c r="D36">
        <v>248370</v>
      </c>
      <c r="E36">
        <v>76292</v>
      </c>
      <c r="F36">
        <v>17599</v>
      </c>
      <c r="G36">
        <v>132083</v>
      </c>
    </row>
    <row r="37" spans="1:7" x14ac:dyDescent="0.2">
      <c r="A37" s="1" t="s">
        <v>10</v>
      </c>
      <c r="B37">
        <v>63715</v>
      </c>
      <c r="C37">
        <v>21336</v>
      </c>
      <c r="D37">
        <v>186388</v>
      </c>
      <c r="E37">
        <v>39652</v>
      </c>
      <c r="F37">
        <v>9557</v>
      </c>
      <c r="G37">
        <v>102847</v>
      </c>
    </row>
    <row r="38" spans="1:7" x14ac:dyDescent="0.2">
      <c r="A38" s="1" t="s">
        <v>11</v>
      </c>
      <c r="B38">
        <v>45188</v>
      </c>
      <c r="C38">
        <v>17325</v>
      </c>
      <c r="D38">
        <v>191878</v>
      </c>
      <c r="E38">
        <v>25842</v>
      </c>
      <c r="F38">
        <v>6480</v>
      </c>
      <c r="G38">
        <v>106582</v>
      </c>
    </row>
    <row r="39" spans="1:7" x14ac:dyDescent="0.2">
      <c r="A39" s="1" t="s">
        <v>17</v>
      </c>
      <c r="B39">
        <v>27877</v>
      </c>
      <c r="C39">
        <v>12155</v>
      </c>
      <c r="D39">
        <v>171054</v>
      </c>
      <c r="E39">
        <v>14479</v>
      </c>
      <c r="F39">
        <v>4108</v>
      </c>
      <c r="G39">
        <v>90420</v>
      </c>
    </row>
    <row r="40" spans="1:7" x14ac:dyDescent="0.2">
      <c r="A40" s="1" t="s">
        <v>18</v>
      </c>
      <c r="B40">
        <v>15549</v>
      </c>
      <c r="C40">
        <v>6873</v>
      </c>
      <c r="D40">
        <v>153067</v>
      </c>
      <c r="E40">
        <v>7298</v>
      </c>
      <c r="F40">
        <v>1815</v>
      </c>
      <c r="G40">
        <v>74161</v>
      </c>
    </row>
    <row r="41" spans="1:7" x14ac:dyDescent="0.2">
      <c r="A41" s="1" t="s">
        <v>56</v>
      </c>
      <c r="B41">
        <v>30382</v>
      </c>
      <c r="C41">
        <v>20457</v>
      </c>
      <c r="D41">
        <v>379089</v>
      </c>
      <c r="E41">
        <v>10969</v>
      </c>
      <c r="F41" s="22">
        <v>4830</v>
      </c>
      <c r="G41">
        <v>154049</v>
      </c>
    </row>
    <row r="42" spans="1:7" x14ac:dyDescent="0.2">
      <c r="A42" s="1" t="s">
        <v>12</v>
      </c>
      <c r="B42">
        <f t="shared" ref="B42:D42" si="3">SUM(B29:B41)</f>
        <v>4280417</v>
      </c>
      <c r="C42">
        <f t="shared" si="3"/>
        <v>322931</v>
      </c>
      <c r="D42">
        <f t="shared" si="3"/>
        <v>3206335</v>
      </c>
      <c r="E42">
        <f>SUM(E29:E41)</f>
        <v>2619367</v>
      </c>
      <c r="F42" s="22">
        <f t="shared" ref="F42:G42" si="4">SUM(F29:F41)</f>
        <v>149452</v>
      </c>
      <c r="G42">
        <f t="shared" si="4"/>
        <v>1578767</v>
      </c>
    </row>
    <row r="43" spans="1:7" x14ac:dyDescent="0.2">
      <c r="A43" s="1" t="s">
        <v>395</v>
      </c>
      <c r="B43" s="2">
        <f>B42/SUM($B42:$D42)</f>
        <v>0.54809100446202486</v>
      </c>
      <c r="C43" s="2">
        <f t="shared" ref="C43:D43" si="5">C42/SUM($B42:$D42)</f>
        <v>4.1350077845669277E-2</v>
      </c>
      <c r="D43" s="2">
        <f t="shared" si="5"/>
        <v>0.41055891769230585</v>
      </c>
      <c r="E43" s="2">
        <f>E42/SUM($E42:$G42)</f>
        <v>0.60248767936965475</v>
      </c>
      <c r="F43" s="2">
        <f t="shared" ref="F43:G43" si="6">F42/SUM($E42:$G42)</f>
        <v>3.4375858234891733E-2</v>
      </c>
      <c r="G43" s="2">
        <f t="shared" si="6"/>
        <v>0.3631364623954535</v>
      </c>
    </row>
    <row r="44" spans="1:7" x14ac:dyDescent="0.2">
      <c r="A44" s="1"/>
    </row>
    <row r="45" spans="1:7" hidden="1" x14ac:dyDescent="0.2">
      <c r="A45" t="s">
        <v>149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342</v>
      </c>
      <c r="B46">
        <v>0</v>
      </c>
      <c r="C46">
        <v>5</v>
      </c>
      <c r="D46">
        <v>1</v>
      </c>
      <c r="E46">
        <v>0</v>
      </c>
      <c r="F46">
        <v>5</v>
      </c>
      <c r="G46">
        <v>1</v>
      </c>
    </row>
    <row r="47" spans="1:7" x14ac:dyDescent="0.2">
      <c r="A47" t="s">
        <v>292</v>
      </c>
      <c r="B47">
        <v>11</v>
      </c>
      <c r="C47">
        <v>33</v>
      </c>
      <c r="D47">
        <v>32</v>
      </c>
      <c r="E47">
        <v>11</v>
      </c>
      <c r="F47">
        <v>35</v>
      </c>
      <c r="G47">
        <v>34</v>
      </c>
    </row>
    <row r="48" spans="1:7" x14ac:dyDescent="0.2">
      <c r="A48" t="s">
        <v>293</v>
      </c>
      <c r="B48">
        <v>26</v>
      </c>
      <c r="C48">
        <v>56</v>
      </c>
      <c r="D48">
        <v>54</v>
      </c>
      <c r="E48">
        <v>27</v>
      </c>
      <c r="F48">
        <v>55</v>
      </c>
      <c r="G48">
        <v>56</v>
      </c>
    </row>
    <row r="49" spans="1:7" x14ac:dyDescent="0.2">
      <c r="A49" t="s">
        <v>294</v>
      </c>
      <c r="B49">
        <v>45</v>
      </c>
      <c r="C49">
        <v>75</v>
      </c>
      <c r="D49">
        <v>82</v>
      </c>
      <c r="E49">
        <v>45</v>
      </c>
      <c r="F49">
        <v>71</v>
      </c>
      <c r="G49">
        <v>83</v>
      </c>
    </row>
    <row r="50" spans="1:7" x14ac:dyDescent="0.2">
      <c r="A50" t="s">
        <v>343</v>
      </c>
      <c r="B50">
        <v>101</v>
      </c>
      <c r="C50">
        <v>120</v>
      </c>
      <c r="D50">
        <v>126</v>
      </c>
      <c r="E50">
        <v>98</v>
      </c>
      <c r="F50">
        <v>115</v>
      </c>
      <c r="G50">
        <v>124</v>
      </c>
    </row>
    <row r="51" spans="1:7" hidden="1" x14ac:dyDescent="0.2">
      <c r="A51" t="s">
        <v>148</v>
      </c>
      <c r="B51">
        <v>189</v>
      </c>
      <c r="C51">
        <v>193</v>
      </c>
      <c r="D51">
        <v>200</v>
      </c>
      <c r="E51">
        <v>160</v>
      </c>
      <c r="F51">
        <v>176</v>
      </c>
      <c r="G51">
        <v>187</v>
      </c>
    </row>
    <row r="52" spans="1:7" x14ac:dyDescent="0.2">
      <c r="A52" t="s">
        <v>68</v>
      </c>
      <c r="B52">
        <v>30</v>
      </c>
      <c r="C52">
        <v>56</v>
      </c>
      <c r="D52">
        <v>58</v>
      </c>
      <c r="E52">
        <v>30</v>
      </c>
      <c r="F52">
        <v>54</v>
      </c>
      <c r="G52">
        <v>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1"/>
  <sheetViews>
    <sheetView topLeftCell="K70" zoomScale="98" zoomScaleNormal="98" workbookViewId="0">
      <selection activeCell="A65" sqref="A65:D65"/>
    </sheetView>
  </sheetViews>
  <sheetFormatPr defaultRowHeight="14.25" x14ac:dyDescent="0.2"/>
  <cols>
    <col min="1" max="1" width="15.25" customWidth="1"/>
    <col min="2" max="2" width="10.5" bestFit="1" customWidth="1"/>
    <col min="3" max="4" width="10.875" bestFit="1" customWidth="1"/>
    <col min="16" max="29" width="0" hidden="1" customWidth="1"/>
    <col min="34" max="34" width="17.625" customWidth="1"/>
  </cols>
  <sheetData>
    <row r="1" spans="1:7" ht="57" x14ac:dyDescent="0.2">
      <c r="A1" s="24" t="s">
        <v>318</v>
      </c>
      <c r="B1" s="24" t="s">
        <v>319</v>
      </c>
      <c r="C1" s="24" t="s">
        <v>320</v>
      </c>
      <c r="D1" s="24" t="s">
        <v>322</v>
      </c>
      <c r="E1" s="24" t="s">
        <v>321</v>
      </c>
      <c r="F1" s="24" t="s">
        <v>322</v>
      </c>
    </row>
    <row r="2" spans="1:7" x14ac:dyDescent="0.2">
      <c r="A2" s="25" t="s">
        <v>386</v>
      </c>
      <c r="B2" s="18">
        <v>657918</v>
      </c>
      <c r="C2" s="18">
        <v>624695</v>
      </c>
      <c r="D2" s="34">
        <v>0.94950000000000001</v>
      </c>
      <c r="E2" s="18">
        <v>477796</v>
      </c>
      <c r="F2" s="34">
        <v>0.76480000000000004</v>
      </c>
    </row>
    <row r="3" spans="1:7" x14ac:dyDescent="0.2">
      <c r="A3" s="25" t="s">
        <v>387</v>
      </c>
      <c r="B3" s="18">
        <v>4206218</v>
      </c>
      <c r="C3" s="18">
        <v>4117824</v>
      </c>
      <c r="D3" s="34">
        <v>0.97899999999999998</v>
      </c>
      <c r="E3" s="18">
        <v>3515325</v>
      </c>
      <c r="F3" s="34">
        <v>0.85370000000000001</v>
      </c>
    </row>
    <row r="4" spans="1:7" x14ac:dyDescent="0.2">
      <c r="A4" s="25" t="s">
        <v>388</v>
      </c>
      <c r="B4" s="18">
        <v>7451551</v>
      </c>
      <c r="C4" s="18">
        <v>7296746</v>
      </c>
      <c r="D4" s="34">
        <v>0.97919999999999996</v>
      </c>
      <c r="E4" s="18">
        <v>6216249</v>
      </c>
      <c r="F4" s="34">
        <v>0.85189999999999999</v>
      </c>
    </row>
    <row r="7" spans="1:7" x14ac:dyDescent="0.2">
      <c r="A7" s="6" t="s">
        <v>284</v>
      </c>
      <c r="B7" t="s">
        <v>178</v>
      </c>
      <c r="C7" t="s">
        <v>180</v>
      </c>
      <c r="D7" t="s">
        <v>181</v>
      </c>
      <c r="E7" t="s">
        <v>179</v>
      </c>
      <c r="F7" t="s">
        <v>182</v>
      </c>
      <c r="G7" t="s">
        <v>183</v>
      </c>
    </row>
    <row r="8" spans="1:7" x14ac:dyDescent="0.2">
      <c r="A8" t="s">
        <v>65</v>
      </c>
      <c r="B8">
        <v>63005</v>
      </c>
      <c r="C8">
        <v>573406</v>
      </c>
      <c r="D8">
        <v>1006151</v>
      </c>
      <c r="E8" s="11">
        <f>B8/SUM(B$8:B$20)</f>
        <v>0.1318659009284297</v>
      </c>
      <c r="F8" s="11">
        <f>C8/SUM(C$8:C$20)</f>
        <v>0.16311607034911424</v>
      </c>
      <c r="G8" s="11">
        <f>D8/SUM(D$8:D$20)</f>
        <v>0.16185822028686431</v>
      </c>
    </row>
    <row r="9" spans="1:7" x14ac:dyDescent="0.2">
      <c r="A9" t="s">
        <v>304</v>
      </c>
      <c r="B9">
        <v>50954</v>
      </c>
      <c r="C9">
        <v>648801</v>
      </c>
      <c r="D9">
        <v>1161924</v>
      </c>
      <c r="E9" s="11">
        <f t="shared" ref="E9:E20" si="0">B9/SUM(B$8:B$20)</f>
        <v>0.10664383963030247</v>
      </c>
      <c r="F9" s="11">
        <f t="shared" ref="F9:F20" si="1">C9/SUM(C$8:C$20)</f>
        <v>0.18456358942629772</v>
      </c>
      <c r="G9" s="11">
        <f t="shared" ref="G9:G20" si="2">D9/SUM(D$8:D$20)</f>
        <v>0.18691722291047222</v>
      </c>
    </row>
    <row r="10" spans="1:7" x14ac:dyDescent="0.2">
      <c r="A10" t="s">
        <v>163</v>
      </c>
      <c r="B10">
        <v>53735</v>
      </c>
      <c r="C10">
        <v>399098</v>
      </c>
      <c r="D10">
        <v>709708</v>
      </c>
      <c r="E10" s="11">
        <f t="shared" si="0"/>
        <v>0.11246431531448568</v>
      </c>
      <c r="F10" s="11">
        <f t="shared" si="1"/>
        <v>0.11353089685875417</v>
      </c>
      <c r="G10" s="11">
        <f t="shared" si="2"/>
        <v>0.11416981526962643</v>
      </c>
    </row>
    <row r="11" spans="1:7" x14ac:dyDescent="0.2">
      <c r="A11" t="s">
        <v>373</v>
      </c>
      <c r="B11">
        <v>18039</v>
      </c>
      <c r="C11">
        <v>130778</v>
      </c>
      <c r="D11">
        <v>229391</v>
      </c>
      <c r="E11" s="11">
        <f t="shared" si="0"/>
        <v>3.7754606568493665E-2</v>
      </c>
      <c r="F11" s="11">
        <f t="shared" si="1"/>
        <v>3.7202250147568151E-2</v>
      </c>
      <c r="G11" s="11">
        <f t="shared" si="2"/>
        <v>3.6901835817709359E-2</v>
      </c>
    </row>
    <row r="12" spans="1:7" x14ac:dyDescent="0.2">
      <c r="A12" t="s">
        <v>374</v>
      </c>
      <c r="B12">
        <v>22333</v>
      </c>
      <c r="C12">
        <v>159547</v>
      </c>
      <c r="D12">
        <v>281581</v>
      </c>
      <c r="E12" s="11">
        <f t="shared" si="0"/>
        <v>4.6741705665179281E-2</v>
      </c>
      <c r="F12" s="11">
        <f t="shared" si="1"/>
        <v>4.5386130727599866E-2</v>
      </c>
      <c r="G12" s="11">
        <f t="shared" si="2"/>
        <v>4.5297574148011124E-2</v>
      </c>
    </row>
    <row r="13" spans="1:7" x14ac:dyDescent="0.2">
      <c r="A13" t="s">
        <v>375</v>
      </c>
      <c r="B13">
        <v>27556</v>
      </c>
      <c r="C13">
        <v>202496</v>
      </c>
      <c r="D13">
        <v>359528</v>
      </c>
      <c r="E13" s="11">
        <f t="shared" si="0"/>
        <v>5.7673149210123148E-2</v>
      </c>
      <c r="F13" s="11">
        <f t="shared" si="1"/>
        <v>5.760377774458976E-2</v>
      </c>
      <c r="G13" s="11">
        <f t="shared" si="2"/>
        <v>5.7836808017182065E-2</v>
      </c>
    </row>
    <row r="14" spans="1:7" x14ac:dyDescent="0.2">
      <c r="A14" t="s">
        <v>376</v>
      </c>
      <c r="B14">
        <v>33857</v>
      </c>
      <c r="C14">
        <v>279997</v>
      </c>
      <c r="D14">
        <v>482007</v>
      </c>
      <c r="E14" s="11">
        <f t="shared" si="0"/>
        <v>7.0860785774682078E-2</v>
      </c>
      <c r="F14" s="11">
        <f t="shared" si="1"/>
        <v>7.9650387944215681E-2</v>
      </c>
      <c r="G14" s="11">
        <f t="shared" si="2"/>
        <v>7.7539847583325577E-2</v>
      </c>
    </row>
    <row r="15" spans="1:7" x14ac:dyDescent="0.2">
      <c r="A15" t="s">
        <v>377</v>
      </c>
      <c r="B15">
        <v>41368</v>
      </c>
      <c r="C15">
        <v>339944</v>
      </c>
      <c r="D15">
        <v>581090</v>
      </c>
      <c r="E15" s="11">
        <f t="shared" si="0"/>
        <v>8.6580883891870172E-2</v>
      </c>
      <c r="F15" s="11">
        <f t="shared" si="1"/>
        <v>9.6703434248611442E-2</v>
      </c>
      <c r="G15" s="11">
        <f t="shared" si="2"/>
        <v>9.3479202650987761E-2</v>
      </c>
    </row>
    <row r="16" spans="1:7" x14ac:dyDescent="0.2">
      <c r="A16" t="s">
        <v>305</v>
      </c>
      <c r="B16">
        <v>48034</v>
      </c>
      <c r="C16">
        <v>290885</v>
      </c>
      <c r="D16">
        <v>506107</v>
      </c>
      <c r="E16" s="11">
        <f t="shared" si="0"/>
        <v>0.1005324448090817</v>
      </c>
      <c r="F16" s="11">
        <f t="shared" si="1"/>
        <v>8.2747683357868765E-2</v>
      </c>
      <c r="G16" s="11">
        <f t="shared" si="2"/>
        <v>8.1416783658440961E-2</v>
      </c>
    </row>
    <row r="17" spans="1:7" x14ac:dyDescent="0.2">
      <c r="A17" t="s">
        <v>306</v>
      </c>
      <c r="B17">
        <v>46483</v>
      </c>
      <c r="C17">
        <v>189529</v>
      </c>
      <c r="D17">
        <v>334132</v>
      </c>
      <c r="E17" s="11">
        <f t="shared" si="0"/>
        <v>9.7286289546166152E-2</v>
      </c>
      <c r="F17" s="11">
        <f t="shared" si="1"/>
        <v>5.3915071863910168E-2</v>
      </c>
      <c r="G17" s="11">
        <f t="shared" si="2"/>
        <v>5.3751386085081211E-2</v>
      </c>
    </row>
    <row r="18" spans="1:7" x14ac:dyDescent="0.2">
      <c r="A18" t="s">
        <v>307</v>
      </c>
      <c r="B18">
        <v>35446</v>
      </c>
      <c r="C18">
        <v>127547</v>
      </c>
      <c r="D18">
        <v>237860</v>
      </c>
      <c r="E18" s="11">
        <f t="shared" si="0"/>
        <v>7.4186472888010779E-2</v>
      </c>
      <c r="F18" s="11">
        <f t="shared" si="1"/>
        <v>3.6283131716128666E-2</v>
      </c>
      <c r="G18" s="11">
        <f t="shared" si="2"/>
        <v>3.8264232980371279E-2</v>
      </c>
    </row>
    <row r="19" spans="1:7" x14ac:dyDescent="0.2">
      <c r="A19" t="s">
        <v>308</v>
      </c>
      <c r="B19">
        <v>22403</v>
      </c>
      <c r="C19">
        <v>97309</v>
      </c>
      <c r="D19">
        <v>184875</v>
      </c>
      <c r="E19" s="11">
        <f t="shared" si="0"/>
        <v>4.6888211705414025E-2</v>
      </c>
      <c r="F19" s="11">
        <f t="shared" si="1"/>
        <v>2.7681366587726595E-2</v>
      </c>
      <c r="G19" s="11">
        <f t="shared" si="2"/>
        <v>2.9740604020205754E-2</v>
      </c>
    </row>
    <row r="20" spans="1:7" x14ac:dyDescent="0.2">
      <c r="A20" t="s">
        <v>309</v>
      </c>
      <c r="B20">
        <v>14583</v>
      </c>
      <c r="C20">
        <v>75988</v>
      </c>
      <c r="D20">
        <v>141895</v>
      </c>
      <c r="E20" s="11">
        <f t="shared" si="0"/>
        <v>3.0521394067761137E-2</v>
      </c>
      <c r="F20" s="11">
        <f t="shared" si="1"/>
        <v>2.16162090276148E-2</v>
      </c>
      <c r="G20" s="11">
        <f t="shared" si="2"/>
        <v>2.2826466571721951E-2</v>
      </c>
    </row>
    <row r="21" spans="1:7" x14ac:dyDescent="0.2">
      <c r="E21" s="11"/>
      <c r="F21" s="11"/>
      <c r="G21" s="11"/>
    </row>
    <row r="23" spans="1:7" x14ac:dyDescent="0.2">
      <c r="A23" t="s">
        <v>149</v>
      </c>
      <c r="B23" s="15">
        <v>2.7723601121970289E-2</v>
      </c>
      <c r="C23" s="15">
        <v>2.3953343661685712E-2</v>
      </c>
      <c r="D23" s="15">
        <v>1.8184436361047669E-2</v>
      </c>
    </row>
    <row r="24" spans="1:7" x14ac:dyDescent="0.2">
      <c r="A24" t="s">
        <v>342</v>
      </c>
      <c r="B24" s="15">
        <v>10.36099618471537</v>
      </c>
      <c r="C24" s="15">
        <v>8.5290692569457782</v>
      </c>
      <c r="D24" s="15">
        <v>8.8044779693486586</v>
      </c>
    </row>
    <row r="25" spans="1:7" x14ac:dyDescent="0.2">
      <c r="A25" t="s">
        <v>292</v>
      </c>
      <c r="B25" s="15">
        <v>71.427138637922695</v>
      </c>
      <c r="C25" s="15">
        <v>57.332304060827219</v>
      </c>
      <c r="D25" s="15">
        <v>57.381974248927023</v>
      </c>
    </row>
    <row r="26" spans="1:7" x14ac:dyDescent="0.2">
      <c r="A26" t="s">
        <v>293</v>
      </c>
      <c r="B26" s="15">
        <v>86.216158324953227</v>
      </c>
      <c r="C26" s="15">
        <v>82.076118323497553</v>
      </c>
      <c r="D26" s="15">
        <v>82.00759688505056</v>
      </c>
    </row>
    <row r="27" spans="1:7" x14ac:dyDescent="0.2">
      <c r="A27" t="s">
        <v>294</v>
      </c>
      <c r="B27" s="15">
        <v>91.977550855120285</v>
      </c>
      <c r="C27" s="15">
        <v>89.427991230081531</v>
      </c>
      <c r="D27" s="15">
        <v>89.495920824506371</v>
      </c>
    </row>
    <row r="28" spans="1:7" x14ac:dyDescent="0.2">
      <c r="A28" t="s">
        <v>343</v>
      </c>
      <c r="B28" s="15">
        <v>99.251260412266589</v>
      </c>
      <c r="C28" s="15">
        <v>99.005435552121483</v>
      </c>
      <c r="D28" s="15">
        <v>99.056583228493295</v>
      </c>
    </row>
    <row r="29" spans="1:7" x14ac:dyDescent="0.2">
      <c r="A29" t="s">
        <v>148</v>
      </c>
      <c r="B29" s="15">
        <v>99.999761283034587</v>
      </c>
      <c r="C29" s="15">
        <v>99.999964769522649</v>
      </c>
      <c r="D29" s="15">
        <v>99.999985839713844</v>
      </c>
    </row>
    <row r="30" spans="1:7" x14ac:dyDescent="0.2">
      <c r="A30" t="s">
        <v>68</v>
      </c>
      <c r="B30" s="15">
        <v>77.545792522975844</v>
      </c>
      <c r="C30" s="15">
        <v>73.354227653986584</v>
      </c>
      <c r="D30" s="15">
        <v>73.415037956687343</v>
      </c>
    </row>
    <row r="34" spans="1:7" x14ac:dyDescent="0.2">
      <c r="A34" s="6" t="s">
        <v>184</v>
      </c>
      <c r="B34" t="s">
        <v>178</v>
      </c>
      <c r="C34" t="s">
        <v>180</v>
      </c>
      <c r="D34" t="s">
        <v>181</v>
      </c>
      <c r="E34" t="s">
        <v>179</v>
      </c>
      <c r="F34" t="s">
        <v>182</v>
      </c>
      <c r="G34" t="s">
        <v>168</v>
      </c>
    </row>
    <row r="35" spans="1:7" x14ac:dyDescent="0.2">
      <c r="A35" t="s">
        <v>72</v>
      </c>
      <c r="B35">
        <v>2</v>
      </c>
      <c r="C35">
        <v>49</v>
      </c>
      <c r="D35">
        <v>78</v>
      </c>
      <c r="E35" s="11">
        <f>B35/SUM(B$35:B$59)</f>
        <v>3.0398925094008674E-6</v>
      </c>
      <c r="F35" s="11">
        <f>C35/SUM(C$35:C$59)</f>
        <v>1.1650289688019507E-5</v>
      </c>
      <c r="G35" s="11">
        <f>D35/SUM(D$35:D$59)</f>
        <v>1.0468548052648743E-5</v>
      </c>
    </row>
    <row r="36" spans="1:7" x14ac:dyDescent="0.2">
      <c r="A36" t="s">
        <v>73</v>
      </c>
      <c r="B36">
        <v>70</v>
      </c>
      <c r="C36">
        <v>391</v>
      </c>
      <c r="D36">
        <v>690</v>
      </c>
      <c r="E36" s="11">
        <f t="shared" ref="E36:E59" si="3">B36/SUM(B$35:B$59)</f>
        <v>1.0639623782903037E-4</v>
      </c>
      <c r="F36" s="11">
        <f t="shared" ref="F36:F59" si="4">C36/SUM(C$35:C$59)</f>
        <v>9.2964556490114853E-5</v>
      </c>
      <c r="G36" s="11">
        <f t="shared" ref="G36:G59" si="5">D36/SUM(D$35:D$59)</f>
        <v>9.2606386619585048E-5</v>
      </c>
    </row>
    <row r="37" spans="1:7" x14ac:dyDescent="0.2">
      <c r="A37" t="s">
        <v>74</v>
      </c>
      <c r="B37">
        <v>899</v>
      </c>
      <c r="C37">
        <v>2009</v>
      </c>
      <c r="D37">
        <v>3536</v>
      </c>
      <c r="E37" s="11">
        <f t="shared" si="3"/>
        <v>1.3664316829756899E-3</v>
      </c>
      <c r="F37" s="11">
        <f t="shared" si="4"/>
        <v>4.7766187720879984E-4</v>
      </c>
      <c r="G37" s="11">
        <f t="shared" si="5"/>
        <v>4.7457417838674305E-4</v>
      </c>
    </row>
    <row r="38" spans="1:7" x14ac:dyDescent="0.2">
      <c r="A38" t="s">
        <v>75</v>
      </c>
      <c r="B38">
        <v>5805</v>
      </c>
      <c r="C38">
        <v>7978</v>
      </c>
      <c r="D38">
        <v>15705</v>
      </c>
      <c r="E38" s="11">
        <f t="shared" si="3"/>
        <v>8.8232880085360177E-3</v>
      </c>
      <c r="F38" s="11">
        <f t="shared" si="4"/>
        <v>1.8968573700208088E-3</v>
      </c>
      <c r="G38" s="11">
        <f t="shared" si="5"/>
        <v>2.1078018867544683E-3</v>
      </c>
    </row>
    <row r="39" spans="1:7" x14ac:dyDescent="0.2">
      <c r="A39" t="s">
        <v>76</v>
      </c>
      <c r="B39">
        <v>19299</v>
      </c>
      <c r="C39">
        <v>29775</v>
      </c>
      <c r="D39">
        <v>55053</v>
      </c>
      <c r="E39" s="11">
        <f t="shared" si="3"/>
        <v>2.9333442769463671E-2</v>
      </c>
      <c r="F39" s="11">
        <f t="shared" si="4"/>
        <v>7.0793341930771598E-3</v>
      </c>
      <c r="G39" s="11">
        <f t="shared" si="5"/>
        <v>7.3887817428521961E-3</v>
      </c>
    </row>
    <row r="40" spans="1:7" x14ac:dyDescent="0.2">
      <c r="A40" t="s">
        <v>77</v>
      </c>
      <c r="B40">
        <v>40496</v>
      </c>
      <c r="C40">
        <v>77923</v>
      </c>
      <c r="D40">
        <v>128879</v>
      </c>
      <c r="E40" s="11">
        <f t="shared" si="3"/>
        <v>6.1551743530348764E-2</v>
      </c>
      <c r="F40" s="11">
        <f t="shared" si="4"/>
        <v>1.8527051497133552E-2</v>
      </c>
      <c r="G40" s="11">
        <f t="shared" si="5"/>
        <v>1.7297128262529712E-2</v>
      </c>
    </row>
    <row r="41" spans="1:7" x14ac:dyDescent="0.2">
      <c r="A41" t="s">
        <v>78</v>
      </c>
      <c r="B41">
        <v>60599</v>
      </c>
      <c r="C41">
        <v>136076</v>
      </c>
      <c r="D41">
        <v>220577</v>
      </c>
      <c r="E41" s="11">
        <f t="shared" si="3"/>
        <v>9.210722308859158E-2</v>
      </c>
      <c r="F41" s="11">
        <f t="shared" si="4"/>
        <v>3.23535677466723E-2</v>
      </c>
      <c r="G41" s="11">
        <f t="shared" si="5"/>
        <v>2.9604114407808999E-2</v>
      </c>
    </row>
    <row r="42" spans="1:7" x14ac:dyDescent="0.2">
      <c r="A42" t="s">
        <v>79</v>
      </c>
      <c r="B42">
        <v>82891</v>
      </c>
      <c r="C42">
        <v>209580</v>
      </c>
      <c r="D42">
        <v>343702</v>
      </c>
      <c r="E42" s="11">
        <f t="shared" si="3"/>
        <v>0.12598986499837367</v>
      </c>
      <c r="F42" s="11">
        <f t="shared" si="4"/>
        <v>4.9829953322757727E-2</v>
      </c>
      <c r="G42" s="11">
        <f t="shared" si="5"/>
        <v>4.6128985933224086E-2</v>
      </c>
    </row>
    <row r="43" spans="1:7" x14ac:dyDescent="0.2">
      <c r="A43" t="s">
        <v>80</v>
      </c>
      <c r="B43">
        <v>116667</v>
      </c>
      <c r="C43">
        <v>298446</v>
      </c>
      <c r="D43">
        <v>493071</v>
      </c>
      <c r="E43" s="11">
        <f t="shared" si="3"/>
        <v>0.17732756969713551</v>
      </c>
      <c r="F43" s="11">
        <f t="shared" si="4"/>
        <v>7.095882359654429E-2</v>
      </c>
      <c r="G43" s="11">
        <f t="shared" si="5"/>
        <v>6.6176121241891914E-2</v>
      </c>
    </row>
    <row r="44" spans="1:7" x14ac:dyDescent="0.2">
      <c r="A44" t="s">
        <v>81</v>
      </c>
      <c r="B44">
        <v>182558</v>
      </c>
      <c r="C44">
        <v>387746</v>
      </c>
      <c r="D44">
        <v>641989</v>
      </c>
      <c r="E44" s="11">
        <f t="shared" si="3"/>
        <v>0.27747834836560181</v>
      </c>
      <c r="F44" s="11">
        <f t="shared" si="4"/>
        <v>9.219088215042473E-2</v>
      </c>
      <c r="G44" s="11">
        <f t="shared" si="5"/>
        <v>8.6162726868870693E-2</v>
      </c>
    </row>
    <row r="45" spans="1:7" x14ac:dyDescent="0.2">
      <c r="A45" t="s">
        <v>82</v>
      </c>
      <c r="B45">
        <v>109966</v>
      </c>
      <c r="C45">
        <v>455363</v>
      </c>
      <c r="D45">
        <v>767632</v>
      </c>
      <c r="E45" s="11">
        <f t="shared" si="3"/>
        <v>0.16714240984438791</v>
      </c>
      <c r="F45" s="11">
        <f t="shared" si="4"/>
        <v>0.10826756863684954</v>
      </c>
      <c r="G45" s="11">
        <f t="shared" si="5"/>
        <v>0.10302554459937001</v>
      </c>
    </row>
    <row r="46" spans="1:7" x14ac:dyDescent="0.2">
      <c r="A46" t="s">
        <v>83</v>
      </c>
      <c r="B46">
        <v>32901</v>
      </c>
      <c r="C46">
        <v>490383</v>
      </c>
      <c r="D46">
        <v>885368</v>
      </c>
      <c r="E46" s="11">
        <f t="shared" si="3"/>
        <v>5.0007751725898969E-2</v>
      </c>
      <c r="F46" s="11">
        <f t="shared" si="4"/>
        <v>0.11659395934857286</v>
      </c>
      <c r="G46" s="11">
        <f t="shared" si="5"/>
        <v>0.11882714682407068</v>
      </c>
    </row>
    <row r="47" spans="1:7" ht="15" customHeight="1" x14ac:dyDescent="0.2">
      <c r="A47" t="s">
        <v>84</v>
      </c>
      <c r="B47">
        <v>5017</v>
      </c>
      <c r="C47">
        <v>534760</v>
      </c>
      <c r="D47">
        <v>1034110</v>
      </c>
      <c r="E47" s="11">
        <f t="shared" si="3"/>
        <v>7.6255703598320764E-3</v>
      </c>
      <c r="F47" s="11">
        <f t="shared" si="4"/>
        <v>0.12714507986867984</v>
      </c>
      <c r="G47" s="11">
        <f t="shared" si="5"/>
        <v>0.13879013111185376</v>
      </c>
    </row>
    <row r="48" spans="1:7" x14ac:dyDescent="0.2">
      <c r="A48" t="s">
        <v>85</v>
      </c>
      <c r="B48">
        <v>637</v>
      </c>
      <c r="C48">
        <v>579655</v>
      </c>
      <c r="D48">
        <v>1088815</v>
      </c>
      <c r="E48" s="11">
        <f t="shared" si="3"/>
        <v>9.6820576424417628E-4</v>
      </c>
      <c r="F48" s="11">
        <f t="shared" si="4"/>
        <v>0.13781936059406016</v>
      </c>
      <c r="G48" s="11">
        <f t="shared" si="5"/>
        <v>0.1461322070249326</v>
      </c>
    </row>
    <row r="49" spans="1:8" x14ac:dyDescent="0.2">
      <c r="A49" t="s">
        <v>86</v>
      </c>
      <c r="B49">
        <v>73</v>
      </c>
      <c r="C49">
        <v>469466</v>
      </c>
      <c r="D49">
        <v>862717</v>
      </c>
      <c r="E49" s="11">
        <f t="shared" si="3"/>
        <v>1.1095607659313167E-4</v>
      </c>
      <c r="F49" s="11">
        <f t="shared" si="4"/>
        <v>0.11162071221787279</v>
      </c>
      <c r="G49" s="11">
        <f t="shared" si="5"/>
        <v>0.11578710731201239</v>
      </c>
    </row>
    <row r="50" spans="1:8" x14ac:dyDescent="0.2">
      <c r="A50" t="s">
        <v>87</v>
      </c>
      <c r="B50">
        <v>35</v>
      </c>
      <c r="C50">
        <v>276818</v>
      </c>
      <c r="D50">
        <v>503734</v>
      </c>
      <c r="E50" s="11">
        <f t="shared" si="3"/>
        <v>5.3198118914515185E-5</v>
      </c>
      <c r="F50" s="11">
        <f t="shared" si="4"/>
        <v>6.5816528384860906E-2</v>
      </c>
      <c r="G50" s="11">
        <f t="shared" si="5"/>
        <v>6.7607225445550798E-2</v>
      </c>
    </row>
    <row r="51" spans="1:8" x14ac:dyDescent="0.2">
      <c r="A51" t="s">
        <v>88</v>
      </c>
      <c r="B51">
        <v>3</v>
      </c>
      <c r="C51">
        <v>139362</v>
      </c>
      <c r="D51">
        <v>237115</v>
      </c>
      <c r="E51" s="11">
        <f t="shared" si="3"/>
        <v>4.5598387641013013E-6</v>
      </c>
      <c r="F51" s="11">
        <f t="shared" si="4"/>
        <v>3.313485043881173E-2</v>
      </c>
      <c r="G51" s="11">
        <f t="shared" si="5"/>
        <v>3.1823715019279573E-2</v>
      </c>
    </row>
    <row r="52" spans="1:8" x14ac:dyDescent="0.2">
      <c r="A52" t="s">
        <v>89</v>
      </c>
      <c r="B52">
        <v>0</v>
      </c>
      <c r="C52">
        <v>63535</v>
      </c>
      <c r="D52">
        <v>97694</v>
      </c>
      <c r="E52" s="11">
        <f t="shared" si="3"/>
        <v>0</v>
      </c>
      <c r="F52" s="11">
        <f t="shared" si="4"/>
        <v>1.5106146027108559E-2</v>
      </c>
      <c r="G52" s="11">
        <f t="shared" si="5"/>
        <v>1.3111722223788031E-2</v>
      </c>
    </row>
    <row r="53" spans="1:8" x14ac:dyDescent="0.2">
      <c r="A53" t="s">
        <v>90</v>
      </c>
      <c r="B53">
        <v>0</v>
      </c>
      <c r="C53">
        <v>27258</v>
      </c>
      <c r="D53">
        <v>39336</v>
      </c>
      <c r="E53" s="11">
        <f t="shared" si="3"/>
        <v>0</v>
      </c>
      <c r="F53" s="11">
        <f>C53/SUM(C$35:C$59)</f>
        <v>6.4808897207354237E-3</v>
      </c>
      <c r="G53" s="11">
        <f t="shared" si="5"/>
        <v>5.279369310243474E-3</v>
      </c>
    </row>
    <row r="54" spans="1:8" x14ac:dyDescent="0.2">
      <c r="A54" t="s">
        <v>91</v>
      </c>
      <c r="B54">
        <v>0</v>
      </c>
      <c r="C54">
        <v>10799</v>
      </c>
      <c r="D54">
        <v>16478</v>
      </c>
      <c r="E54" s="11">
        <f t="shared" si="3"/>
        <v>0</v>
      </c>
      <c r="F54" s="11">
        <f t="shared" si="4"/>
        <v>2.5675811906310749E-3</v>
      </c>
      <c r="G54" s="11">
        <f t="shared" si="5"/>
        <v>2.2115478821993079E-3</v>
      </c>
    </row>
    <row r="55" spans="1:8" x14ac:dyDescent="0.2">
      <c r="A55" t="s">
        <v>92</v>
      </c>
      <c r="B55">
        <v>0</v>
      </c>
      <c r="C55">
        <v>4651</v>
      </c>
      <c r="D55">
        <v>7515</v>
      </c>
      <c r="E55" s="11">
        <f t="shared" si="3"/>
        <v>0</v>
      </c>
      <c r="F55" s="11">
        <f t="shared" si="4"/>
        <v>1.1058264763056883E-3</v>
      </c>
      <c r="G55" s="11">
        <f t="shared" si="5"/>
        <v>1.0086043412263501E-3</v>
      </c>
    </row>
    <row r="56" spans="1:8" x14ac:dyDescent="0.2">
      <c r="A56" t="s">
        <v>93</v>
      </c>
      <c r="B56">
        <v>0</v>
      </c>
      <c r="C56">
        <v>2063</v>
      </c>
      <c r="D56">
        <v>3665</v>
      </c>
      <c r="E56" s="11">
        <f t="shared" si="3"/>
        <v>0</v>
      </c>
      <c r="F56" s="11">
        <f t="shared" si="4"/>
        <v>4.9050097196702536E-4</v>
      </c>
      <c r="G56" s="11">
        <f t="shared" si="5"/>
        <v>4.9188754631996983E-4</v>
      </c>
    </row>
    <row r="57" spans="1:8" x14ac:dyDescent="0.2">
      <c r="A57" t="s">
        <v>273</v>
      </c>
      <c r="B57">
        <v>0</v>
      </c>
      <c r="C57">
        <v>1067</v>
      </c>
      <c r="D57">
        <v>1935</v>
      </c>
      <c r="E57" s="11">
        <f t="shared" si="3"/>
        <v>0</v>
      </c>
      <c r="F57" s="11">
        <f t="shared" si="4"/>
        <v>2.5369100198197579E-4</v>
      </c>
      <c r="G57" s="11">
        <f t="shared" si="5"/>
        <v>2.5970051899840152E-4</v>
      </c>
    </row>
    <row r="58" spans="1:8" x14ac:dyDescent="0.2">
      <c r="A58" t="s">
        <v>94</v>
      </c>
      <c r="B58">
        <v>0</v>
      </c>
      <c r="C58">
        <v>507</v>
      </c>
      <c r="D58">
        <v>964</v>
      </c>
      <c r="E58" s="11">
        <f t="shared" si="3"/>
        <v>0</v>
      </c>
      <c r="F58" s="11">
        <f t="shared" si="4"/>
        <v>1.2054483411889573E-4</v>
      </c>
      <c r="G58" s="11">
        <f t="shared" si="5"/>
        <v>1.2938051695837678E-4</v>
      </c>
    </row>
    <row r="59" spans="1:8" x14ac:dyDescent="0.2">
      <c r="A59" t="s">
        <v>310</v>
      </c>
      <c r="B59">
        <v>0</v>
      </c>
      <c r="C59">
        <v>244</v>
      </c>
      <c r="D59">
        <v>532</v>
      </c>
      <c r="E59" s="11">
        <f t="shared" si="3"/>
        <v>0</v>
      </c>
      <c r="F59" s="11">
        <f t="shared" si="4"/>
        <v>5.8013687426056327E-5</v>
      </c>
      <c r="G59" s="11">
        <f t="shared" si="5"/>
        <v>7.1400866205245282E-5</v>
      </c>
    </row>
    <row r="60" spans="1:8" x14ac:dyDescent="0.2">
      <c r="E60" s="11"/>
      <c r="F60" s="11"/>
      <c r="G60" s="11"/>
    </row>
    <row r="61" spans="1:8" x14ac:dyDescent="0.2">
      <c r="B61" s="15"/>
      <c r="C61" s="15"/>
      <c r="D61" s="15"/>
      <c r="E61" s="15"/>
      <c r="F61" s="15"/>
      <c r="G61" s="15"/>
      <c r="H61" s="15"/>
    </row>
    <row r="62" spans="1:8" x14ac:dyDescent="0.2">
      <c r="A62" t="s">
        <v>149</v>
      </c>
      <c r="B62">
        <v>-8</v>
      </c>
      <c r="C62">
        <v>-11</v>
      </c>
      <c r="D62">
        <v>-13</v>
      </c>
      <c r="E62" s="15"/>
      <c r="F62" s="15"/>
      <c r="G62" s="15"/>
      <c r="H62" s="15"/>
    </row>
    <row r="63" spans="1:8" x14ac:dyDescent="0.2">
      <c r="A63" t="s">
        <v>342</v>
      </c>
      <c r="B63">
        <v>9</v>
      </c>
      <c r="C63">
        <v>15</v>
      </c>
      <c r="D63">
        <v>14</v>
      </c>
      <c r="E63" s="15"/>
      <c r="F63" s="15"/>
      <c r="G63" s="15"/>
      <c r="H63" s="15"/>
    </row>
    <row r="64" spans="1:8" x14ac:dyDescent="0.2">
      <c r="A64" t="s">
        <v>292</v>
      </c>
      <c r="B64">
        <v>27</v>
      </c>
      <c r="C64">
        <v>38</v>
      </c>
      <c r="D64">
        <v>39</v>
      </c>
      <c r="E64" s="15"/>
      <c r="F64" s="15"/>
      <c r="G64" s="15"/>
      <c r="H64" s="15"/>
    </row>
    <row r="65" spans="1:8" x14ac:dyDescent="0.2">
      <c r="A65" t="s">
        <v>293</v>
      </c>
      <c r="B65">
        <v>35</v>
      </c>
      <c r="C65">
        <v>50</v>
      </c>
      <c r="D65">
        <v>50</v>
      </c>
      <c r="E65" s="15"/>
      <c r="F65" s="15"/>
      <c r="G65" s="15"/>
      <c r="H65" s="15"/>
    </row>
    <row r="66" spans="1:8" x14ac:dyDescent="0.2">
      <c r="A66" t="s">
        <v>294</v>
      </c>
      <c r="B66">
        <v>39</v>
      </c>
      <c r="C66">
        <v>59</v>
      </c>
      <c r="D66">
        <v>59</v>
      </c>
      <c r="E66" s="15"/>
      <c r="F66" s="15"/>
      <c r="G66" s="15"/>
      <c r="H66" s="15"/>
    </row>
    <row r="67" spans="1:8" x14ac:dyDescent="0.2">
      <c r="A67" t="s">
        <v>343</v>
      </c>
      <c r="B67">
        <v>49</v>
      </c>
      <c r="C67">
        <v>80</v>
      </c>
      <c r="D67">
        <v>79</v>
      </c>
      <c r="E67" s="15"/>
      <c r="F67" s="15"/>
      <c r="G67" s="15"/>
      <c r="H67" s="15"/>
    </row>
    <row r="68" spans="1:8" x14ac:dyDescent="0.2">
      <c r="A68" t="s">
        <v>148</v>
      </c>
      <c r="B68" s="15">
        <v>71</v>
      </c>
      <c r="C68">
        <v>215</v>
      </c>
      <c r="D68">
        <v>215</v>
      </c>
      <c r="E68" s="15"/>
      <c r="F68" s="15"/>
      <c r="G68" s="15"/>
      <c r="H68" s="15"/>
    </row>
    <row r="69" spans="1:8" x14ac:dyDescent="0.2">
      <c r="A69" t="s">
        <v>68</v>
      </c>
      <c r="B69" s="15">
        <v>32.664891369441179</v>
      </c>
      <c r="C69" s="15">
        <v>48.487120496369897</v>
      </c>
      <c r="D69" s="15">
        <v>48.894362931958732</v>
      </c>
    </row>
    <row r="73" spans="1:8" x14ac:dyDescent="0.2">
      <c r="A73" s="6" t="s">
        <v>185</v>
      </c>
      <c r="B73" t="s">
        <v>178</v>
      </c>
      <c r="C73" t="s">
        <v>180</v>
      </c>
      <c r="D73" t="s">
        <v>181</v>
      </c>
      <c r="E73" t="s">
        <v>179</v>
      </c>
      <c r="F73" t="s">
        <v>182</v>
      </c>
      <c r="G73" t="s">
        <v>183</v>
      </c>
    </row>
    <row r="74" spans="1:8" x14ac:dyDescent="0.2">
      <c r="A74" t="s">
        <v>72</v>
      </c>
      <c r="B74">
        <v>2</v>
      </c>
      <c r="C74">
        <v>103</v>
      </c>
      <c r="D74">
        <v>139</v>
      </c>
      <c r="E74" s="11">
        <f>B74/SUM(B$74:B$90)</f>
        <v>3.0398971298811247E-6</v>
      </c>
      <c r="F74" s="11">
        <f t="shared" ref="F74:G74" si="6">C74/SUM(C$74:C$90)</f>
        <v>2.4487643606359466E-5</v>
      </c>
      <c r="G74" s="11">
        <f t="shared" si="6"/>
        <v>1.865388218154334E-5</v>
      </c>
    </row>
    <row r="75" spans="1:8" x14ac:dyDescent="0.2">
      <c r="A75" t="s">
        <v>73</v>
      </c>
      <c r="B75">
        <v>35</v>
      </c>
      <c r="C75">
        <v>795</v>
      </c>
      <c r="D75">
        <v>1455</v>
      </c>
      <c r="E75" s="11">
        <f t="shared" ref="E75:E90" si="7">B75/SUM(B$74:B$90)</f>
        <v>5.3198199772919684E-5</v>
      </c>
      <c r="F75" s="11">
        <f t="shared" ref="F75:F90" si="8">C75/SUM(C$74:C$90)</f>
        <v>1.8900656958306577E-4</v>
      </c>
      <c r="G75" s="11">
        <f t="shared" ref="G75:G90" si="9">D75/SUM(D$74:D$90)</f>
        <v>1.952618602456515E-4</v>
      </c>
    </row>
    <row r="76" spans="1:8" x14ac:dyDescent="0.2">
      <c r="A76" t="s">
        <v>74</v>
      </c>
      <c r="B76">
        <v>653</v>
      </c>
      <c r="C76">
        <v>4919</v>
      </c>
      <c r="D76">
        <v>8995</v>
      </c>
      <c r="E76" s="11">
        <f t="shared" si="7"/>
        <v>9.9252641290618719E-4</v>
      </c>
      <c r="F76" s="11">
        <f t="shared" si="8"/>
        <v>1.1694632902881767E-3</v>
      </c>
      <c r="G76" s="11">
        <f t="shared" si="9"/>
        <v>1.2071343181509521E-3</v>
      </c>
    </row>
    <row r="77" spans="1:8" x14ac:dyDescent="0.2">
      <c r="A77" t="s">
        <v>75</v>
      </c>
      <c r="B77">
        <v>4962</v>
      </c>
      <c r="C77">
        <v>22227</v>
      </c>
      <c r="D77">
        <v>43699</v>
      </c>
      <c r="E77" s="11">
        <f t="shared" si="7"/>
        <v>7.5419847792350704E-3</v>
      </c>
      <c r="F77" s="11">
        <f t="shared" si="8"/>
        <v>5.2843383926072995E-3</v>
      </c>
      <c r="G77" s="11">
        <f t="shared" si="9"/>
        <v>5.8644316363400169E-3</v>
      </c>
    </row>
    <row r="78" spans="1:8" x14ac:dyDescent="0.2">
      <c r="A78" t="s">
        <v>76</v>
      </c>
      <c r="B78">
        <v>19297</v>
      </c>
      <c r="C78">
        <v>91687</v>
      </c>
      <c r="D78">
        <v>179797</v>
      </c>
      <c r="E78" s="11">
        <f t="shared" si="7"/>
        <v>2.9330447457658032E-2</v>
      </c>
      <c r="F78" s="11">
        <f t="shared" si="8"/>
        <v>2.1798044459575536E-2</v>
      </c>
      <c r="G78" s="11">
        <f t="shared" si="9"/>
        <v>2.4128863702121927E-2</v>
      </c>
    </row>
    <row r="79" spans="1:8" x14ac:dyDescent="0.2">
      <c r="A79" t="s">
        <v>77</v>
      </c>
      <c r="B79">
        <v>44950</v>
      </c>
      <c r="C79">
        <v>334957</v>
      </c>
      <c r="D79">
        <v>601980</v>
      </c>
      <c r="E79" s="11">
        <f t="shared" si="7"/>
        <v>6.8321687994078284E-2</v>
      </c>
      <c r="F79" s="11">
        <f t="shared" si="8"/>
        <v>7.9634054751993658E-2</v>
      </c>
      <c r="G79" s="11">
        <f t="shared" si="9"/>
        <v>8.0786071911118418E-2</v>
      </c>
    </row>
    <row r="80" spans="1:8" x14ac:dyDescent="0.2">
      <c r="A80" t="s">
        <v>78</v>
      </c>
      <c r="B80">
        <v>72472</v>
      </c>
      <c r="C80">
        <v>807222</v>
      </c>
      <c r="D80">
        <v>1337719</v>
      </c>
      <c r="E80" s="11">
        <f t="shared" si="7"/>
        <v>0.11015371239837243</v>
      </c>
      <c r="F80" s="11">
        <f t="shared" si="8"/>
        <v>0.19191227812827863</v>
      </c>
      <c r="G80" s="11">
        <f t="shared" si="9"/>
        <v>0.17952268070512212</v>
      </c>
    </row>
    <row r="81" spans="1:37" x14ac:dyDescent="0.2">
      <c r="A81" t="s">
        <v>79</v>
      </c>
      <c r="B81">
        <v>103680</v>
      </c>
      <c r="C81">
        <v>1082571</v>
      </c>
      <c r="D81">
        <v>1760829</v>
      </c>
      <c r="E81" s="11">
        <f t="shared" si="7"/>
        <v>0.15758826721303751</v>
      </c>
      <c r="F81" s="11">
        <f t="shared" si="8"/>
        <v>0.25737488181145796</v>
      </c>
      <c r="G81" s="11">
        <f t="shared" si="9"/>
        <v>0.23630429286219262</v>
      </c>
    </row>
    <row r="82" spans="1:37" x14ac:dyDescent="0.2">
      <c r="A82" t="s">
        <v>80</v>
      </c>
      <c r="B82">
        <v>328509</v>
      </c>
      <c r="C82">
        <v>731110</v>
      </c>
      <c r="D82">
        <v>1257163</v>
      </c>
      <c r="E82" s="11">
        <f t="shared" si="7"/>
        <v>0.49931678312005923</v>
      </c>
      <c r="F82" s="11">
        <f t="shared" si="8"/>
        <v>0.17381709822374242</v>
      </c>
      <c r="G82" s="11">
        <f t="shared" si="9"/>
        <v>0.16871201787766596</v>
      </c>
    </row>
    <row r="83" spans="1:37" x14ac:dyDescent="0.2">
      <c r="A83" t="s">
        <v>81</v>
      </c>
      <c r="B83">
        <v>81423</v>
      </c>
      <c r="C83">
        <v>596320</v>
      </c>
      <c r="D83">
        <v>1080388</v>
      </c>
      <c r="E83" s="11">
        <f t="shared" si="7"/>
        <v>0.12375877200315541</v>
      </c>
      <c r="F83" s="11">
        <f t="shared" si="8"/>
        <v>0.14177156927518714</v>
      </c>
      <c r="G83" s="11">
        <f t="shared" si="9"/>
        <v>0.14498870836225355</v>
      </c>
    </row>
    <row r="84" spans="1:37" x14ac:dyDescent="0.2">
      <c r="A84" t="s">
        <v>82</v>
      </c>
      <c r="B84">
        <v>1049</v>
      </c>
      <c r="C84">
        <v>347941</v>
      </c>
      <c r="D84">
        <v>719764</v>
      </c>
      <c r="E84" s="11">
        <f t="shared" si="7"/>
        <v>1.5944260446226499E-3</v>
      </c>
      <c r="F84" s="11">
        <f t="shared" si="8"/>
        <v>8.2720924311071059E-2</v>
      </c>
      <c r="G84" s="11">
        <f t="shared" si="9"/>
        <v>9.6592754349038565E-2</v>
      </c>
    </row>
    <row r="85" spans="1:37" x14ac:dyDescent="0.2">
      <c r="A85" t="s">
        <v>83</v>
      </c>
      <c r="B85">
        <v>650</v>
      </c>
      <c r="C85">
        <v>134802</v>
      </c>
      <c r="D85">
        <v>316193</v>
      </c>
      <c r="E85" s="11">
        <f t="shared" si="7"/>
        <v>9.8796656721136561E-4</v>
      </c>
      <c r="F85" s="11">
        <f t="shared" si="8"/>
        <v>3.2048381877907463E-2</v>
      </c>
      <c r="G85" s="11">
        <f t="shared" si="9"/>
        <v>4.2433287544091605E-2</v>
      </c>
    </row>
    <row r="86" spans="1:37" ht="15" thickBot="1" x14ac:dyDescent="0.25">
      <c r="A86" t="s">
        <v>84</v>
      </c>
      <c r="B86">
        <v>198</v>
      </c>
      <c r="C86">
        <v>45974</v>
      </c>
      <c r="D86">
        <v>130218</v>
      </c>
      <c r="E86" s="11">
        <f t="shared" si="7"/>
        <v>3.0094981585823135E-4</v>
      </c>
      <c r="F86" s="11">
        <f t="shared" si="8"/>
        <v>1.0930047836492913E-2</v>
      </c>
      <c r="G86" s="11">
        <f t="shared" si="9"/>
        <v>1.7475332589325255E-2</v>
      </c>
    </row>
    <row r="87" spans="1:37" ht="15" thickBot="1" x14ac:dyDescent="0.25">
      <c r="A87" t="s">
        <v>85</v>
      </c>
      <c r="B87">
        <v>37</v>
      </c>
      <c r="C87">
        <v>5416</v>
      </c>
      <c r="D87">
        <v>12913</v>
      </c>
      <c r="E87" s="11">
        <f t="shared" si="7"/>
        <v>5.6238096902800812E-5</v>
      </c>
      <c r="F87" s="11">
        <f t="shared" si="8"/>
        <v>1.2876221142916783E-3</v>
      </c>
      <c r="G87" s="11">
        <f t="shared" si="9"/>
        <v>1.7329322346062528E-3</v>
      </c>
      <c r="AH87" s="58" t="s">
        <v>443</v>
      </c>
      <c r="AI87" s="59"/>
      <c r="AJ87" s="59" t="s">
        <v>444</v>
      </c>
      <c r="AK87" s="59" t="s">
        <v>445</v>
      </c>
    </row>
    <row r="88" spans="1:37" ht="15" thickBot="1" x14ac:dyDescent="0.25">
      <c r="A88" t="s">
        <v>86</v>
      </c>
      <c r="B88">
        <v>0</v>
      </c>
      <c r="C88">
        <v>146</v>
      </c>
      <c r="D88">
        <v>261</v>
      </c>
      <c r="E88" s="11">
        <f t="shared" si="7"/>
        <v>0</v>
      </c>
      <c r="F88" s="11">
        <f t="shared" si="8"/>
        <v>3.4710640451732831E-5</v>
      </c>
      <c r="G88" s="11">
        <f t="shared" si="9"/>
        <v>3.5026354312106557E-5</v>
      </c>
      <c r="AH88" s="60" t="s">
        <v>446</v>
      </c>
      <c r="AI88" s="61" t="s">
        <v>447</v>
      </c>
      <c r="AJ88" s="62" t="s">
        <v>448</v>
      </c>
      <c r="AK88" s="62" t="s">
        <v>449</v>
      </c>
    </row>
    <row r="89" spans="1:37" ht="15" thickBot="1" x14ac:dyDescent="0.25">
      <c r="A89" t="s">
        <v>87</v>
      </c>
      <c r="B89">
        <v>0</v>
      </c>
      <c r="C89">
        <v>11</v>
      </c>
      <c r="D89">
        <v>17</v>
      </c>
      <c r="E89" s="11">
        <f t="shared" si="7"/>
        <v>0</v>
      </c>
      <c r="F89" s="11">
        <f t="shared" si="8"/>
        <v>2.6151852395141175E-6</v>
      </c>
      <c r="G89" s="11">
        <f t="shared" si="9"/>
        <v>2.2814100509801206E-6</v>
      </c>
      <c r="AH89" s="60"/>
      <c r="AI89" s="61" t="s">
        <v>450</v>
      </c>
      <c r="AJ89" s="62" t="s">
        <v>451</v>
      </c>
      <c r="AK89" s="62" t="s">
        <v>452</v>
      </c>
    </row>
    <row r="90" spans="1:37" ht="15" thickBot="1" x14ac:dyDescent="0.25">
      <c r="A90" t="s">
        <v>88</v>
      </c>
      <c r="B90">
        <v>0</v>
      </c>
      <c r="C90">
        <v>2</v>
      </c>
      <c r="D90">
        <v>2</v>
      </c>
      <c r="E90" s="11">
        <f t="shared" si="7"/>
        <v>0</v>
      </c>
      <c r="F90" s="11">
        <f t="shared" si="8"/>
        <v>4.754882253662032E-7</v>
      </c>
      <c r="G90" s="11">
        <f t="shared" si="9"/>
        <v>2.684011824682495E-7</v>
      </c>
      <c r="AH90" s="60" t="s">
        <v>453</v>
      </c>
      <c r="AI90" s="61" t="s">
        <v>447</v>
      </c>
      <c r="AJ90" s="62" t="s">
        <v>448</v>
      </c>
      <c r="AK90" s="62" t="s">
        <v>449</v>
      </c>
    </row>
    <row r="91" spans="1:37" ht="15" thickBot="1" x14ac:dyDescent="0.25">
      <c r="AH91" s="60"/>
      <c r="AI91" s="61" t="s">
        <v>450</v>
      </c>
      <c r="AJ91" s="62" t="s">
        <v>451</v>
      </c>
      <c r="AK91" s="62" t="s">
        <v>452</v>
      </c>
    </row>
    <row r="92" spans="1:37" ht="15" thickBot="1" x14ac:dyDescent="0.25">
      <c r="A92" t="s">
        <v>149</v>
      </c>
      <c r="B92">
        <v>-7</v>
      </c>
      <c r="C92">
        <v>-12</v>
      </c>
      <c r="D92">
        <v>-12</v>
      </c>
      <c r="AH92" s="60" t="s">
        <v>454</v>
      </c>
      <c r="AI92" s="61" t="s">
        <v>447</v>
      </c>
      <c r="AJ92" s="62" t="s">
        <v>448</v>
      </c>
      <c r="AK92" s="62" t="s">
        <v>449</v>
      </c>
    </row>
    <row r="93" spans="1:37" ht="15" thickBot="1" x14ac:dyDescent="0.25">
      <c r="A93" t="s">
        <v>342</v>
      </c>
      <c r="B93">
        <v>10</v>
      </c>
      <c r="C93">
        <v>11</v>
      </c>
      <c r="D93">
        <v>11</v>
      </c>
      <c r="AH93" s="60"/>
      <c r="AI93" s="61" t="s">
        <v>450</v>
      </c>
      <c r="AJ93" s="62" t="s">
        <v>451</v>
      </c>
      <c r="AK93" s="62" t="s">
        <v>452</v>
      </c>
    </row>
    <row r="94" spans="1:37" x14ac:dyDescent="0.2">
      <c r="A94" t="s">
        <v>292</v>
      </c>
      <c r="B94">
        <v>26</v>
      </c>
      <c r="C94">
        <v>23</v>
      </c>
      <c r="D94">
        <v>24</v>
      </c>
    </row>
    <row r="95" spans="1:37" x14ac:dyDescent="0.2">
      <c r="A95" t="s">
        <v>293</v>
      </c>
      <c r="B95">
        <v>32</v>
      </c>
      <c r="C95">
        <v>28</v>
      </c>
      <c r="D95">
        <v>29</v>
      </c>
    </row>
    <row r="96" spans="1:37" x14ac:dyDescent="0.2">
      <c r="A96" t="s">
        <v>294</v>
      </c>
      <c r="B96">
        <v>34</v>
      </c>
      <c r="C96">
        <v>35</v>
      </c>
      <c r="D96">
        <v>36</v>
      </c>
    </row>
    <row r="97" spans="1:29" x14ac:dyDescent="0.2">
      <c r="A97" t="s">
        <v>343</v>
      </c>
      <c r="B97">
        <v>36</v>
      </c>
      <c r="C97">
        <v>50</v>
      </c>
      <c r="D97">
        <v>52</v>
      </c>
    </row>
    <row r="98" spans="1:29" x14ac:dyDescent="0.2">
      <c r="A98" t="s">
        <v>148</v>
      </c>
      <c r="B98" s="15">
        <v>214</v>
      </c>
      <c r="C98">
        <v>214</v>
      </c>
      <c r="D98">
        <v>214</v>
      </c>
    </row>
    <row r="99" spans="1:29" x14ac:dyDescent="0.2">
      <c r="A99" t="s">
        <v>68</v>
      </c>
      <c r="B99" s="15">
        <v>29.159566997710961</v>
      </c>
      <c r="C99" s="15">
        <v>29.238069448611551</v>
      </c>
      <c r="D99" s="15">
        <v>29.846987962640259</v>
      </c>
    </row>
    <row r="100" spans="1:29" x14ac:dyDescent="0.2">
      <c r="B100" s="15"/>
      <c r="C100" s="15"/>
      <c r="D100" s="15"/>
    </row>
    <row r="102" spans="1:29" x14ac:dyDescent="0.2">
      <c r="A102" s="16" t="s">
        <v>186</v>
      </c>
    </row>
    <row r="103" spans="1:29" s="1" customFormat="1" ht="63" customHeight="1" x14ac:dyDescent="0.2">
      <c r="A103" s="10" t="s">
        <v>290</v>
      </c>
      <c r="B103" s="1" t="s">
        <v>96</v>
      </c>
      <c r="C103" s="1" t="s">
        <v>97</v>
      </c>
      <c r="D103" s="1" t="s">
        <v>98</v>
      </c>
      <c r="E103" s="1" t="s">
        <v>99</v>
      </c>
      <c r="F103" s="1" t="s">
        <v>100</v>
      </c>
      <c r="G103" s="1" t="s">
        <v>101</v>
      </c>
      <c r="H103" s="1" t="s">
        <v>65</v>
      </c>
      <c r="I103" s="1" t="s">
        <v>66</v>
      </c>
      <c r="J103" s="1" t="s">
        <v>102</v>
      </c>
      <c r="K103" s="1" t="s">
        <v>103</v>
      </c>
      <c r="L103" s="1" t="s">
        <v>70</v>
      </c>
      <c r="M103" s="1" t="s">
        <v>104</v>
      </c>
      <c r="N103" s="1" t="s">
        <v>67</v>
      </c>
      <c r="Q103" s="1" t="s">
        <v>96</v>
      </c>
      <c r="R103" s="1" t="s">
        <v>97</v>
      </c>
      <c r="S103" s="1" t="s">
        <v>98</v>
      </c>
      <c r="T103" s="1" t="s">
        <v>99</v>
      </c>
      <c r="U103" s="1" t="s">
        <v>100</v>
      </c>
      <c r="V103" s="1" t="s">
        <v>101</v>
      </c>
      <c r="W103" s="1" t="s">
        <v>65</v>
      </c>
      <c r="X103" s="1" t="s">
        <v>66</v>
      </c>
      <c r="Y103" s="1" t="s">
        <v>102</v>
      </c>
      <c r="Z103" s="1" t="s">
        <v>103</v>
      </c>
      <c r="AA103" s="1" t="s">
        <v>70</v>
      </c>
      <c r="AB103" s="1" t="s">
        <v>104</v>
      </c>
      <c r="AC103" s="1" t="s">
        <v>67</v>
      </c>
    </row>
    <row r="104" spans="1:29" hidden="1" x14ac:dyDescent="0.2">
      <c r="A104" t="s">
        <v>105</v>
      </c>
      <c r="B104" s="11">
        <f t="shared" ref="B104:N104" si="10">Q104/SUM($Q$104:$AC$136)</f>
        <v>0</v>
      </c>
      <c r="C104" s="11">
        <f t="shared" si="10"/>
        <v>0</v>
      </c>
      <c r="D104" s="11">
        <f t="shared" si="10"/>
        <v>0</v>
      </c>
      <c r="E104" s="11">
        <f t="shared" si="10"/>
        <v>0</v>
      </c>
      <c r="F104" s="11">
        <f t="shared" si="10"/>
        <v>0</v>
      </c>
      <c r="G104" s="11">
        <f t="shared" si="10"/>
        <v>0</v>
      </c>
      <c r="H104" s="11">
        <f t="shared" si="10"/>
        <v>0</v>
      </c>
      <c r="I104" s="11">
        <f t="shared" si="10"/>
        <v>0</v>
      </c>
      <c r="J104" s="11">
        <f t="shared" si="10"/>
        <v>0</v>
      </c>
      <c r="K104" s="11">
        <f t="shared" si="10"/>
        <v>0</v>
      </c>
      <c r="L104" s="11">
        <f t="shared" si="10"/>
        <v>0</v>
      </c>
      <c r="M104" s="11">
        <f t="shared" si="10"/>
        <v>0</v>
      </c>
      <c r="N104" s="11">
        <f t="shared" si="10"/>
        <v>0</v>
      </c>
      <c r="P104" t="s">
        <v>105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hidden="1" x14ac:dyDescent="0.2">
      <c r="A105" t="s">
        <v>106</v>
      </c>
      <c r="B105" s="11">
        <f t="shared" ref="B105:B136" si="11">Q105/SUM($Q$104:$AC$136)</f>
        <v>0</v>
      </c>
      <c r="C105" s="11">
        <f t="shared" ref="C105:C136" si="12">R105/SUM($Q$104:$AC$136)</f>
        <v>0</v>
      </c>
      <c r="D105" s="11">
        <f t="shared" ref="D105:D136" si="13">S105/SUM($Q$104:$AC$136)</f>
        <v>0</v>
      </c>
      <c r="E105" s="11">
        <f t="shared" ref="E105:E136" si="14">T105/SUM($Q$104:$AC$136)</f>
        <v>0</v>
      </c>
      <c r="F105" s="11">
        <f t="shared" ref="F105:F136" si="15">U105/SUM($Q$104:$AC$136)</f>
        <v>0</v>
      </c>
      <c r="G105" s="11">
        <f t="shared" ref="G105:G136" si="16">V105/SUM($Q$104:$AC$136)</f>
        <v>4.8023435436493006E-6</v>
      </c>
      <c r="H105" s="11">
        <f t="shared" ref="H105:H136" si="17">W105/SUM($Q$104:$AC$136)</f>
        <v>0</v>
      </c>
      <c r="I105" s="11">
        <f t="shared" ref="I105:I136" si="18">X105/SUM($Q$104:$AC$136)</f>
        <v>0</v>
      </c>
      <c r="J105" s="11">
        <f t="shared" ref="J105:J136" si="19">Y105/SUM($Q$104:$AC$136)</f>
        <v>0</v>
      </c>
      <c r="K105" s="11">
        <f t="shared" ref="K105:K136" si="20">Z105/SUM($Q$104:$AC$136)</f>
        <v>0</v>
      </c>
      <c r="L105" s="11">
        <f t="shared" ref="L105:L136" si="21">AA105/SUM($Q$104:$AC$136)</f>
        <v>0</v>
      </c>
      <c r="M105" s="11">
        <f t="shared" ref="M105:M136" si="22">AB105/SUM($Q$104:$AC$136)</f>
        <v>0</v>
      </c>
      <c r="N105" s="11">
        <f t="shared" ref="N105:N136" si="23">AC105/SUM($Q$104:$AC$136)</f>
        <v>0</v>
      </c>
      <c r="P105" t="s">
        <v>106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3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hidden="1" x14ac:dyDescent="0.2">
      <c r="A106" t="s">
        <v>107</v>
      </c>
      <c r="B106" s="11">
        <f t="shared" si="11"/>
        <v>0</v>
      </c>
      <c r="C106" s="11">
        <f t="shared" si="12"/>
        <v>0</v>
      </c>
      <c r="D106" s="11">
        <f t="shared" si="13"/>
        <v>0</v>
      </c>
      <c r="E106" s="11">
        <f t="shared" si="14"/>
        <v>0</v>
      </c>
      <c r="F106" s="11">
        <f t="shared" si="15"/>
        <v>0</v>
      </c>
      <c r="G106" s="11">
        <f t="shared" si="16"/>
        <v>0</v>
      </c>
      <c r="H106" s="11">
        <f t="shared" si="17"/>
        <v>0</v>
      </c>
      <c r="I106" s="11">
        <f t="shared" si="18"/>
        <v>0</v>
      </c>
      <c r="J106" s="11">
        <f t="shared" si="19"/>
        <v>0</v>
      </c>
      <c r="K106" s="11">
        <f t="shared" si="20"/>
        <v>0</v>
      </c>
      <c r="L106" s="11">
        <f t="shared" si="21"/>
        <v>0</v>
      </c>
      <c r="M106" s="11">
        <f t="shared" si="22"/>
        <v>0</v>
      </c>
      <c r="N106" s="11">
        <f t="shared" si="23"/>
        <v>0</v>
      </c>
      <c r="P106" t="s">
        <v>107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hidden="1" x14ac:dyDescent="0.2">
      <c r="A107" t="s">
        <v>108</v>
      </c>
      <c r="B107" s="11">
        <f t="shared" si="11"/>
        <v>0</v>
      </c>
      <c r="C107" s="11">
        <f t="shared" si="12"/>
        <v>0</v>
      </c>
      <c r="D107" s="11">
        <f t="shared" si="13"/>
        <v>0</v>
      </c>
      <c r="E107" s="11">
        <f t="shared" si="14"/>
        <v>0</v>
      </c>
      <c r="F107" s="11">
        <f t="shared" si="15"/>
        <v>0</v>
      </c>
      <c r="G107" s="11">
        <f t="shared" si="16"/>
        <v>0</v>
      </c>
      <c r="H107" s="11">
        <f t="shared" si="17"/>
        <v>0</v>
      </c>
      <c r="I107" s="11">
        <f t="shared" si="18"/>
        <v>0</v>
      </c>
      <c r="J107" s="11">
        <f t="shared" si="19"/>
        <v>0</v>
      </c>
      <c r="K107" s="11">
        <f t="shared" si="20"/>
        <v>0</v>
      </c>
      <c r="L107" s="11">
        <f t="shared" si="21"/>
        <v>0</v>
      </c>
      <c r="M107" s="11">
        <f t="shared" si="22"/>
        <v>0</v>
      </c>
      <c r="N107" s="11">
        <f t="shared" si="23"/>
        <v>0</v>
      </c>
      <c r="P107" t="s">
        <v>108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hidden="1" x14ac:dyDescent="0.2">
      <c r="A108" t="s">
        <v>109</v>
      </c>
      <c r="B108" s="11">
        <f t="shared" si="11"/>
        <v>0</v>
      </c>
      <c r="C108" s="11">
        <f t="shared" si="12"/>
        <v>0</v>
      </c>
      <c r="D108" s="11">
        <f t="shared" si="13"/>
        <v>0</v>
      </c>
      <c r="E108" s="11">
        <f t="shared" si="14"/>
        <v>0</v>
      </c>
      <c r="F108" s="11">
        <f t="shared" si="15"/>
        <v>0</v>
      </c>
      <c r="G108" s="11">
        <f t="shared" si="16"/>
        <v>0</v>
      </c>
      <c r="H108" s="11">
        <f t="shared" si="17"/>
        <v>0</v>
      </c>
      <c r="I108" s="11">
        <f t="shared" si="18"/>
        <v>0</v>
      </c>
      <c r="J108" s="11">
        <f t="shared" si="19"/>
        <v>0</v>
      </c>
      <c r="K108" s="11">
        <f t="shared" si="20"/>
        <v>0</v>
      </c>
      <c r="L108" s="11">
        <f t="shared" si="21"/>
        <v>0</v>
      </c>
      <c r="M108" s="11">
        <f t="shared" si="22"/>
        <v>0</v>
      </c>
      <c r="N108" s="11">
        <f t="shared" si="23"/>
        <v>0</v>
      </c>
      <c r="P108" t="s">
        <v>109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">
      <c r="A109" t="s">
        <v>110</v>
      </c>
      <c r="B109" s="11">
        <f t="shared" si="11"/>
        <v>0</v>
      </c>
      <c r="C109" s="11">
        <f t="shared" si="12"/>
        <v>0</v>
      </c>
      <c r="D109" s="11">
        <f t="shared" si="13"/>
        <v>0</v>
      </c>
      <c r="E109" s="11">
        <f t="shared" si="14"/>
        <v>0</v>
      </c>
      <c r="F109" s="11">
        <f t="shared" si="15"/>
        <v>1.6007811812164337E-6</v>
      </c>
      <c r="G109" s="11">
        <f t="shared" si="16"/>
        <v>1.1205468268515035E-5</v>
      </c>
      <c r="H109" s="11">
        <f t="shared" si="17"/>
        <v>0</v>
      </c>
      <c r="I109" s="11">
        <f t="shared" si="18"/>
        <v>0</v>
      </c>
      <c r="J109" s="11">
        <f t="shared" si="19"/>
        <v>0</v>
      </c>
      <c r="K109" s="11">
        <f t="shared" si="20"/>
        <v>0</v>
      </c>
      <c r="L109" s="11">
        <f t="shared" si="21"/>
        <v>0</v>
      </c>
      <c r="M109" s="11">
        <f t="shared" si="22"/>
        <v>0</v>
      </c>
      <c r="N109" s="11">
        <f t="shared" si="23"/>
        <v>0</v>
      </c>
      <c r="P109" t="s">
        <v>110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7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">
      <c r="A110" t="s">
        <v>111</v>
      </c>
      <c r="B110" s="11">
        <f t="shared" si="11"/>
        <v>0</v>
      </c>
      <c r="C110" s="11">
        <f t="shared" si="12"/>
        <v>0</v>
      </c>
      <c r="D110" s="11">
        <f t="shared" si="13"/>
        <v>0</v>
      </c>
      <c r="E110" s="11">
        <f t="shared" si="14"/>
        <v>3.2015623624328673E-6</v>
      </c>
      <c r="F110" s="11">
        <f t="shared" si="15"/>
        <v>3.0414842443112239E-5</v>
      </c>
      <c r="G110" s="11">
        <f t="shared" si="16"/>
        <v>1.3926796276582973E-4</v>
      </c>
      <c r="H110" s="11">
        <f t="shared" si="17"/>
        <v>1.2486093213488183E-4</v>
      </c>
      <c r="I110" s="11">
        <f t="shared" si="18"/>
        <v>0</v>
      </c>
      <c r="J110" s="11">
        <f t="shared" si="19"/>
        <v>0</v>
      </c>
      <c r="K110" s="11">
        <f t="shared" si="20"/>
        <v>0</v>
      </c>
      <c r="L110" s="11">
        <f t="shared" si="21"/>
        <v>0</v>
      </c>
      <c r="M110" s="11">
        <f t="shared" si="22"/>
        <v>0</v>
      </c>
      <c r="N110" s="11">
        <f t="shared" si="23"/>
        <v>0</v>
      </c>
      <c r="P110" t="s">
        <v>111</v>
      </c>
      <c r="Q110">
        <v>0</v>
      </c>
      <c r="R110">
        <v>0</v>
      </c>
      <c r="S110">
        <v>0</v>
      </c>
      <c r="T110">
        <v>2</v>
      </c>
      <c r="U110">
        <v>19</v>
      </c>
      <c r="V110">
        <v>87</v>
      </c>
      <c r="W110">
        <v>78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">
      <c r="A111" t="s">
        <v>112</v>
      </c>
      <c r="B111" s="11">
        <f t="shared" si="11"/>
        <v>0</v>
      </c>
      <c r="C111" s="11">
        <f t="shared" si="12"/>
        <v>0</v>
      </c>
      <c r="D111" s="11">
        <f t="shared" si="13"/>
        <v>1.6007811812164337E-6</v>
      </c>
      <c r="E111" s="11">
        <f t="shared" si="14"/>
        <v>7.5236715517172377E-5</v>
      </c>
      <c r="F111" s="11">
        <f t="shared" si="15"/>
        <v>8.3080543305132906E-4</v>
      </c>
      <c r="G111" s="11">
        <f t="shared" si="16"/>
        <v>1.8541848422029952E-2</v>
      </c>
      <c r="H111" s="11">
        <f t="shared" si="17"/>
        <v>1.5815718070418365E-3</v>
      </c>
      <c r="I111" s="11">
        <f t="shared" si="18"/>
        <v>2.0810155355813638E-5</v>
      </c>
      <c r="J111" s="11">
        <f t="shared" si="19"/>
        <v>1.6007811812164337E-6</v>
      </c>
      <c r="K111" s="11">
        <f t="shared" si="20"/>
        <v>1.6007811812164337E-6</v>
      </c>
      <c r="L111" s="11">
        <f t="shared" si="21"/>
        <v>0</v>
      </c>
      <c r="M111" s="11">
        <f t="shared" si="22"/>
        <v>0</v>
      </c>
      <c r="N111" s="11">
        <f t="shared" si="23"/>
        <v>0</v>
      </c>
      <c r="P111" t="s">
        <v>112</v>
      </c>
      <c r="Q111">
        <v>0</v>
      </c>
      <c r="R111">
        <v>0</v>
      </c>
      <c r="S111">
        <v>1</v>
      </c>
      <c r="T111">
        <v>47</v>
      </c>
      <c r="U111">
        <v>519</v>
      </c>
      <c r="V111">
        <v>11583</v>
      </c>
      <c r="W111">
        <v>988</v>
      </c>
      <c r="X111">
        <v>13</v>
      </c>
      <c r="Y111">
        <v>1</v>
      </c>
      <c r="Z111">
        <v>1</v>
      </c>
      <c r="AA111">
        <v>0</v>
      </c>
      <c r="AB111">
        <v>0</v>
      </c>
      <c r="AC111">
        <v>0</v>
      </c>
    </row>
    <row r="112" spans="1:29" x14ac:dyDescent="0.2">
      <c r="A112" t="s">
        <v>113</v>
      </c>
      <c r="B112" s="11">
        <f t="shared" si="11"/>
        <v>0</v>
      </c>
      <c r="C112" s="11">
        <f t="shared" si="12"/>
        <v>0</v>
      </c>
      <c r="D112" s="11">
        <f t="shared" si="13"/>
        <v>0</v>
      </c>
      <c r="E112" s="11">
        <f t="shared" si="14"/>
        <v>0</v>
      </c>
      <c r="F112" s="11">
        <f t="shared" si="15"/>
        <v>1.1205468268515035E-5</v>
      </c>
      <c r="G112" s="11">
        <f t="shared" si="16"/>
        <v>1.8320940619022084E-2</v>
      </c>
      <c r="H112" s="11">
        <f t="shared" si="17"/>
        <v>3.1000728355437452E-2</v>
      </c>
      <c r="I112" s="11">
        <f t="shared" si="18"/>
        <v>9.4189964702774947E-3</v>
      </c>
      <c r="J112" s="11">
        <f t="shared" si="19"/>
        <v>2.2394928725217905E-3</v>
      </c>
      <c r="K112" s="11">
        <f t="shared" si="20"/>
        <v>2.4331873954489791E-4</v>
      </c>
      <c r="L112" s="11">
        <f t="shared" si="21"/>
        <v>2.4011717718246503E-5</v>
      </c>
      <c r="M112" s="11">
        <f t="shared" si="22"/>
        <v>1.6007811812164337E-6</v>
      </c>
      <c r="N112" s="11">
        <f t="shared" si="23"/>
        <v>0</v>
      </c>
      <c r="P112" t="s">
        <v>113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11445</v>
      </c>
      <c r="W112">
        <v>19366</v>
      </c>
      <c r="X112">
        <v>5884</v>
      </c>
      <c r="Y112">
        <v>1399</v>
      </c>
      <c r="Z112">
        <v>152</v>
      </c>
      <c r="AA112">
        <v>15</v>
      </c>
      <c r="AB112">
        <v>1</v>
      </c>
      <c r="AC112">
        <v>0</v>
      </c>
    </row>
    <row r="113" spans="1:29" x14ac:dyDescent="0.2">
      <c r="A113" t="s">
        <v>114</v>
      </c>
      <c r="B113" s="11">
        <f t="shared" si="11"/>
        <v>0</v>
      </c>
      <c r="C113" s="11">
        <f t="shared" si="12"/>
        <v>0</v>
      </c>
      <c r="D113" s="11">
        <f t="shared" si="13"/>
        <v>3.2015623624328673E-6</v>
      </c>
      <c r="E113" s="11">
        <f t="shared" si="14"/>
        <v>2.5932655135706226E-4</v>
      </c>
      <c r="F113" s="11">
        <f t="shared" si="15"/>
        <v>4.4181560601573569E-3</v>
      </c>
      <c r="G113" s="11">
        <f t="shared" si="16"/>
        <v>3.7160534340758292E-2</v>
      </c>
      <c r="H113" s="11">
        <f t="shared" si="17"/>
        <v>2.3411424775290342E-2</v>
      </c>
      <c r="I113" s="11">
        <f t="shared" si="18"/>
        <v>1.3587430666165089E-2</v>
      </c>
      <c r="J113" s="11">
        <f t="shared" si="19"/>
        <v>2.1354420957427223E-3</v>
      </c>
      <c r="K113" s="11">
        <f t="shared" si="20"/>
        <v>3.1375311151842097E-4</v>
      </c>
      <c r="L113" s="11">
        <f t="shared" si="21"/>
        <v>1.760859299338077E-5</v>
      </c>
      <c r="M113" s="11">
        <f t="shared" si="22"/>
        <v>1.6007811812164337E-6</v>
      </c>
      <c r="N113" s="11">
        <f t="shared" si="23"/>
        <v>0</v>
      </c>
      <c r="P113" t="s">
        <v>114</v>
      </c>
      <c r="Q113">
        <v>0</v>
      </c>
      <c r="R113">
        <v>0</v>
      </c>
      <c r="S113">
        <v>2</v>
      </c>
      <c r="T113">
        <v>162</v>
      </c>
      <c r="U113">
        <v>2760</v>
      </c>
      <c r="V113">
        <v>23214</v>
      </c>
      <c r="W113">
        <v>14625</v>
      </c>
      <c r="X113">
        <v>8488</v>
      </c>
      <c r="Y113">
        <v>1334</v>
      </c>
      <c r="Z113">
        <v>196</v>
      </c>
      <c r="AA113">
        <v>11</v>
      </c>
      <c r="AB113">
        <v>1</v>
      </c>
      <c r="AC113">
        <v>0</v>
      </c>
    </row>
    <row r="114" spans="1:29" x14ac:dyDescent="0.2">
      <c r="A114" t="s">
        <v>115</v>
      </c>
      <c r="B114" s="11">
        <f t="shared" si="11"/>
        <v>0</v>
      </c>
      <c r="C114" s="11">
        <f t="shared" si="12"/>
        <v>3.2015623624328673E-6</v>
      </c>
      <c r="D114" s="11">
        <f t="shared" si="13"/>
        <v>1.1685702622879966E-4</v>
      </c>
      <c r="E114" s="11">
        <f t="shared" si="14"/>
        <v>1.4375015007323574E-3</v>
      </c>
      <c r="F114" s="11">
        <f t="shared" si="15"/>
        <v>7.2723489062662579E-3</v>
      </c>
      <c r="G114" s="11">
        <f t="shared" si="16"/>
        <v>3.4003793851399483E-2</v>
      </c>
      <c r="H114" s="11">
        <f t="shared" si="17"/>
        <v>3.1841138475576083E-2</v>
      </c>
      <c r="I114" s="11">
        <f t="shared" si="18"/>
        <v>1.3374526769063302E-2</v>
      </c>
      <c r="J114" s="11">
        <f t="shared" si="19"/>
        <v>2.1514499075548869E-3</v>
      </c>
      <c r="K114" s="11">
        <f t="shared" si="20"/>
        <v>2.9294295616260734E-4</v>
      </c>
      <c r="L114" s="11">
        <f t="shared" si="21"/>
        <v>4.4821873074060141E-5</v>
      </c>
      <c r="M114" s="11">
        <f t="shared" si="22"/>
        <v>8.0039059060821687E-6</v>
      </c>
      <c r="N114" s="11">
        <f t="shared" si="23"/>
        <v>0</v>
      </c>
      <c r="P114" t="s">
        <v>115</v>
      </c>
      <c r="Q114">
        <v>0</v>
      </c>
      <c r="R114">
        <v>2</v>
      </c>
      <c r="S114">
        <v>73</v>
      </c>
      <c r="T114">
        <v>898</v>
      </c>
      <c r="U114">
        <v>4543</v>
      </c>
      <c r="V114">
        <v>21242</v>
      </c>
      <c r="W114">
        <v>19891</v>
      </c>
      <c r="X114">
        <v>8355</v>
      </c>
      <c r="Y114">
        <v>1344</v>
      </c>
      <c r="Z114">
        <v>183</v>
      </c>
      <c r="AA114">
        <v>28</v>
      </c>
      <c r="AB114">
        <v>5</v>
      </c>
      <c r="AC114">
        <v>0</v>
      </c>
    </row>
    <row r="115" spans="1:29" x14ac:dyDescent="0.2">
      <c r="A115" t="s">
        <v>116</v>
      </c>
      <c r="B115" s="11">
        <f t="shared" si="11"/>
        <v>0</v>
      </c>
      <c r="C115" s="11">
        <f t="shared" si="12"/>
        <v>1.1205468268515035E-5</v>
      </c>
      <c r="D115" s="11">
        <f t="shared" si="13"/>
        <v>2.8333826907530875E-4</v>
      </c>
      <c r="E115" s="11">
        <f t="shared" si="14"/>
        <v>1.4391022819135739E-3</v>
      </c>
      <c r="F115" s="11">
        <f t="shared" si="15"/>
        <v>7.2067168778363845E-3</v>
      </c>
      <c r="G115" s="11">
        <f t="shared" si="16"/>
        <v>3.3832510265009323E-2</v>
      </c>
      <c r="H115" s="11">
        <f t="shared" si="17"/>
        <v>3.562858675033416E-2</v>
      </c>
      <c r="I115" s="11">
        <f t="shared" si="18"/>
        <v>1.3003145535021091E-2</v>
      </c>
      <c r="J115" s="11">
        <f t="shared" si="19"/>
        <v>2.2042756865350292E-3</v>
      </c>
      <c r="K115" s="11">
        <f t="shared" si="20"/>
        <v>3.2816014214936891E-4</v>
      </c>
      <c r="L115" s="11">
        <f t="shared" si="21"/>
        <v>3.6817967167977972E-5</v>
      </c>
      <c r="M115" s="11">
        <f t="shared" si="22"/>
        <v>9.6046870872986011E-6</v>
      </c>
      <c r="N115" s="11">
        <f t="shared" si="23"/>
        <v>0</v>
      </c>
      <c r="P115" t="s">
        <v>116</v>
      </c>
      <c r="Q115">
        <v>0</v>
      </c>
      <c r="R115">
        <v>7</v>
      </c>
      <c r="S115">
        <v>177</v>
      </c>
      <c r="T115">
        <v>899</v>
      </c>
      <c r="U115">
        <v>4502</v>
      </c>
      <c r="V115">
        <v>21135</v>
      </c>
      <c r="W115">
        <v>22257</v>
      </c>
      <c r="X115">
        <v>8123</v>
      </c>
      <c r="Y115">
        <v>1377</v>
      </c>
      <c r="Z115">
        <v>205</v>
      </c>
      <c r="AA115">
        <v>23</v>
      </c>
      <c r="AB115">
        <v>6</v>
      </c>
      <c r="AC115">
        <v>0</v>
      </c>
    </row>
    <row r="116" spans="1:29" x14ac:dyDescent="0.2">
      <c r="A116" t="s">
        <v>117</v>
      </c>
      <c r="B116" s="11">
        <f t="shared" si="11"/>
        <v>0</v>
      </c>
      <c r="C116" s="11">
        <f t="shared" si="12"/>
        <v>4.8023435436493006E-6</v>
      </c>
      <c r="D116" s="11">
        <f t="shared" si="13"/>
        <v>2.2731092773273356E-4</v>
      </c>
      <c r="E116" s="11">
        <f t="shared" si="14"/>
        <v>1.3878772841146479E-3</v>
      </c>
      <c r="F116" s="11">
        <f t="shared" si="15"/>
        <v>6.6080247160614381E-3</v>
      </c>
      <c r="G116" s="11">
        <f t="shared" si="16"/>
        <v>3.4789777411376753E-2</v>
      </c>
      <c r="H116" s="11">
        <f t="shared" si="17"/>
        <v>3.8831749893948247E-2</v>
      </c>
      <c r="I116" s="11">
        <f t="shared" si="18"/>
        <v>1.2177142445513411E-2</v>
      </c>
      <c r="J116" s="11">
        <f t="shared" si="19"/>
        <v>2.1098295968432594E-3</v>
      </c>
      <c r="K116" s="11">
        <f t="shared" si="20"/>
        <v>3.0895076797477167E-4</v>
      </c>
      <c r="L116" s="11">
        <f t="shared" si="21"/>
        <v>5.7628122523791613E-5</v>
      </c>
      <c r="M116" s="11">
        <f t="shared" si="22"/>
        <v>6.4031247248657346E-6</v>
      </c>
      <c r="N116" s="11">
        <f t="shared" si="23"/>
        <v>0</v>
      </c>
      <c r="P116" t="s">
        <v>117</v>
      </c>
      <c r="Q116">
        <v>0</v>
      </c>
      <c r="R116">
        <v>3</v>
      </c>
      <c r="S116">
        <v>142</v>
      </c>
      <c r="T116">
        <v>867</v>
      </c>
      <c r="U116">
        <v>4128</v>
      </c>
      <c r="V116">
        <v>21733</v>
      </c>
      <c r="W116">
        <v>24258</v>
      </c>
      <c r="X116">
        <v>7607</v>
      </c>
      <c r="Y116">
        <v>1318</v>
      </c>
      <c r="Z116">
        <v>193</v>
      </c>
      <c r="AA116">
        <v>36</v>
      </c>
      <c r="AB116">
        <v>4</v>
      </c>
      <c r="AC116">
        <v>0</v>
      </c>
    </row>
    <row r="117" spans="1:29" x14ac:dyDescent="0.2">
      <c r="A117" t="s">
        <v>118</v>
      </c>
      <c r="B117" s="11">
        <f t="shared" si="11"/>
        <v>0</v>
      </c>
      <c r="C117" s="11">
        <f t="shared" si="12"/>
        <v>0</v>
      </c>
      <c r="D117" s="11">
        <f t="shared" si="13"/>
        <v>1.712835863901584E-4</v>
      </c>
      <c r="E117" s="11">
        <f t="shared" si="14"/>
        <v>1.0821280785023092E-3</v>
      </c>
      <c r="F117" s="11">
        <f t="shared" si="15"/>
        <v>5.7323974099360488E-3</v>
      </c>
      <c r="G117" s="11">
        <f t="shared" si="16"/>
        <v>3.5031495369740435E-2</v>
      </c>
      <c r="H117" s="11">
        <f t="shared" si="17"/>
        <v>4.1964478665588806E-2</v>
      </c>
      <c r="I117" s="11">
        <f t="shared" si="18"/>
        <v>1.0726834695331321E-2</v>
      </c>
      <c r="J117" s="11">
        <f t="shared" si="19"/>
        <v>1.7080335203579348E-3</v>
      </c>
      <c r="K117" s="11">
        <f t="shared" si="20"/>
        <v>2.7373358198801016E-4</v>
      </c>
      <c r="L117" s="11">
        <f t="shared" si="21"/>
        <v>4.8023435436493006E-5</v>
      </c>
      <c r="M117" s="11">
        <f t="shared" si="22"/>
        <v>1.4407030630947903E-5</v>
      </c>
      <c r="N117" s="11">
        <f t="shared" si="23"/>
        <v>0</v>
      </c>
      <c r="P117" t="s">
        <v>118</v>
      </c>
      <c r="Q117">
        <v>0</v>
      </c>
      <c r="R117">
        <v>0</v>
      </c>
      <c r="S117">
        <v>107</v>
      </c>
      <c r="T117">
        <v>676</v>
      </c>
      <c r="U117">
        <v>3581</v>
      </c>
      <c r="V117">
        <v>21884</v>
      </c>
      <c r="W117">
        <v>26215</v>
      </c>
      <c r="X117">
        <v>6701</v>
      </c>
      <c r="Y117">
        <v>1067</v>
      </c>
      <c r="Z117">
        <v>171</v>
      </c>
      <c r="AA117">
        <v>30</v>
      </c>
      <c r="AB117">
        <v>9</v>
      </c>
      <c r="AC117">
        <v>0</v>
      </c>
    </row>
    <row r="118" spans="1:29" x14ac:dyDescent="0.2">
      <c r="A118" t="s">
        <v>119</v>
      </c>
      <c r="B118" s="11">
        <f t="shared" si="11"/>
        <v>0</v>
      </c>
      <c r="C118" s="11">
        <f t="shared" si="12"/>
        <v>0</v>
      </c>
      <c r="D118" s="11">
        <f t="shared" si="13"/>
        <v>6.4031247248657346E-6</v>
      </c>
      <c r="E118" s="11">
        <f t="shared" si="14"/>
        <v>8.0359215297064971E-4</v>
      </c>
      <c r="F118" s="11">
        <f t="shared" si="15"/>
        <v>4.5222068369364246E-3</v>
      </c>
      <c r="G118" s="11">
        <f t="shared" si="16"/>
        <v>3.3448322781517381E-2</v>
      </c>
      <c r="H118" s="11">
        <f t="shared" si="17"/>
        <v>4.2860916127070013E-2</v>
      </c>
      <c r="I118" s="11">
        <f t="shared" si="18"/>
        <v>8.6986449387301008E-3</v>
      </c>
      <c r="J118" s="11">
        <f t="shared" si="19"/>
        <v>1.3590632228527521E-3</v>
      </c>
      <c r="K118" s="11">
        <f t="shared" si="20"/>
        <v>2.8493905025652518E-4</v>
      </c>
      <c r="L118" s="11">
        <f t="shared" si="21"/>
        <v>5.6027341342575174E-5</v>
      </c>
      <c r="M118" s="11">
        <f t="shared" si="22"/>
        <v>6.4031247248657346E-6</v>
      </c>
      <c r="N118" s="11">
        <f t="shared" si="23"/>
        <v>0</v>
      </c>
      <c r="P118" t="s">
        <v>119</v>
      </c>
      <c r="Q118">
        <v>0</v>
      </c>
      <c r="R118">
        <v>0</v>
      </c>
      <c r="S118">
        <v>4</v>
      </c>
      <c r="T118">
        <v>502</v>
      </c>
      <c r="U118">
        <v>2825</v>
      </c>
      <c r="V118">
        <v>20895</v>
      </c>
      <c r="W118">
        <v>26775</v>
      </c>
      <c r="X118">
        <v>5434</v>
      </c>
      <c r="Y118">
        <v>849</v>
      </c>
      <c r="Z118">
        <v>178</v>
      </c>
      <c r="AA118">
        <v>35</v>
      </c>
      <c r="AB118">
        <v>4</v>
      </c>
      <c r="AC118">
        <v>0</v>
      </c>
    </row>
    <row r="119" spans="1:29" x14ac:dyDescent="0.2">
      <c r="A119" t="s">
        <v>120</v>
      </c>
      <c r="B119" s="11">
        <f t="shared" si="11"/>
        <v>0</v>
      </c>
      <c r="C119" s="11">
        <f t="shared" si="12"/>
        <v>0</v>
      </c>
      <c r="D119" s="11">
        <f t="shared" si="13"/>
        <v>0</v>
      </c>
      <c r="E119" s="11">
        <f t="shared" si="14"/>
        <v>5.2665700862020669E-4</v>
      </c>
      <c r="F119" s="11">
        <f t="shared" si="15"/>
        <v>3.3120162639368013E-3</v>
      </c>
      <c r="G119" s="11">
        <f t="shared" si="16"/>
        <v>2.9681684662115113E-2</v>
      </c>
      <c r="H119" s="11">
        <f t="shared" si="17"/>
        <v>4.2076533348273958E-2</v>
      </c>
      <c r="I119" s="11">
        <f t="shared" si="18"/>
        <v>6.7921145519013277E-3</v>
      </c>
      <c r="J119" s="11">
        <f t="shared" si="19"/>
        <v>1.0196976124348682E-3</v>
      </c>
      <c r="K119" s="11">
        <f t="shared" si="20"/>
        <v>2.145046782830021E-4</v>
      </c>
      <c r="L119" s="11">
        <f t="shared" si="21"/>
        <v>4.4821873074060141E-5</v>
      </c>
      <c r="M119" s="11">
        <f t="shared" si="22"/>
        <v>1.2806249449731469E-5</v>
      </c>
      <c r="N119" s="11">
        <f t="shared" si="23"/>
        <v>0</v>
      </c>
      <c r="P119" t="s">
        <v>120</v>
      </c>
      <c r="Q119">
        <v>0</v>
      </c>
      <c r="R119">
        <v>0</v>
      </c>
      <c r="S119">
        <v>0</v>
      </c>
      <c r="T119">
        <v>329</v>
      </c>
      <c r="U119">
        <v>2069</v>
      </c>
      <c r="V119">
        <v>18542</v>
      </c>
      <c r="W119">
        <v>26285</v>
      </c>
      <c r="X119">
        <v>4243</v>
      </c>
      <c r="Y119">
        <v>637</v>
      </c>
      <c r="Z119">
        <v>134</v>
      </c>
      <c r="AA119">
        <v>28</v>
      </c>
      <c r="AB119">
        <v>8</v>
      </c>
      <c r="AC119">
        <v>0</v>
      </c>
    </row>
    <row r="120" spans="1:29" x14ac:dyDescent="0.2">
      <c r="A120" t="s">
        <v>121</v>
      </c>
      <c r="B120" s="11">
        <f t="shared" si="11"/>
        <v>0</v>
      </c>
      <c r="C120" s="11">
        <f t="shared" si="12"/>
        <v>0</v>
      </c>
      <c r="D120" s="11">
        <f t="shared" si="13"/>
        <v>0</v>
      </c>
      <c r="E120" s="11">
        <f t="shared" si="14"/>
        <v>2.9294295616260734E-4</v>
      </c>
      <c r="F120" s="11">
        <f t="shared" si="15"/>
        <v>2.4539975508047927E-3</v>
      </c>
      <c r="G120" s="11">
        <f t="shared" si="16"/>
        <v>2.4423118481819127E-2</v>
      </c>
      <c r="H120" s="11">
        <f t="shared" si="17"/>
        <v>3.8361120226670618E-2</v>
      </c>
      <c r="I120" s="11">
        <f t="shared" si="18"/>
        <v>5.2585661802959848E-3</v>
      </c>
      <c r="J120" s="11">
        <f t="shared" si="19"/>
        <v>7.2355309390982798E-4</v>
      </c>
      <c r="K120" s="11">
        <f t="shared" si="20"/>
        <v>1.80888273477457E-4</v>
      </c>
      <c r="L120" s="11">
        <f t="shared" si="21"/>
        <v>4.8023435436493006E-5</v>
      </c>
      <c r="M120" s="11">
        <f t="shared" si="22"/>
        <v>0</v>
      </c>
      <c r="N120" s="11">
        <f t="shared" si="23"/>
        <v>0</v>
      </c>
      <c r="P120" t="s">
        <v>121</v>
      </c>
      <c r="Q120">
        <v>0</v>
      </c>
      <c r="R120">
        <v>0</v>
      </c>
      <c r="S120">
        <v>0</v>
      </c>
      <c r="T120">
        <v>183</v>
      </c>
      <c r="U120">
        <v>1533</v>
      </c>
      <c r="V120">
        <v>15257</v>
      </c>
      <c r="W120">
        <v>23964</v>
      </c>
      <c r="X120">
        <v>3285</v>
      </c>
      <c r="Y120">
        <v>452</v>
      </c>
      <c r="Z120">
        <v>113</v>
      </c>
      <c r="AA120">
        <v>30</v>
      </c>
      <c r="AB120">
        <v>0</v>
      </c>
      <c r="AC120">
        <v>0</v>
      </c>
    </row>
    <row r="121" spans="1:29" x14ac:dyDescent="0.2">
      <c r="A121" t="s">
        <v>122</v>
      </c>
      <c r="B121" s="11">
        <f t="shared" si="11"/>
        <v>0</v>
      </c>
      <c r="C121" s="11">
        <f t="shared" si="12"/>
        <v>0</v>
      </c>
      <c r="D121" s="11">
        <f t="shared" si="13"/>
        <v>0</v>
      </c>
      <c r="E121" s="11">
        <f t="shared" si="14"/>
        <v>0</v>
      </c>
      <c r="F121" s="11">
        <f t="shared" si="15"/>
        <v>1.8649100761171451E-3</v>
      </c>
      <c r="G121" s="11">
        <f t="shared" si="16"/>
        <v>1.8284122651854105E-2</v>
      </c>
      <c r="H121" s="11">
        <f t="shared" si="17"/>
        <v>3.1391318963654262E-2</v>
      </c>
      <c r="I121" s="11">
        <f t="shared" si="18"/>
        <v>3.9219138939802622E-3</v>
      </c>
      <c r="J121" s="11">
        <f t="shared" si="19"/>
        <v>5.1064919680804237E-4</v>
      </c>
      <c r="K121" s="11">
        <f t="shared" si="20"/>
        <v>1.3606640040339686E-4</v>
      </c>
      <c r="L121" s="11">
        <f t="shared" si="21"/>
        <v>2.4011717718246503E-5</v>
      </c>
      <c r="M121" s="11">
        <f t="shared" si="22"/>
        <v>0</v>
      </c>
      <c r="N121" s="11">
        <f t="shared" si="23"/>
        <v>0</v>
      </c>
      <c r="P121" t="s">
        <v>122</v>
      </c>
      <c r="Q121">
        <v>0</v>
      </c>
      <c r="R121">
        <v>0</v>
      </c>
      <c r="S121">
        <v>0</v>
      </c>
      <c r="T121">
        <v>0</v>
      </c>
      <c r="U121">
        <v>1165</v>
      </c>
      <c r="V121">
        <v>11422</v>
      </c>
      <c r="W121">
        <v>19610</v>
      </c>
      <c r="X121">
        <v>2450</v>
      </c>
      <c r="Y121">
        <v>319</v>
      </c>
      <c r="Z121">
        <v>85</v>
      </c>
      <c r="AA121">
        <v>15</v>
      </c>
      <c r="AB121">
        <v>0</v>
      </c>
      <c r="AC121">
        <v>0</v>
      </c>
    </row>
    <row r="122" spans="1:29" x14ac:dyDescent="0.2">
      <c r="A122" t="s">
        <v>123</v>
      </c>
      <c r="B122" s="11">
        <f t="shared" si="11"/>
        <v>0</v>
      </c>
      <c r="C122" s="11">
        <f t="shared" si="12"/>
        <v>0</v>
      </c>
      <c r="D122" s="11">
        <f t="shared" si="13"/>
        <v>0</v>
      </c>
      <c r="E122" s="11">
        <f t="shared" si="14"/>
        <v>0</v>
      </c>
      <c r="F122" s="11">
        <f t="shared" si="15"/>
        <v>1.2229968224493552E-3</v>
      </c>
      <c r="G122" s="11">
        <f t="shared" si="16"/>
        <v>1.3637054882782797E-2</v>
      </c>
      <c r="H122" s="11">
        <f t="shared" si="17"/>
        <v>2.6019097319491914E-2</v>
      </c>
      <c r="I122" s="11">
        <f t="shared" si="18"/>
        <v>2.8509912837464684E-3</v>
      </c>
      <c r="J122" s="11">
        <f t="shared" si="19"/>
        <v>3.889898270355934E-4</v>
      </c>
      <c r="K122" s="11">
        <f t="shared" si="20"/>
        <v>1.0565155796028462E-4</v>
      </c>
      <c r="L122" s="11">
        <f t="shared" si="21"/>
        <v>0</v>
      </c>
      <c r="M122" s="11">
        <f t="shared" si="22"/>
        <v>0</v>
      </c>
      <c r="N122" s="11">
        <f t="shared" si="23"/>
        <v>0</v>
      </c>
      <c r="P122" t="s">
        <v>123</v>
      </c>
      <c r="Q122">
        <v>0</v>
      </c>
      <c r="R122">
        <v>0</v>
      </c>
      <c r="S122">
        <v>0</v>
      </c>
      <c r="T122">
        <v>0</v>
      </c>
      <c r="U122">
        <v>764</v>
      </c>
      <c r="V122">
        <v>8519</v>
      </c>
      <c r="W122">
        <v>16254</v>
      </c>
      <c r="X122">
        <v>1781</v>
      </c>
      <c r="Y122">
        <v>243</v>
      </c>
      <c r="Z122">
        <v>66</v>
      </c>
      <c r="AA122">
        <v>0</v>
      </c>
      <c r="AB122">
        <v>0</v>
      </c>
      <c r="AC122">
        <v>0</v>
      </c>
    </row>
    <row r="123" spans="1:29" x14ac:dyDescent="0.2">
      <c r="A123" t="s">
        <v>124</v>
      </c>
      <c r="B123" s="11">
        <f t="shared" si="11"/>
        <v>0</v>
      </c>
      <c r="C123" s="11">
        <f t="shared" si="12"/>
        <v>0</v>
      </c>
      <c r="D123" s="11">
        <f t="shared" si="13"/>
        <v>0</v>
      </c>
      <c r="E123" s="11">
        <f t="shared" si="14"/>
        <v>0</v>
      </c>
      <c r="F123" s="11">
        <f t="shared" si="15"/>
        <v>7.2035153154739512E-4</v>
      </c>
      <c r="G123" s="11">
        <f t="shared" si="16"/>
        <v>1.0051305036857987E-2</v>
      </c>
      <c r="H123" s="11">
        <f t="shared" si="17"/>
        <v>2.1375231112783038E-2</v>
      </c>
      <c r="I123" s="11">
        <f t="shared" si="18"/>
        <v>1.938546010453101E-3</v>
      </c>
      <c r="J123" s="11">
        <f t="shared" si="19"/>
        <v>2.3531483363881575E-4</v>
      </c>
      <c r="K123" s="11">
        <f t="shared" si="20"/>
        <v>6.0829684886224478E-5</v>
      </c>
      <c r="L123" s="11">
        <f t="shared" si="21"/>
        <v>0</v>
      </c>
      <c r="M123" s="11">
        <f t="shared" si="22"/>
        <v>0</v>
      </c>
      <c r="N123" s="11">
        <f t="shared" si="23"/>
        <v>0</v>
      </c>
      <c r="P123" t="s">
        <v>124</v>
      </c>
      <c r="Q123">
        <v>0</v>
      </c>
      <c r="R123">
        <v>0</v>
      </c>
      <c r="S123">
        <v>0</v>
      </c>
      <c r="T123">
        <v>0</v>
      </c>
      <c r="U123">
        <v>450</v>
      </c>
      <c r="V123">
        <v>6279</v>
      </c>
      <c r="W123">
        <v>13353</v>
      </c>
      <c r="X123">
        <v>1211</v>
      </c>
      <c r="Y123">
        <v>147</v>
      </c>
      <c r="Z123">
        <v>38</v>
      </c>
      <c r="AA123">
        <v>0</v>
      </c>
      <c r="AB123">
        <v>0</v>
      </c>
      <c r="AC123">
        <v>0</v>
      </c>
    </row>
    <row r="124" spans="1:29" x14ac:dyDescent="0.2">
      <c r="A124" t="s">
        <v>125</v>
      </c>
      <c r="B124" s="11">
        <f t="shared" si="11"/>
        <v>0</v>
      </c>
      <c r="C124" s="11">
        <f t="shared" si="12"/>
        <v>0</v>
      </c>
      <c r="D124" s="11">
        <f t="shared" si="13"/>
        <v>0</v>
      </c>
      <c r="E124" s="11">
        <f t="shared" si="14"/>
        <v>0</v>
      </c>
      <c r="F124" s="11">
        <f t="shared" si="15"/>
        <v>4.2420701302235491E-4</v>
      </c>
      <c r="G124" s="11">
        <f t="shared" si="16"/>
        <v>6.4655551909331751E-3</v>
      </c>
      <c r="H124" s="11">
        <f t="shared" si="17"/>
        <v>1.5165800910844492E-2</v>
      </c>
      <c r="I124" s="11">
        <f t="shared" si="18"/>
        <v>1.3974819712019465E-3</v>
      </c>
      <c r="J124" s="11">
        <f t="shared" si="19"/>
        <v>1.9689608528962135E-4</v>
      </c>
      <c r="K124" s="11">
        <f t="shared" si="20"/>
        <v>4.3221091892843708E-5</v>
      </c>
      <c r="L124" s="11">
        <f t="shared" si="21"/>
        <v>0</v>
      </c>
      <c r="M124" s="11">
        <f t="shared" si="22"/>
        <v>0</v>
      </c>
      <c r="N124" s="11">
        <f t="shared" si="23"/>
        <v>0</v>
      </c>
      <c r="P124" t="s">
        <v>125</v>
      </c>
      <c r="Q124">
        <v>0</v>
      </c>
      <c r="R124">
        <v>0</v>
      </c>
      <c r="S124">
        <v>0</v>
      </c>
      <c r="T124">
        <v>0</v>
      </c>
      <c r="U124">
        <v>265</v>
      </c>
      <c r="V124">
        <v>4039</v>
      </c>
      <c r="W124">
        <v>9474</v>
      </c>
      <c r="X124">
        <v>873</v>
      </c>
      <c r="Y124">
        <v>123</v>
      </c>
      <c r="Z124">
        <v>27</v>
      </c>
      <c r="AA124">
        <v>0</v>
      </c>
      <c r="AB124">
        <v>0</v>
      </c>
      <c r="AC124">
        <v>0</v>
      </c>
    </row>
    <row r="125" spans="1:29" x14ac:dyDescent="0.2">
      <c r="A125" t="s">
        <v>126</v>
      </c>
      <c r="B125" s="11">
        <f t="shared" si="11"/>
        <v>0</v>
      </c>
      <c r="C125" s="11">
        <f t="shared" si="12"/>
        <v>0</v>
      </c>
      <c r="D125" s="11">
        <f t="shared" si="13"/>
        <v>0</v>
      </c>
      <c r="E125" s="11">
        <f t="shared" si="14"/>
        <v>0</v>
      </c>
      <c r="F125" s="11">
        <f t="shared" si="15"/>
        <v>2.7213280080679372E-4</v>
      </c>
      <c r="G125" s="11">
        <f t="shared" si="16"/>
        <v>4.0963990427328534E-3</v>
      </c>
      <c r="H125" s="11">
        <f t="shared" si="17"/>
        <v>1.0834087034472823E-2</v>
      </c>
      <c r="I125" s="11">
        <f t="shared" si="18"/>
        <v>9.4926324046134517E-4</v>
      </c>
      <c r="J125" s="11">
        <f t="shared" si="19"/>
        <v>1.5527577457799405E-4</v>
      </c>
      <c r="K125" s="11">
        <f t="shared" si="20"/>
        <v>0</v>
      </c>
      <c r="L125" s="11">
        <f t="shared" si="21"/>
        <v>0</v>
      </c>
      <c r="M125" s="11">
        <f t="shared" si="22"/>
        <v>0</v>
      </c>
      <c r="N125" s="11">
        <f t="shared" si="23"/>
        <v>0</v>
      </c>
      <c r="P125" t="s">
        <v>126</v>
      </c>
      <c r="Q125">
        <v>0</v>
      </c>
      <c r="R125">
        <v>0</v>
      </c>
      <c r="S125">
        <v>0</v>
      </c>
      <c r="T125">
        <v>0</v>
      </c>
      <c r="U125">
        <v>170</v>
      </c>
      <c r="V125">
        <v>2559</v>
      </c>
      <c r="W125">
        <v>6768</v>
      </c>
      <c r="X125">
        <v>593</v>
      </c>
      <c r="Y125">
        <v>97</v>
      </c>
      <c r="Z125">
        <v>0</v>
      </c>
      <c r="AA125">
        <v>0</v>
      </c>
      <c r="AB125">
        <v>0</v>
      </c>
      <c r="AC125">
        <v>0</v>
      </c>
    </row>
    <row r="126" spans="1:29" x14ac:dyDescent="0.2">
      <c r="A126" t="s">
        <v>127</v>
      </c>
      <c r="B126" s="11">
        <f t="shared" si="11"/>
        <v>0</v>
      </c>
      <c r="C126" s="11">
        <f t="shared" si="12"/>
        <v>0</v>
      </c>
      <c r="D126" s="11">
        <f t="shared" si="13"/>
        <v>0</v>
      </c>
      <c r="E126" s="11">
        <f t="shared" si="14"/>
        <v>0</v>
      </c>
      <c r="F126" s="11">
        <f t="shared" si="15"/>
        <v>1.2326015095366538E-4</v>
      </c>
      <c r="G126" s="11">
        <f t="shared" si="16"/>
        <v>2.8814061261895805E-3</v>
      </c>
      <c r="H126" s="11">
        <f t="shared" si="17"/>
        <v>9.7023347393528046E-3</v>
      </c>
      <c r="I126" s="11">
        <f t="shared" si="18"/>
        <v>6.2430466067440907E-4</v>
      </c>
      <c r="J126" s="11">
        <f t="shared" si="19"/>
        <v>1.0084921441663532E-4</v>
      </c>
      <c r="K126" s="11">
        <f t="shared" si="20"/>
        <v>0</v>
      </c>
      <c r="L126" s="11">
        <f t="shared" si="21"/>
        <v>0</v>
      </c>
      <c r="M126" s="11">
        <f t="shared" si="22"/>
        <v>0</v>
      </c>
      <c r="N126" s="11">
        <f t="shared" si="23"/>
        <v>0</v>
      </c>
      <c r="P126" t="s">
        <v>127</v>
      </c>
      <c r="Q126">
        <v>0</v>
      </c>
      <c r="R126">
        <v>0</v>
      </c>
      <c r="S126">
        <v>0</v>
      </c>
      <c r="T126">
        <v>0</v>
      </c>
      <c r="U126">
        <v>77</v>
      </c>
      <c r="V126">
        <v>1800</v>
      </c>
      <c r="W126">
        <v>6061</v>
      </c>
      <c r="X126">
        <v>390</v>
      </c>
      <c r="Y126">
        <v>63</v>
      </c>
      <c r="Z126">
        <v>0</v>
      </c>
      <c r="AA126">
        <v>0</v>
      </c>
      <c r="AB126">
        <v>0</v>
      </c>
      <c r="AC126">
        <v>0</v>
      </c>
    </row>
    <row r="127" spans="1:29" x14ac:dyDescent="0.2">
      <c r="A127" t="s">
        <v>128</v>
      </c>
      <c r="B127" s="11">
        <f t="shared" si="11"/>
        <v>0</v>
      </c>
      <c r="C127" s="11">
        <f t="shared" si="12"/>
        <v>0</v>
      </c>
      <c r="D127" s="11">
        <f t="shared" si="13"/>
        <v>0</v>
      </c>
      <c r="E127" s="11">
        <f t="shared" si="14"/>
        <v>0</v>
      </c>
      <c r="F127" s="11">
        <f t="shared" si="15"/>
        <v>7.6837496698388809E-5</v>
      </c>
      <c r="G127" s="11">
        <f t="shared" si="16"/>
        <v>1.8985264809226903E-3</v>
      </c>
      <c r="H127" s="11">
        <f t="shared" si="17"/>
        <v>6.5936176854304897E-3</v>
      </c>
      <c r="I127" s="11">
        <f t="shared" si="18"/>
        <v>4.5782341782789999E-4</v>
      </c>
      <c r="J127" s="11">
        <f t="shared" si="19"/>
        <v>6.7232809611090215E-5</v>
      </c>
      <c r="K127" s="11">
        <f t="shared" si="20"/>
        <v>0</v>
      </c>
      <c r="L127" s="11">
        <f t="shared" si="21"/>
        <v>0</v>
      </c>
      <c r="M127" s="11">
        <f t="shared" si="22"/>
        <v>0</v>
      </c>
      <c r="N127" s="11">
        <f t="shared" si="23"/>
        <v>0</v>
      </c>
      <c r="P127" t="s">
        <v>128</v>
      </c>
      <c r="Q127">
        <v>0</v>
      </c>
      <c r="R127">
        <v>0</v>
      </c>
      <c r="S127">
        <v>0</v>
      </c>
      <c r="T127">
        <v>0</v>
      </c>
      <c r="U127">
        <v>48</v>
      </c>
      <c r="V127">
        <v>1186</v>
      </c>
      <c r="W127">
        <v>4119</v>
      </c>
      <c r="X127">
        <v>286</v>
      </c>
      <c r="Y127">
        <v>42</v>
      </c>
      <c r="Z127">
        <v>0</v>
      </c>
      <c r="AA127">
        <v>0</v>
      </c>
      <c r="AB127">
        <v>0</v>
      </c>
      <c r="AC127">
        <v>0</v>
      </c>
    </row>
    <row r="128" spans="1:29" x14ac:dyDescent="0.2">
      <c r="A128" t="s">
        <v>129</v>
      </c>
      <c r="B128" s="11">
        <f t="shared" si="11"/>
        <v>0</v>
      </c>
      <c r="C128" s="11">
        <f t="shared" si="12"/>
        <v>0</v>
      </c>
      <c r="D128" s="11">
        <f t="shared" si="13"/>
        <v>0</v>
      </c>
      <c r="E128" s="11">
        <f t="shared" si="14"/>
        <v>0</v>
      </c>
      <c r="F128" s="11">
        <f t="shared" si="15"/>
        <v>4.4821873074060141E-5</v>
      </c>
      <c r="G128" s="11">
        <f t="shared" si="16"/>
        <v>1.1605663563819145E-3</v>
      </c>
      <c r="H128" s="11">
        <f t="shared" si="17"/>
        <v>4.8183513554614652E-3</v>
      </c>
      <c r="I128" s="11">
        <f t="shared" si="18"/>
        <v>2.8333826907530875E-4</v>
      </c>
      <c r="J128" s="11">
        <f t="shared" si="19"/>
        <v>3.2015623624328675E-5</v>
      </c>
      <c r="K128" s="11">
        <f t="shared" si="20"/>
        <v>0</v>
      </c>
      <c r="L128" s="11">
        <f t="shared" si="21"/>
        <v>0</v>
      </c>
      <c r="M128" s="11">
        <f t="shared" si="22"/>
        <v>0</v>
      </c>
      <c r="N128" s="11">
        <f t="shared" si="23"/>
        <v>0</v>
      </c>
      <c r="P128" t="s">
        <v>129</v>
      </c>
      <c r="Q128">
        <v>0</v>
      </c>
      <c r="R128">
        <v>0</v>
      </c>
      <c r="S128">
        <v>0</v>
      </c>
      <c r="T128">
        <v>0</v>
      </c>
      <c r="U128">
        <v>28</v>
      </c>
      <c r="V128">
        <v>725</v>
      </c>
      <c r="W128">
        <v>3010</v>
      </c>
      <c r="X128">
        <v>177</v>
      </c>
      <c r="Y128">
        <v>20</v>
      </c>
      <c r="Z128">
        <v>0</v>
      </c>
      <c r="AA128">
        <v>0</v>
      </c>
      <c r="AB128">
        <v>0</v>
      </c>
      <c r="AC128">
        <v>0</v>
      </c>
    </row>
    <row r="129" spans="1:29" x14ac:dyDescent="0.2">
      <c r="A129" t="s">
        <v>130</v>
      </c>
      <c r="B129" s="11">
        <f t="shared" si="11"/>
        <v>0</v>
      </c>
      <c r="C129" s="11">
        <f t="shared" si="12"/>
        <v>0</v>
      </c>
      <c r="D129" s="11">
        <f t="shared" si="13"/>
        <v>0</v>
      </c>
      <c r="E129" s="11">
        <f t="shared" si="14"/>
        <v>0</v>
      </c>
      <c r="F129" s="11">
        <f t="shared" si="15"/>
        <v>8.0039059060821687E-6</v>
      </c>
      <c r="G129" s="11">
        <f t="shared" si="16"/>
        <v>6.995413761915815E-4</v>
      </c>
      <c r="H129" s="11">
        <f t="shared" si="17"/>
        <v>4.0163599836720316E-3</v>
      </c>
      <c r="I129" s="11">
        <f t="shared" si="18"/>
        <v>1.7448514875259127E-4</v>
      </c>
      <c r="J129" s="11">
        <f t="shared" si="19"/>
        <v>2.241093653703007E-5</v>
      </c>
      <c r="K129" s="11">
        <f t="shared" si="20"/>
        <v>0</v>
      </c>
      <c r="L129" s="11">
        <f t="shared" si="21"/>
        <v>0</v>
      </c>
      <c r="M129" s="11">
        <f t="shared" si="22"/>
        <v>0</v>
      </c>
      <c r="N129" s="11">
        <f t="shared" si="23"/>
        <v>0</v>
      </c>
      <c r="P129" t="s">
        <v>130</v>
      </c>
      <c r="Q129">
        <v>0</v>
      </c>
      <c r="R129">
        <v>0</v>
      </c>
      <c r="S129">
        <v>0</v>
      </c>
      <c r="T129">
        <v>0</v>
      </c>
      <c r="U129">
        <v>5</v>
      </c>
      <c r="V129">
        <v>437</v>
      </c>
      <c r="W129">
        <v>2509</v>
      </c>
      <c r="X129">
        <v>109</v>
      </c>
      <c r="Y129">
        <v>14</v>
      </c>
      <c r="Z129">
        <v>0</v>
      </c>
      <c r="AA129">
        <v>0</v>
      </c>
      <c r="AB129">
        <v>0</v>
      </c>
      <c r="AC129">
        <v>0</v>
      </c>
    </row>
    <row r="130" spans="1:29" x14ac:dyDescent="0.2">
      <c r="A130" t="s">
        <v>131</v>
      </c>
      <c r="B130" s="11">
        <f t="shared" si="11"/>
        <v>0</v>
      </c>
      <c r="C130" s="11">
        <f t="shared" si="12"/>
        <v>0</v>
      </c>
      <c r="D130" s="11">
        <f t="shared" si="13"/>
        <v>0</v>
      </c>
      <c r="E130" s="11">
        <f t="shared" si="14"/>
        <v>0</v>
      </c>
      <c r="F130" s="11">
        <f t="shared" si="15"/>
        <v>0</v>
      </c>
      <c r="G130" s="11">
        <f t="shared" si="16"/>
        <v>2.8333826907530875E-4</v>
      </c>
      <c r="H130" s="11">
        <f t="shared" si="17"/>
        <v>1.0244999559785176E-3</v>
      </c>
      <c r="I130" s="11">
        <f t="shared" si="18"/>
        <v>1.1045390150393392E-4</v>
      </c>
      <c r="J130" s="11">
        <f t="shared" si="19"/>
        <v>4.8023435436493006E-6</v>
      </c>
      <c r="K130" s="11">
        <f t="shared" si="20"/>
        <v>0</v>
      </c>
      <c r="L130" s="11">
        <f t="shared" si="21"/>
        <v>0</v>
      </c>
      <c r="M130" s="11">
        <f t="shared" si="22"/>
        <v>0</v>
      </c>
      <c r="N130" s="11">
        <f t="shared" si="23"/>
        <v>0</v>
      </c>
      <c r="P130" t="s">
        <v>131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177</v>
      </c>
      <c r="W130">
        <v>640</v>
      </c>
      <c r="X130">
        <v>69</v>
      </c>
      <c r="Y130">
        <v>3</v>
      </c>
      <c r="Z130">
        <v>0</v>
      </c>
      <c r="AA130">
        <v>0</v>
      </c>
      <c r="AB130">
        <v>0</v>
      </c>
      <c r="AC130">
        <v>0</v>
      </c>
    </row>
    <row r="131" spans="1:29" x14ac:dyDescent="0.2">
      <c r="A131" t="s">
        <v>132</v>
      </c>
      <c r="B131" s="11">
        <f t="shared" si="11"/>
        <v>0</v>
      </c>
      <c r="C131" s="11">
        <f t="shared" si="12"/>
        <v>0</v>
      </c>
      <c r="D131" s="11">
        <f t="shared" si="13"/>
        <v>0</v>
      </c>
      <c r="E131" s="11">
        <f t="shared" si="14"/>
        <v>0</v>
      </c>
      <c r="F131" s="11">
        <f t="shared" si="15"/>
        <v>0</v>
      </c>
      <c r="G131" s="11">
        <f t="shared" si="16"/>
        <v>1.2005858859123252E-4</v>
      </c>
      <c r="H131" s="11">
        <f t="shared" si="17"/>
        <v>3.889898270355934E-4</v>
      </c>
      <c r="I131" s="11">
        <f t="shared" si="18"/>
        <v>4.6422654255276573E-5</v>
      </c>
      <c r="J131" s="11">
        <f t="shared" si="19"/>
        <v>1.6007811812164337E-6</v>
      </c>
      <c r="K131" s="11">
        <f t="shared" si="20"/>
        <v>0</v>
      </c>
      <c r="L131" s="11">
        <f t="shared" si="21"/>
        <v>0</v>
      </c>
      <c r="M131" s="11">
        <f t="shared" si="22"/>
        <v>0</v>
      </c>
      <c r="N131" s="11">
        <f t="shared" si="23"/>
        <v>0</v>
      </c>
      <c r="P131" t="s">
        <v>132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75</v>
      </c>
      <c r="W131">
        <v>243</v>
      </c>
      <c r="X131">
        <v>29</v>
      </c>
      <c r="Y131">
        <v>1</v>
      </c>
      <c r="Z131">
        <v>0</v>
      </c>
      <c r="AA131">
        <v>0</v>
      </c>
      <c r="AB131">
        <v>0</v>
      </c>
      <c r="AC131">
        <v>0</v>
      </c>
    </row>
    <row r="132" spans="1:29" x14ac:dyDescent="0.2">
      <c r="A132" t="s">
        <v>133</v>
      </c>
      <c r="B132" s="11">
        <f t="shared" si="11"/>
        <v>0</v>
      </c>
      <c r="C132" s="11">
        <f t="shared" si="12"/>
        <v>0</v>
      </c>
      <c r="D132" s="11">
        <f t="shared" si="13"/>
        <v>0</v>
      </c>
      <c r="E132" s="11">
        <f t="shared" si="14"/>
        <v>0</v>
      </c>
      <c r="F132" s="11">
        <f t="shared" si="15"/>
        <v>0</v>
      </c>
      <c r="G132" s="11">
        <f t="shared" si="16"/>
        <v>4.1620310711627276E-5</v>
      </c>
      <c r="H132" s="11">
        <f t="shared" si="17"/>
        <v>1.0084921441663532E-4</v>
      </c>
      <c r="I132" s="11">
        <f t="shared" si="18"/>
        <v>2.8814061261895807E-5</v>
      </c>
      <c r="J132" s="11">
        <f t="shared" si="19"/>
        <v>0</v>
      </c>
      <c r="K132" s="11">
        <f t="shared" si="20"/>
        <v>0</v>
      </c>
      <c r="L132" s="11">
        <f t="shared" si="21"/>
        <v>0</v>
      </c>
      <c r="M132" s="11">
        <f t="shared" si="22"/>
        <v>0</v>
      </c>
      <c r="N132" s="11">
        <f t="shared" si="23"/>
        <v>0</v>
      </c>
      <c r="P132" t="s">
        <v>133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26</v>
      </c>
      <c r="W132">
        <v>63</v>
      </c>
      <c r="X132">
        <v>18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">
      <c r="A133" t="s">
        <v>134</v>
      </c>
      <c r="B133" s="11">
        <f t="shared" si="11"/>
        <v>0</v>
      </c>
      <c r="C133" s="11">
        <f t="shared" si="12"/>
        <v>0</v>
      </c>
      <c r="D133" s="11">
        <f t="shared" si="13"/>
        <v>0</v>
      </c>
      <c r="E133" s="11">
        <f t="shared" si="14"/>
        <v>0</v>
      </c>
      <c r="F133" s="11">
        <f t="shared" si="15"/>
        <v>0</v>
      </c>
      <c r="G133" s="11">
        <f t="shared" si="16"/>
        <v>1.6007811812164337E-5</v>
      </c>
      <c r="H133" s="11">
        <f t="shared" si="17"/>
        <v>3.6817967167977972E-5</v>
      </c>
      <c r="I133" s="11">
        <f t="shared" si="18"/>
        <v>1.1205468268515035E-5</v>
      </c>
      <c r="J133" s="11">
        <f t="shared" si="19"/>
        <v>0</v>
      </c>
      <c r="K133" s="11">
        <f t="shared" si="20"/>
        <v>0</v>
      </c>
      <c r="L133" s="11">
        <f t="shared" si="21"/>
        <v>0</v>
      </c>
      <c r="M133" s="11">
        <f t="shared" si="22"/>
        <v>0</v>
      </c>
      <c r="N133" s="11">
        <f t="shared" si="23"/>
        <v>0</v>
      </c>
      <c r="P133" t="s">
        <v>134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10</v>
      </c>
      <c r="W133">
        <v>23</v>
      </c>
      <c r="X133">
        <v>7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">
      <c r="A134" t="s">
        <v>135</v>
      </c>
      <c r="B134" s="11">
        <f t="shared" si="11"/>
        <v>0</v>
      </c>
      <c r="C134" s="11">
        <f t="shared" si="12"/>
        <v>0</v>
      </c>
      <c r="D134" s="11">
        <f t="shared" si="13"/>
        <v>0</v>
      </c>
      <c r="E134" s="11">
        <f t="shared" si="14"/>
        <v>0</v>
      </c>
      <c r="F134" s="11">
        <f t="shared" si="15"/>
        <v>0</v>
      </c>
      <c r="G134" s="11">
        <f t="shared" si="16"/>
        <v>3.2015623624328673E-6</v>
      </c>
      <c r="H134" s="11">
        <f t="shared" si="17"/>
        <v>1.9209374174597202E-5</v>
      </c>
      <c r="I134" s="11">
        <f t="shared" si="18"/>
        <v>8.0039059060821687E-6</v>
      </c>
      <c r="J134" s="11">
        <f t="shared" si="19"/>
        <v>0</v>
      </c>
      <c r="K134" s="11">
        <f t="shared" si="20"/>
        <v>0</v>
      </c>
      <c r="L134" s="11">
        <f t="shared" si="21"/>
        <v>0</v>
      </c>
      <c r="M134" s="11">
        <f t="shared" si="22"/>
        <v>0</v>
      </c>
      <c r="N134" s="11">
        <f t="shared" si="23"/>
        <v>0</v>
      </c>
      <c r="P134" t="s">
        <v>135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12</v>
      </c>
      <c r="X134">
        <v>5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2">
      <c r="A135" t="s">
        <v>136</v>
      </c>
      <c r="B135" s="11">
        <f t="shared" si="11"/>
        <v>0</v>
      </c>
      <c r="C135" s="11">
        <f t="shared" si="12"/>
        <v>0</v>
      </c>
      <c r="D135" s="11">
        <f t="shared" si="13"/>
        <v>0</v>
      </c>
      <c r="E135" s="11">
        <f t="shared" si="14"/>
        <v>0</v>
      </c>
      <c r="F135" s="11">
        <f t="shared" si="15"/>
        <v>0</v>
      </c>
      <c r="G135" s="11">
        <f t="shared" si="16"/>
        <v>0</v>
      </c>
      <c r="H135" s="11">
        <f t="shared" si="17"/>
        <v>2.7213280080679371E-5</v>
      </c>
      <c r="I135" s="11">
        <f t="shared" si="18"/>
        <v>0</v>
      </c>
      <c r="J135" s="11">
        <f t="shared" si="19"/>
        <v>0</v>
      </c>
      <c r="K135" s="11">
        <f t="shared" si="20"/>
        <v>0</v>
      </c>
      <c r="L135" s="11">
        <f t="shared" si="21"/>
        <v>0</v>
      </c>
      <c r="M135" s="11">
        <f t="shared" si="22"/>
        <v>0</v>
      </c>
      <c r="N135" s="11">
        <f t="shared" si="23"/>
        <v>0</v>
      </c>
      <c r="P135" t="s">
        <v>136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17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2">
      <c r="A136" t="s">
        <v>137</v>
      </c>
      <c r="B136" s="11">
        <f t="shared" si="11"/>
        <v>0</v>
      </c>
      <c r="C136" s="11">
        <f t="shared" si="12"/>
        <v>0</v>
      </c>
      <c r="D136" s="11">
        <f t="shared" si="13"/>
        <v>0</v>
      </c>
      <c r="E136" s="11">
        <f t="shared" si="14"/>
        <v>0</v>
      </c>
      <c r="F136" s="11">
        <f t="shared" si="15"/>
        <v>0</v>
      </c>
      <c r="G136" s="11">
        <f t="shared" si="16"/>
        <v>0</v>
      </c>
      <c r="H136" s="11">
        <f t="shared" si="17"/>
        <v>0</v>
      </c>
      <c r="I136" s="11">
        <f t="shared" si="18"/>
        <v>0</v>
      </c>
      <c r="J136" s="11">
        <f t="shared" si="19"/>
        <v>0</v>
      </c>
      <c r="K136" s="11">
        <f t="shared" si="20"/>
        <v>0</v>
      </c>
      <c r="L136" s="11">
        <f t="shared" si="21"/>
        <v>0</v>
      </c>
      <c r="M136" s="11">
        <f t="shared" si="22"/>
        <v>0</v>
      </c>
      <c r="N136" s="11">
        <f t="shared" si="23"/>
        <v>0</v>
      </c>
      <c r="P136" t="s">
        <v>137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40" spans="1:29" x14ac:dyDescent="0.2">
      <c r="A140" s="16" t="s">
        <v>272</v>
      </c>
    </row>
    <row r="141" spans="1:29" s="1" customFormat="1" ht="42.75" x14ac:dyDescent="0.2">
      <c r="A141" s="10" t="s">
        <v>290</v>
      </c>
      <c r="B141" s="1" t="s">
        <v>96</v>
      </c>
      <c r="C141" s="1" t="s">
        <v>97</v>
      </c>
      <c r="D141" s="1" t="s">
        <v>98</v>
      </c>
      <c r="E141" s="1" t="s">
        <v>99</v>
      </c>
      <c r="F141" s="1" t="s">
        <v>100</v>
      </c>
      <c r="G141" s="1" t="s">
        <v>101</v>
      </c>
      <c r="H141" s="1" t="s">
        <v>65</v>
      </c>
      <c r="I141" s="1" t="s">
        <v>66</v>
      </c>
      <c r="J141" s="1" t="s">
        <v>102</v>
      </c>
      <c r="K141" s="1" t="s">
        <v>103</v>
      </c>
      <c r="L141" s="1" t="s">
        <v>70</v>
      </c>
      <c r="M141" s="1" t="s">
        <v>104</v>
      </c>
      <c r="N141" s="1" t="s">
        <v>67</v>
      </c>
      <c r="Q141" s="1" t="s">
        <v>96</v>
      </c>
      <c r="R141" s="1" t="s">
        <v>97</v>
      </c>
      <c r="S141" s="1" t="s">
        <v>98</v>
      </c>
      <c r="T141" s="1" t="s">
        <v>99</v>
      </c>
      <c r="U141" s="1" t="s">
        <v>100</v>
      </c>
      <c r="V141" s="1" t="s">
        <v>101</v>
      </c>
      <c r="W141" s="1" t="s">
        <v>65</v>
      </c>
      <c r="X141" s="1" t="s">
        <v>66</v>
      </c>
      <c r="Y141" s="1" t="s">
        <v>102</v>
      </c>
      <c r="Z141" s="1" t="s">
        <v>103</v>
      </c>
      <c r="AA141" s="1" t="s">
        <v>70</v>
      </c>
      <c r="AB141" s="1" t="s">
        <v>104</v>
      </c>
      <c r="AC141" s="1" t="s">
        <v>67</v>
      </c>
    </row>
    <row r="142" spans="1:29" hidden="1" x14ac:dyDescent="0.2">
      <c r="A142" t="s">
        <v>105</v>
      </c>
      <c r="B142" s="11">
        <f>Q142/SUM($Q$142:$AC$174)</f>
        <v>0</v>
      </c>
      <c r="C142" s="11">
        <f t="shared" ref="C142:N142" si="24">R142/SUM($Q$142:$AC$174)</f>
        <v>0</v>
      </c>
      <c r="D142" s="11">
        <f t="shared" si="24"/>
        <v>0</v>
      </c>
      <c r="E142" s="11">
        <f t="shared" si="24"/>
        <v>0</v>
      </c>
      <c r="F142" s="11">
        <f t="shared" si="24"/>
        <v>0</v>
      </c>
      <c r="G142" s="11">
        <f t="shared" si="24"/>
        <v>0</v>
      </c>
      <c r="H142" s="11">
        <f t="shared" si="24"/>
        <v>0</v>
      </c>
      <c r="I142" s="11">
        <f t="shared" si="24"/>
        <v>0</v>
      </c>
      <c r="J142" s="11">
        <f t="shared" si="24"/>
        <v>0</v>
      </c>
      <c r="K142" s="11">
        <f t="shared" si="24"/>
        <v>0</v>
      </c>
      <c r="L142" s="11">
        <f t="shared" si="24"/>
        <v>0</v>
      </c>
      <c r="M142" s="11">
        <f t="shared" si="24"/>
        <v>0</v>
      </c>
      <c r="N142" s="11">
        <f t="shared" si="24"/>
        <v>0</v>
      </c>
      <c r="P142" t="s">
        <v>105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hidden="1" x14ac:dyDescent="0.2">
      <c r="A143" t="s">
        <v>106</v>
      </c>
      <c r="B143" s="11">
        <f t="shared" ref="B143:B174" si="25">Q143/SUM($Q$142:$AC$174)</f>
        <v>0</v>
      </c>
      <c r="C143" s="11">
        <f t="shared" ref="C143:C174" si="26">R143/SUM($Q$142:$AC$174)</f>
        <v>0</v>
      </c>
      <c r="D143" s="11">
        <f t="shared" ref="D143:D174" si="27">S143/SUM($Q$142:$AC$174)</f>
        <v>0</v>
      </c>
      <c r="E143" s="11">
        <f t="shared" ref="E143:E174" si="28">T143/SUM($Q$142:$AC$174)</f>
        <v>0</v>
      </c>
      <c r="F143" s="11">
        <f t="shared" ref="F143:F174" si="29">U143/SUM($Q$142:$AC$174)</f>
        <v>0</v>
      </c>
      <c r="G143" s="11">
        <f t="shared" ref="G143:G174" si="30">V143/SUM($Q$142:$AC$174)</f>
        <v>0</v>
      </c>
      <c r="H143" s="11">
        <f t="shared" ref="H143:H174" si="31">W143/SUM($Q$142:$AC$174)</f>
        <v>0</v>
      </c>
      <c r="I143" s="11">
        <f t="shared" ref="I143:I174" si="32">X143/SUM($Q$142:$AC$174)</f>
        <v>0</v>
      </c>
      <c r="J143" s="11">
        <f t="shared" ref="J143:J174" si="33">Y143/SUM($Q$142:$AC$174)</f>
        <v>0</v>
      </c>
      <c r="K143" s="11">
        <f t="shared" ref="K143:K174" si="34">Z143/SUM($Q$142:$AC$174)</f>
        <v>0</v>
      </c>
      <c r="L143" s="11">
        <f t="shared" ref="L143:L174" si="35">AA143/SUM($Q$142:$AC$174)</f>
        <v>0</v>
      </c>
      <c r="M143" s="11">
        <f t="shared" ref="M143:M174" si="36">AB143/SUM($Q$142:$AC$174)</f>
        <v>0</v>
      </c>
      <c r="N143" s="11">
        <f t="shared" ref="N143:N174" si="37">AC143/SUM($Q$142:$AC$174)</f>
        <v>0</v>
      </c>
      <c r="P143" t="s">
        <v>106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hidden="1" x14ac:dyDescent="0.2">
      <c r="A144" t="s">
        <v>107</v>
      </c>
      <c r="B144" s="11">
        <f t="shared" si="25"/>
        <v>0</v>
      </c>
      <c r="C144" s="11">
        <f t="shared" si="26"/>
        <v>0</v>
      </c>
      <c r="D144" s="11">
        <f t="shared" si="27"/>
        <v>0</v>
      </c>
      <c r="E144" s="11">
        <f t="shared" si="28"/>
        <v>0</v>
      </c>
      <c r="F144" s="11">
        <f t="shared" si="29"/>
        <v>0</v>
      </c>
      <c r="G144" s="11">
        <f t="shared" si="30"/>
        <v>0</v>
      </c>
      <c r="H144" s="11">
        <f t="shared" si="31"/>
        <v>0</v>
      </c>
      <c r="I144" s="11">
        <f t="shared" si="32"/>
        <v>0</v>
      </c>
      <c r="J144" s="11">
        <f t="shared" si="33"/>
        <v>0</v>
      </c>
      <c r="K144" s="11">
        <f t="shared" si="34"/>
        <v>0</v>
      </c>
      <c r="L144" s="11">
        <f t="shared" si="35"/>
        <v>0</v>
      </c>
      <c r="M144" s="11">
        <f t="shared" si="36"/>
        <v>0</v>
      </c>
      <c r="N144" s="11">
        <f t="shared" si="37"/>
        <v>0</v>
      </c>
      <c r="P144" t="s">
        <v>107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hidden="1" x14ac:dyDescent="0.2">
      <c r="A145" t="s">
        <v>108</v>
      </c>
      <c r="B145" s="11">
        <f t="shared" si="25"/>
        <v>0</v>
      </c>
      <c r="C145" s="11">
        <f t="shared" si="26"/>
        <v>0</v>
      </c>
      <c r="D145" s="11">
        <f t="shared" si="27"/>
        <v>0</v>
      </c>
      <c r="E145" s="11">
        <f t="shared" si="28"/>
        <v>0</v>
      </c>
      <c r="F145" s="11">
        <f t="shared" si="29"/>
        <v>0</v>
      </c>
      <c r="G145" s="11">
        <f t="shared" si="30"/>
        <v>0</v>
      </c>
      <c r="H145" s="11">
        <f t="shared" si="31"/>
        <v>0</v>
      </c>
      <c r="I145" s="11">
        <f t="shared" si="32"/>
        <v>0</v>
      </c>
      <c r="J145" s="11">
        <f t="shared" si="33"/>
        <v>0</v>
      </c>
      <c r="K145" s="11">
        <f t="shared" si="34"/>
        <v>0</v>
      </c>
      <c r="L145" s="11">
        <f t="shared" si="35"/>
        <v>0</v>
      </c>
      <c r="M145" s="11">
        <f t="shared" si="36"/>
        <v>0</v>
      </c>
      <c r="N145" s="11">
        <f t="shared" si="37"/>
        <v>0</v>
      </c>
      <c r="P145" t="s">
        <v>108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hidden="1" x14ac:dyDescent="0.2">
      <c r="A146" t="s">
        <v>109</v>
      </c>
      <c r="B146" s="11">
        <f t="shared" si="25"/>
        <v>0</v>
      </c>
      <c r="C146" s="11">
        <f t="shared" si="26"/>
        <v>0</v>
      </c>
      <c r="D146" s="11">
        <f t="shared" si="27"/>
        <v>0</v>
      </c>
      <c r="E146" s="11">
        <f t="shared" si="28"/>
        <v>0</v>
      </c>
      <c r="F146" s="11">
        <f t="shared" si="29"/>
        <v>0</v>
      </c>
      <c r="G146" s="11">
        <f t="shared" si="30"/>
        <v>0</v>
      </c>
      <c r="H146" s="11">
        <f t="shared" si="31"/>
        <v>0</v>
      </c>
      <c r="I146" s="11">
        <f t="shared" si="32"/>
        <v>0</v>
      </c>
      <c r="J146" s="11">
        <f t="shared" si="33"/>
        <v>0</v>
      </c>
      <c r="K146" s="11">
        <f t="shared" si="34"/>
        <v>0</v>
      </c>
      <c r="L146" s="11">
        <f t="shared" si="35"/>
        <v>0</v>
      </c>
      <c r="M146" s="11">
        <f t="shared" si="36"/>
        <v>0</v>
      </c>
      <c r="N146" s="11">
        <f t="shared" si="37"/>
        <v>0</v>
      </c>
      <c r="P146" t="s">
        <v>109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hidden="1" x14ac:dyDescent="0.2">
      <c r="A147" t="s">
        <v>110</v>
      </c>
      <c r="B147" s="11">
        <f t="shared" si="25"/>
        <v>0</v>
      </c>
      <c r="C147" s="11">
        <f t="shared" si="26"/>
        <v>0</v>
      </c>
      <c r="D147" s="11">
        <f t="shared" si="27"/>
        <v>0</v>
      </c>
      <c r="E147" s="11">
        <f t="shared" si="28"/>
        <v>0</v>
      </c>
      <c r="F147" s="11">
        <f t="shared" si="29"/>
        <v>0</v>
      </c>
      <c r="G147" s="11">
        <f t="shared" si="30"/>
        <v>0</v>
      </c>
      <c r="H147" s="11">
        <f t="shared" si="31"/>
        <v>0</v>
      </c>
      <c r="I147" s="11">
        <f t="shared" si="32"/>
        <v>0</v>
      </c>
      <c r="J147" s="11">
        <f t="shared" si="33"/>
        <v>0</v>
      </c>
      <c r="K147" s="11">
        <f t="shared" si="34"/>
        <v>0</v>
      </c>
      <c r="L147" s="11">
        <f t="shared" si="35"/>
        <v>0</v>
      </c>
      <c r="M147" s="11">
        <f t="shared" si="36"/>
        <v>0</v>
      </c>
      <c r="N147" s="11">
        <f t="shared" si="37"/>
        <v>0</v>
      </c>
      <c r="P147" t="s">
        <v>110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">
      <c r="A148" t="s">
        <v>111</v>
      </c>
      <c r="B148" s="11">
        <f t="shared" si="25"/>
        <v>0</v>
      </c>
      <c r="C148" s="11">
        <f t="shared" si="26"/>
        <v>0</v>
      </c>
      <c r="D148" s="11">
        <f t="shared" si="27"/>
        <v>0</v>
      </c>
      <c r="E148" s="11">
        <f t="shared" si="28"/>
        <v>0</v>
      </c>
      <c r="F148" s="11">
        <f t="shared" si="29"/>
        <v>0</v>
      </c>
      <c r="G148" s="11">
        <f t="shared" si="30"/>
        <v>0</v>
      </c>
      <c r="H148" s="11">
        <f t="shared" si="31"/>
        <v>0</v>
      </c>
      <c r="I148" s="11">
        <f t="shared" si="32"/>
        <v>0</v>
      </c>
      <c r="J148" s="11">
        <f t="shared" si="33"/>
        <v>0</v>
      </c>
      <c r="K148" s="11">
        <f t="shared" si="34"/>
        <v>0</v>
      </c>
      <c r="L148" s="11">
        <f t="shared" si="35"/>
        <v>0</v>
      </c>
      <c r="M148" s="11">
        <f t="shared" si="36"/>
        <v>0</v>
      </c>
      <c r="N148" s="11">
        <f t="shared" si="37"/>
        <v>0</v>
      </c>
      <c r="P148" t="s">
        <v>111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">
      <c r="A149" t="s">
        <v>112</v>
      </c>
      <c r="B149" s="11">
        <f t="shared" si="25"/>
        <v>0</v>
      </c>
      <c r="C149" s="11">
        <f t="shared" si="26"/>
        <v>0</v>
      </c>
      <c r="D149" s="11">
        <f t="shared" si="27"/>
        <v>0</v>
      </c>
      <c r="E149" s="11">
        <f t="shared" si="28"/>
        <v>0</v>
      </c>
      <c r="F149" s="11">
        <f t="shared" si="29"/>
        <v>0</v>
      </c>
      <c r="G149" s="11">
        <f t="shared" si="30"/>
        <v>1.9196152605039401E-5</v>
      </c>
      <c r="H149" s="11">
        <f t="shared" si="31"/>
        <v>6.6360370587800776E-4</v>
      </c>
      <c r="I149" s="11">
        <f t="shared" si="32"/>
        <v>2.4298927348151143E-7</v>
      </c>
      <c r="J149" s="11">
        <f t="shared" si="33"/>
        <v>0</v>
      </c>
      <c r="K149" s="11">
        <f t="shared" si="34"/>
        <v>0</v>
      </c>
      <c r="L149" s="11">
        <f t="shared" si="35"/>
        <v>0</v>
      </c>
      <c r="M149" s="11">
        <f t="shared" si="36"/>
        <v>0</v>
      </c>
      <c r="N149" s="11">
        <f t="shared" si="37"/>
        <v>0</v>
      </c>
      <c r="P149" t="s">
        <v>112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79</v>
      </c>
      <c r="W149">
        <v>2731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">
      <c r="A150" t="s">
        <v>113</v>
      </c>
      <c r="B150" s="11">
        <f t="shared" si="25"/>
        <v>1.4579356408890686E-6</v>
      </c>
      <c r="C150" s="11">
        <f t="shared" si="26"/>
        <v>3.6448391022226714E-6</v>
      </c>
      <c r="D150" s="11">
        <f t="shared" si="27"/>
        <v>7.2896782044453428E-6</v>
      </c>
      <c r="E150" s="11">
        <f t="shared" si="28"/>
        <v>1.9925120425483936E-5</v>
      </c>
      <c r="F150" s="11">
        <f t="shared" si="29"/>
        <v>9.6709730845641545E-5</v>
      </c>
      <c r="G150" s="11">
        <f t="shared" si="30"/>
        <v>1.0126334983068508E-2</v>
      </c>
      <c r="H150" s="11">
        <f t="shared" si="31"/>
        <v>5.6934816669452944E-2</v>
      </c>
      <c r="I150" s="11">
        <f t="shared" si="32"/>
        <v>1.9611664262692789E-3</v>
      </c>
      <c r="J150" s="11">
        <f t="shared" si="33"/>
        <v>1.1663485127112548E-4</v>
      </c>
      <c r="K150" s="11">
        <f t="shared" si="34"/>
        <v>4.8597854696302283E-6</v>
      </c>
      <c r="L150" s="11">
        <f t="shared" si="35"/>
        <v>2.4298927348151143E-7</v>
      </c>
      <c r="M150" s="11">
        <f t="shared" si="36"/>
        <v>0</v>
      </c>
      <c r="N150" s="11">
        <f t="shared" si="37"/>
        <v>0</v>
      </c>
      <c r="P150" t="s">
        <v>113</v>
      </c>
      <c r="Q150">
        <v>6</v>
      </c>
      <c r="R150">
        <v>15</v>
      </c>
      <c r="S150">
        <v>30</v>
      </c>
      <c r="T150">
        <v>82</v>
      </c>
      <c r="U150">
        <v>398</v>
      </c>
      <c r="V150">
        <v>41674</v>
      </c>
      <c r="W150">
        <v>234310</v>
      </c>
      <c r="X150">
        <v>8071</v>
      </c>
      <c r="Y150">
        <v>480</v>
      </c>
      <c r="Z150">
        <v>20</v>
      </c>
      <c r="AA150">
        <v>1</v>
      </c>
      <c r="AB150">
        <v>0</v>
      </c>
      <c r="AC150">
        <v>0</v>
      </c>
    </row>
    <row r="151" spans="1:29" x14ac:dyDescent="0.2">
      <c r="A151" t="s">
        <v>114</v>
      </c>
      <c r="B151" s="11">
        <f t="shared" si="25"/>
        <v>3.1540007697900186E-4</v>
      </c>
      <c r="C151" s="11">
        <f t="shared" si="26"/>
        <v>6.6068783459622955E-4</v>
      </c>
      <c r="D151" s="11">
        <f t="shared" si="27"/>
        <v>1.4523468875989938E-3</v>
      </c>
      <c r="E151" s="11">
        <f t="shared" si="28"/>
        <v>3.2820561169147749E-3</v>
      </c>
      <c r="F151" s="11">
        <f t="shared" si="29"/>
        <v>1.161561624023669E-2</v>
      </c>
      <c r="G151" s="11">
        <f t="shared" si="30"/>
        <v>4.4805278115802857E-2</v>
      </c>
      <c r="H151" s="11">
        <f t="shared" si="31"/>
        <v>3.9086768553688964E-2</v>
      </c>
      <c r="I151" s="11">
        <f t="shared" si="32"/>
        <v>1.389825747532201E-2</v>
      </c>
      <c r="J151" s="11">
        <f t="shared" si="33"/>
        <v>2.4352384988317074E-3</v>
      </c>
      <c r="K151" s="11">
        <f t="shared" si="34"/>
        <v>2.7482086830758941E-4</v>
      </c>
      <c r="L151" s="11">
        <f t="shared" si="35"/>
        <v>2.6728820082966259E-5</v>
      </c>
      <c r="M151" s="11">
        <f t="shared" si="36"/>
        <v>2.4298927348151141E-6</v>
      </c>
      <c r="N151" s="11">
        <f t="shared" si="37"/>
        <v>2.4298927348151143E-7</v>
      </c>
      <c r="P151" t="s">
        <v>114</v>
      </c>
      <c r="Q151">
        <v>1298</v>
      </c>
      <c r="R151">
        <v>2719</v>
      </c>
      <c r="S151">
        <v>5977</v>
      </c>
      <c r="T151">
        <v>13507</v>
      </c>
      <c r="U151">
        <v>47803</v>
      </c>
      <c r="V151">
        <v>184392</v>
      </c>
      <c r="W151">
        <v>160858</v>
      </c>
      <c r="X151">
        <v>57197</v>
      </c>
      <c r="Y151">
        <v>10022</v>
      </c>
      <c r="Z151">
        <v>1131</v>
      </c>
      <c r="AA151">
        <v>110</v>
      </c>
      <c r="AB151">
        <v>10</v>
      </c>
      <c r="AC151">
        <v>1</v>
      </c>
    </row>
    <row r="152" spans="1:29" x14ac:dyDescent="0.2">
      <c r="A152" t="s">
        <v>115</v>
      </c>
      <c r="B152" s="11">
        <f t="shared" si="25"/>
        <v>1.4977858817400364E-3</v>
      </c>
      <c r="C152" s="11">
        <f t="shared" si="26"/>
        <v>2.9936278492922208E-3</v>
      </c>
      <c r="D152" s="11">
        <f t="shared" si="27"/>
        <v>5.8776675362442804E-3</v>
      </c>
      <c r="E152" s="11">
        <f t="shared" si="28"/>
        <v>1.464763639473899E-2</v>
      </c>
      <c r="F152" s="11">
        <f t="shared" si="29"/>
        <v>3.9002937254337844E-2</v>
      </c>
      <c r="G152" s="11">
        <f t="shared" si="30"/>
        <v>0.1185522796281681</v>
      </c>
      <c r="H152" s="11">
        <f t="shared" si="31"/>
        <v>8.7567745409446646E-2</v>
      </c>
      <c r="I152" s="11">
        <f t="shared" si="32"/>
        <v>5.7174161103832236E-2</v>
      </c>
      <c r="J152" s="11">
        <f t="shared" si="33"/>
        <v>1.9373777763954388E-2</v>
      </c>
      <c r="K152" s="11">
        <f t="shared" si="34"/>
        <v>5.3943618712895538E-3</v>
      </c>
      <c r="L152" s="11">
        <f t="shared" si="35"/>
        <v>1.532776337121374E-3</v>
      </c>
      <c r="M152" s="11">
        <f t="shared" si="36"/>
        <v>4.3446482098494243E-4</v>
      </c>
      <c r="N152" s="11">
        <f t="shared" si="37"/>
        <v>1.5284025301987069E-4</v>
      </c>
      <c r="P152" t="s">
        <v>115</v>
      </c>
      <c r="Q152">
        <v>6164</v>
      </c>
      <c r="R152">
        <v>12320</v>
      </c>
      <c r="S152">
        <v>24189</v>
      </c>
      <c r="T152">
        <v>60281</v>
      </c>
      <c r="U152">
        <v>160513</v>
      </c>
      <c r="V152">
        <v>487891</v>
      </c>
      <c r="W152">
        <v>360377</v>
      </c>
      <c r="X152">
        <v>235295</v>
      </c>
      <c r="Y152">
        <v>79731</v>
      </c>
      <c r="Z152">
        <v>22200</v>
      </c>
      <c r="AA152">
        <v>6308</v>
      </c>
      <c r="AB152">
        <v>1788</v>
      </c>
      <c r="AC152">
        <v>629</v>
      </c>
    </row>
    <row r="153" spans="1:29" x14ac:dyDescent="0.2">
      <c r="A153" t="s">
        <v>116</v>
      </c>
      <c r="B153" s="11">
        <f t="shared" si="25"/>
        <v>1.9463440805869066E-4</v>
      </c>
      <c r="C153" s="11">
        <f t="shared" si="26"/>
        <v>1.8146438943599274E-3</v>
      </c>
      <c r="D153" s="11">
        <f t="shared" si="27"/>
        <v>3.7289133908472746E-3</v>
      </c>
      <c r="E153" s="11">
        <f t="shared" si="28"/>
        <v>1.4283638463063686E-2</v>
      </c>
      <c r="F153" s="11">
        <f t="shared" si="29"/>
        <v>3.9522448321041313E-2</v>
      </c>
      <c r="G153" s="11">
        <f t="shared" si="30"/>
        <v>0.13098847064495184</v>
      </c>
      <c r="H153" s="11">
        <f t="shared" si="31"/>
        <v>7.4570492160194082E-2</v>
      </c>
      <c r="I153" s="11">
        <f t="shared" si="32"/>
        <v>4.0025679106421526E-2</v>
      </c>
      <c r="J153" s="11">
        <f t="shared" si="33"/>
        <v>2.0610593165975282E-2</v>
      </c>
      <c r="K153" s="11">
        <f t="shared" si="34"/>
        <v>8.1224024446664832E-3</v>
      </c>
      <c r="L153" s="11">
        <f t="shared" si="35"/>
        <v>2.2274826700050153E-3</v>
      </c>
      <c r="M153" s="11">
        <f t="shared" si="36"/>
        <v>6.1208997989992727E-4</v>
      </c>
      <c r="N153" s="11">
        <f t="shared" si="37"/>
        <v>2.2452208869691657E-4</v>
      </c>
      <c r="P153" t="s">
        <v>116</v>
      </c>
      <c r="Q153">
        <v>801</v>
      </c>
      <c r="R153">
        <v>7468</v>
      </c>
      <c r="S153">
        <v>15346</v>
      </c>
      <c r="T153">
        <v>58783</v>
      </c>
      <c r="U153">
        <v>162651</v>
      </c>
      <c r="V153">
        <v>539071</v>
      </c>
      <c r="W153">
        <v>306888</v>
      </c>
      <c r="X153">
        <v>164722</v>
      </c>
      <c r="Y153">
        <v>84821</v>
      </c>
      <c r="Z153">
        <v>33427</v>
      </c>
      <c r="AA153">
        <v>9167</v>
      </c>
      <c r="AB153">
        <v>2519</v>
      </c>
      <c r="AC153">
        <v>924</v>
      </c>
    </row>
    <row r="154" spans="1:29" x14ac:dyDescent="0.2">
      <c r="A154" t="s">
        <v>117</v>
      </c>
      <c r="B154" s="11">
        <f t="shared" si="25"/>
        <v>0</v>
      </c>
      <c r="C154" s="11">
        <f t="shared" si="26"/>
        <v>4.8597854696302287E-7</v>
      </c>
      <c r="D154" s="11">
        <f t="shared" si="27"/>
        <v>6.3177211105192976E-4</v>
      </c>
      <c r="E154" s="11">
        <f t="shared" si="28"/>
        <v>2.4357244773786707E-3</v>
      </c>
      <c r="F154" s="11">
        <f t="shared" si="29"/>
        <v>1.033579173680957E-2</v>
      </c>
      <c r="G154" s="11">
        <f t="shared" si="30"/>
        <v>4.636551224082764E-2</v>
      </c>
      <c r="H154" s="11">
        <f t="shared" si="31"/>
        <v>1.7500573454685416E-2</v>
      </c>
      <c r="I154" s="11">
        <f t="shared" si="32"/>
        <v>8.1680844280810072E-3</v>
      </c>
      <c r="J154" s="11">
        <f t="shared" si="33"/>
        <v>4.7181227231905074E-3</v>
      </c>
      <c r="K154" s="11">
        <f t="shared" si="34"/>
        <v>2.6058169688157285E-3</v>
      </c>
      <c r="L154" s="11">
        <f t="shared" si="35"/>
        <v>9.0562102226559313E-4</v>
      </c>
      <c r="M154" s="11">
        <f t="shared" si="36"/>
        <v>2.6874613647055165E-4</v>
      </c>
      <c r="N154" s="11">
        <f t="shared" si="37"/>
        <v>7.7999556787565174E-5</v>
      </c>
      <c r="P154" t="s">
        <v>117</v>
      </c>
      <c r="Q154">
        <v>0</v>
      </c>
      <c r="R154">
        <v>2</v>
      </c>
      <c r="S154">
        <v>2600</v>
      </c>
      <c r="T154">
        <v>10024</v>
      </c>
      <c r="U154">
        <v>42536</v>
      </c>
      <c r="V154">
        <v>190813</v>
      </c>
      <c r="W154">
        <v>72022</v>
      </c>
      <c r="X154">
        <v>33615</v>
      </c>
      <c r="Y154">
        <v>19417</v>
      </c>
      <c r="Z154">
        <v>10724</v>
      </c>
      <c r="AA154">
        <v>3727</v>
      </c>
      <c r="AB154">
        <v>1106</v>
      </c>
      <c r="AC154">
        <v>321</v>
      </c>
    </row>
    <row r="155" spans="1:29" x14ac:dyDescent="0.2">
      <c r="A155" t="s">
        <v>118</v>
      </c>
      <c r="B155" s="11">
        <f t="shared" si="25"/>
        <v>0</v>
      </c>
      <c r="C155" s="11">
        <f t="shared" si="26"/>
        <v>0</v>
      </c>
      <c r="D155" s="11">
        <f t="shared" si="27"/>
        <v>1.2149463674075571E-6</v>
      </c>
      <c r="E155" s="11">
        <f t="shared" si="28"/>
        <v>4.2644617496005255E-4</v>
      </c>
      <c r="F155" s="11">
        <f t="shared" si="29"/>
        <v>2.6665642871861067E-3</v>
      </c>
      <c r="G155" s="11">
        <f t="shared" si="30"/>
        <v>1.6355365008767053E-2</v>
      </c>
      <c r="H155" s="11">
        <f t="shared" si="31"/>
        <v>3.3780368799399721E-3</v>
      </c>
      <c r="I155" s="11">
        <f t="shared" si="32"/>
        <v>1.0465548008848698E-3</v>
      </c>
      <c r="J155" s="11">
        <f t="shared" si="33"/>
        <v>8.0210759176246925E-4</v>
      </c>
      <c r="K155" s="11">
        <f t="shared" si="34"/>
        <v>3.9558653722790064E-4</v>
      </c>
      <c r="L155" s="11">
        <f t="shared" si="35"/>
        <v>1.9196152605039404E-4</v>
      </c>
      <c r="M155" s="11">
        <f t="shared" si="36"/>
        <v>5.6859489994673673E-5</v>
      </c>
      <c r="N155" s="11">
        <f t="shared" si="37"/>
        <v>4.8597854696302283E-6</v>
      </c>
      <c r="P155" t="s">
        <v>118</v>
      </c>
      <c r="Q155">
        <v>0</v>
      </c>
      <c r="R155">
        <v>0</v>
      </c>
      <c r="S155">
        <v>5</v>
      </c>
      <c r="T155">
        <v>1755</v>
      </c>
      <c r="U155">
        <v>10974</v>
      </c>
      <c r="V155">
        <v>67309</v>
      </c>
      <c r="W155">
        <v>13902</v>
      </c>
      <c r="X155">
        <v>4307</v>
      </c>
      <c r="Y155">
        <v>3301</v>
      </c>
      <c r="Z155">
        <v>1628</v>
      </c>
      <c r="AA155">
        <v>790</v>
      </c>
      <c r="AB155">
        <v>234</v>
      </c>
      <c r="AC155">
        <v>20</v>
      </c>
    </row>
    <row r="156" spans="1:29" x14ac:dyDescent="0.2">
      <c r="A156" t="s">
        <v>119</v>
      </c>
      <c r="B156" s="11">
        <f t="shared" si="25"/>
        <v>0</v>
      </c>
      <c r="C156" s="11">
        <f t="shared" si="26"/>
        <v>0</v>
      </c>
      <c r="D156" s="11">
        <f t="shared" si="27"/>
        <v>0</v>
      </c>
      <c r="E156" s="11">
        <f t="shared" si="28"/>
        <v>2.5027895168595678E-5</v>
      </c>
      <c r="F156" s="11">
        <f t="shared" si="29"/>
        <v>1.402048107988321E-4</v>
      </c>
      <c r="G156" s="11">
        <f t="shared" si="30"/>
        <v>8.035655274033583E-4</v>
      </c>
      <c r="H156" s="11">
        <f t="shared" si="31"/>
        <v>2.6753119010314411E-4</v>
      </c>
      <c r="I156" s="11">
        <f t="shared" si="32"/>
        <v>6.2448243284748435E-5</v>
      </c>
      <c r="J156" s="11">
        <f t="shared" si="33"/>
        <v>4.6896929781931703E-5</v>
      </c>
      <c r="K156" s="11">
        <f t="shared" si="34"/>
        <v>2.7214798629929279E-5</v>
      </c>
      <c r="L156" s="11">
        <f t="shared" si="35"/>
        <v>2.3812948801188121E-5</v>
      </c>
      <c r="M156" s="11">
        <f t="shared" si="36"/>
        <v>5.1027747431117398E-6</v>
      </c>
      <c r="N156" s="11">
        <f t="shared" si="37"/>
        <v>0</v>
      </c>
      <c r="P156" t="s">
        <v>119</v>
      </c>
      <c r="Q156">
        <v>0</v>
      </c>
      <c r="R156">
        <v>0</v>
      </c>
      <c r="S156">
        <v>0</v>
      </c>
      <c r="T156">
        <v>103</v>
      </c>
      <c r="U156">
        <v>577</v>
      </c>
      <c r="V156">
        <v>3307</v>
      </c>
      <c r="W156">
        <v>1101</v>
      </c>
      <c r="X156">
        <v>257</v>
      </c>
      <c r="Y156">
        <v>193</v>
      </c>
      <c r="Z156">
        <v>112</v>
      </c>
      <c r="AA156">
        <v>98</v>
      </c>
      <c r="AB156">
        <v>21</v>
      </c>
      <c r="AC156">
        <v>0</v>
      </c>
    </row>
    <row r="157" spans="1:29" x14ac:dyDescent="0.2">
      <c r="A157" t="s">
        <v>120</v>
      </c>
      <c r="B157" s="11">
        <f t="shared" si="25"/>
        <v>0</v>
      </c>
      <c r="C157" s="11">
        <f t="shared" si="26"/>
        <v>0</v>
      </c>
      <c r="D157" s="11">
        <f t="shared" si="27"/>
        <v>0</v>
      </c>
      <c r="E157" s="11">
        <f t="shared" si="28"/>
        <v>3.6448391022226714E-6</v>
      </c>
      <c r="F157" s="11">
        <f t="shared" si="29"/>
        <v>2.2598002433780563E-5</v>
      </c>
      <c r="G157" s="11">
        <f t="shared" si="30"/>
        <v>9.2092934649492836E-5</v>
      </c>
      <c r="H157" s="11">
        <f t="shared" si="31"/>
        <v>5.8803404182525765E-5</v>
      </c>
      <c r="I157" s="11">
        <f t="shared" si="32"/>
        <v>1.1663485127112549E-5</v>
      </c>
      <c r="J157" s="11">
        <f t="shared" si="33"/>
        <v>6.0747318370377859E-6</v>
      </c>
      <c r="K157" s="11">
        <f t="shared" si="34"/>
        <v>3.6448391022226714E-6</v>
      </c>
      <c r="L157" s="11">
        <f t="shared" si="35"/>
        <v>1.7009249143705799E-6</v>
      </c>
      <c r="M157" s="11">
        <f t="shared" si="36"/>
        <v>0</v>
      </c>
      <c r="N157" s="11">
        <f t="shared" si="37"/>
        <v>0</v>
      </c>
      <c r="P157" t="s">
        <v>120</v>
      </c>
      <c r="Q157">
        <v>0</v>
      </c>
      <c r="R157">
        <v>0</v>
      </c>
      <c r="S157">
        <v>0</v>
      </c>
      <c r="T157">
        <v>15</v>
      </c>
      <c r="U157">
        <v>93</v>
      </c>
      <c r="V157">
        <v>379</v>
      </c>
      <c r="W157">
        <v>242</v>
      </c>
      <c r="X157">
        <v>48</v>
      </c>
      <c r="Y157">
        <v>25</v>
      </c>
      <c r="Z157">
        <v>15</v>
      </c>
      <c r="AA157">
        <v>7</v>
      </c>
      <c r="AB157">
        <v>0</v>
      </c>
      <c r="AC157">
        <v>0</v>
      </c>
    </row>
    <row r="158" spans="1:29" x14ac:dyDescent="0.2">
      <c r="A158" t="s">
        <v>121</v>
      </c>
      <c r="B158" s="11">
        <f t="shared" si="25"/>
        <v>0</v>
      </c>
      <c r="C158" s="11">
        <f t="shared" si="26"/>
        <v>0</v>
      </c>
      <c r="D158" s="11">
        <f t="shared" si="27"/>
        <v>0</v>
      </c>
      <c r="E158" s="11">
        <f t="shared" si="28"/>
        <v>0</v>
      </c>
      <c r="F158" s="11">
        <f t="shared" si="29"/>
        <v>1.0691528033186503E-5</v>
      </c>
      <c r="G158" s="11">
        <f t="shared" si="30"/>
        <v>2.7214798629929279E-5</v>
      </c>
      <c r="H158" s="11">
        <f t="shared" si="31"/>
        <v>1.7495227690668824E-5</v>
      </c>
      <c r="I158" s="11">
        <f t="shared" si="32"/>
        <v>5.8317425635562744E-6</v>
      </c>
      <c r="J158" s="11">
        <f t="shared" si="33"/>
        <v>2.9158712817781372E-6</v>
      </c>
      <c r="K158" s="11">
        <f t="shared" si="34"/>
        <v>9.7195709392604573E-7</v>
      </c>
      <c r="L158" s="11">
        <f t="shared" si="35"/>
        <v>0</v>
      </c>
      <c r="M158" s="11">
        <f t="shared" si="36"/>
        <v>0</v>
      </c>
      <c r="N158" s="11">
        <f t="shared" si="37"/>
        <v>0</v>
      </c>
      <c r="P158" t="s">
        <v>121</v>
      </c>
      <c r="Q158">
        <v>0</v>
      </c>
      <c r="R158">
        <v>0</v>
      </c>
      <c r="S158">
        <v>0</v>
      </c>
      <c r="T158">
        <v>0</v>
      </c>
      <c r="U158">
        <v>44</v>
      </c>
      <c r="V158">
        <v>112</v>
      </c>
      <c r="W158">
        <v>72</v>
      </c>
      <c r="X158">
        <v>24</v>
      </c>
      <c r="Y158">
        <v>12</v>
      </c>
      <c r="Z158">
        <v>4</v>
      </c>
      <c r="AA158">
        <v>0</v>
      </c>
      <c r="AB158">
        <v>0</v>
      </c>
      <c r="AC158">
        <v>0</v>
      </c>
    </row>
    <row r="159" spans="1:29" x14ac:dyDescent="0.2">
      <c r="A159" t="s">
        <v>122</v>
      </c>
      <c r="B159" s="11">
        <f t="shared" si="25"/>
        <v>0</v>
      </c>
      <c r="C159" s="11">
        <f t="shared" si="26"/>
        <v>0</v>
      </c>
      <c r="D159" s="11">
        <f t="shared" si="27"/>
        <v>0</v>
      </c>
      <c r="E159" s="11">
        <f t="shared" si="28"/>
        <v>0</v>
      </c>
      <c r="F159" s="11">
        <f t="shared" si="29"/>
        <v>6.0747318370377859E-6</v>
      </c>
      <c r="G159" s="11">
        <f t="shared" si="30"/>
        <v>1.1177506580149526E-5</v>
      </c>
      <c r="H159" s="11">
        <f t="shared" si="31"/>
        <v>6.3177211105192975E-6</v>
      </c>
      <c r="I159" s="11">
        <f t="shared" si="32"/>
        <v>3.6448391022226714E-6</v>
      </c>
      <c r="J159" s="11">
        <f t="shared" si="33"/>
        <v>4.6167961961487176E-6</v>
      </c>
      <c r="K159" s="11">
        <f t="shared" si="34"/>
        <v>0</v>
      </c>
      <c r="L159" s="11">
        <f t="shared" si="35"/>
        <v>0</v>
      </c>
      <c r="M159" s="11">
        <f t="shared" si="36"/>
        <v>0</v>
      </c>
      <c r="N159" s="11">
        <f t="shared" si="37"/>
        <v>0</v>
      </c>
      <c r="P159" t="s">
        <v>122</v>
      </c>
      <c r="Q159">
        <v>0</v>
      </c>
      <c r="R159">
        <v>0</v>
      </c>
      <c r="S159">
        <v>0</v>
      </c>
      <c r="T159">
        <v>0</v>
      </c>
      <c r="U159">
        <v>25</v>
      </c>
      <c r="V159">
        <v>46</v>
      </c>
      <c r="W159">
        <v>26</v>
      </c>
      <c r="X159">
        <v>15</v>
      </c>
      <c r="Y159">
        <v>19</v>
      </c>
      <c r="Z159">
        <v>0</v>
      </c>
      <c r="AA159">
        <v>0</v>
      </c>
      <c r="AB159">
        <v>0</v>
      </c>
      <c r="AC159">
        <v>0</v>
      </c>
    </row>
    <row r="160" spans="1:29" x14ac:dyDescent="0.2">
      <c r="A160" t="s">
        <v>123</v>
      </c>
      <c r="B160" s="11">
        <f t="shared" si="25"/>
        <v>0</v>
      </c>
      <c r="C160" s="11">
        <f t="shared" si="26"/>
        <v>0</v>
      </c>
      <c r="D160" s="11">
        <f t="shared" si="27"/>
        <v>0</v>
      </c>
      <c r="E160" s="11">
        <f t="shared" si="28"/>
        <v>0</v>
      </c>
      <c r="F160" s="11">
        <f t="shared" si="29"/>
        <v>2.186903461333603E-6</v>
      </c>
      <c r="G160" s="11">
        <f t="shared" si="30"/>
        <v>6.8036996574823197E-6</v>
      </c>
      <c r="H160" s="11">
        <f t="shared" si="31"/>
        <v>3.4018498287411599E-6</v>
      </c>
      <c r="I160" s="11">
        <f t="shared" si="32"/>
        <v>2.6728820082966257E-6</v>
      </c>
      <c r="J160" s="11">
        <f t="shared" si="33"/>
        <v>7.289678204445343E-7</v>
      </c>
      <c r="K160" s="11">
        <f t="shared" si="34"/>
        <v>0</v>
      </c>
      <c r="L160" s="11">
        <f t="shared" si="35"/>
        <v>0</v>
      </c>
      <c r="M160" s="11">
        <f t="shared" si="36"/>
        <v>0</v>
      </c>
      <c r="N160" s="11">
        <f t="shared" si="37"/>
        <v>0</v>
      </c>
      <c r="P160" t="s">
        <v>123</v>
      </c>
      <c r="Q160">
        <v>0</v>
      </c>
      <c r="R160">
        <v>0</v>
      </c>
      <c r="S160">
        <v>0</v>
      </c>
      <c r="T160">
        <v>0</v>
      </c>
      <c r="U160">
        <v>9</v>
      </c>
      <c r="V160">
        <v>28</v>
      </c>
      <c r="W160">
        <v>14</v>
      </c>
      <c r="X160">
        <v>11</v>
      </c>
      <c r="Y160">
        <v>3</v>
      </c>
      <c r="Z160">
        <v>0</v>
      </c>
      <c r="AA160">
        <v>0</v>
      </c>
      <c r="AB160">
        <v>0</v>
      </c>
      <c r="AC160">
        <v>0</v>
      </c>
    </row>
    <row r="161" spans="1:29" x14ac:dyDescent="0.2">
      <c r="A161" t="s">
        <v>124</v>
      </c>
      <c r="B161" s="11">
        <f t="shared" si="25"/>
        <v>0</v>
      </c>
      <c r="C161" s="11">
        <f t="shared" si="26"/>
        <v>0</v>
      </c>
      <c r="D161" s="11">
        <f t="shared" si="27"/>
        <v>0</v>
      </c>
      <c r="E161" s="11">
        <f t="shared" si="28"/>
        <v>0</v>
      </c>
      <c r="F161" s="11">
        <f t="shared" si="29"/>
        <v>4.8597854696302287E-7</v>
      </c>
      <c r="G161" s="11">
        <f t="shared" si="30"/>
        <v>1.7009249143705799E-6</v>
      </c>
      <c r="H161" s="11">
        <f t="shared" si="31"/>
        <v>1.7009249143705799E-6</v>
      </c>
      <c r="I161" s="11">
        <f t="shared" si="32"/>
        <v>1.4579356408890686E-6</v>
      </c>
      <c r="J161" s="11">
        <f t="shared" si="33"/>
        <v>0</v>
      </c>
      <c r="K161" s="11">
        <f t="shared" si="34"/>
        <v>0</v>
      </c>
      <c r="L161" s="11">
        <f t="shared" si="35"/>
        <v>0</v>
      </c>
      <c r="M161" s="11">
        <f t="shared" si="36"/>
        <v>0</v>
      </c>
      <c r="N161" s="11">
        <f t="shared" si="37"/>
        <v>0</v>
      </c>
      <c r="P161" t="s">
        <v>124</v>
      </c>
      <c r="Q161">
        <v>0</v>
      </c>
      <c r="R161">
        <v>0</v>
      </c>
      <c r="S161">
        <v>0</v>
      </c>
      <c r="T161">
        <v>0</v>
      </c>
      <c r="U161">
        <v>2</v>
      </c>
      <c r="V161">
        <v>7</v>
      </c>
      <c r="W161">
        <v>7</v>
      </c>
      <c r="X161">
        <v>6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hidden="1" x14ac:dyDescent="0.2">
      <c r="A162" t="s">
        <v>125</v>
      </c>
      <c r="B162" s="11">
        <f t="shared" si="25"/>
        <v>0</v>
      </c>
      <c r="C162" s="11">
        <f t="shared" si="26"/>
        <v>0</v>
      </c>
      <c r="D162" s="11">
        <f t="shared" si="27"/>
        <v>0</v>
      </c>
      <c r="E162" s="11">
        <f t="shared" si="28"/>
        <v>0</v>
      </c>
      <c r="F162" s="11">
        <f t="shared" si="29"/>
        <v>0</v>
      </c>
      <c r="G162" s="11">
        <f t="shared" si="30"/>
        <v>0</v>
      </c>
      <c r="H162" s="11">
        <f t="shared" si="31"/>
        <v>0</v>
      </c>
      <c r="I162" s="11">
        <f t="shared" si="32"/>
        <v>0</v>
      </c>
      <c r="J162" s="11">
        <f t="shared" si="33"/>
        <v>0</v>
      </c>
      <c r="K162" s="11">
        <f t="shared" si="34"/>
        <v>0</v>
      </c>
      <c r="L162" s="11">
        <f t="shared" si="35"/>
        <v>0</v>
      </c>
      <c r="M162" s="11">
        <f t="shared" si="36"/>
        <v>0</v>
      </c>
      <c r="N162" s="11">
        <f t="shared" si="37"/>
        <v>0</v>
      </c>
      <c r="P162" t="s">
        <v>125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idden="1" x14ac:dyDescent="0.2">
      <c r="A163" t="s">
        <v>126</v>
      </c>
      <c r="B163" s="11">
        <f t="shared" si="25"/>
        <v>0</v>
      </c>
      <c r="C163" s="11">
        <f t="shared" si="26"/>
        <v>0</v>
      </c>
      <c r="D163" s="11">
        <f t="shared" si="27"/>
        <v>0</v>
      </c>
      <c r="E163" s="11">
        <f t="shared" si="28"/>
        <v>0</v>
      </c>
      <c r="F163" s="11">
        <f t="shared" si="29"/>
        <v>0</v>
      </c>
      <c r="G163" s="11">
        <f t="shared" si="30"/>
        <v>0</v>
      </c>
      <c r="H163" s="11">
        <f t="shared" si="31"/>
        <v>0</v>
      </c>
      <c r="I163" s="11">
        <f t="shared" si="32"/>
        <v>0</v>
      </c>
      <c r="J163" s="11">
        <f t="shared" si="33"/>
        <v>0</v>
      </c>
      <c r="K163" s="11">
        <f t="shared" si="34"/>
        <v>0</v>
      </c>
      <c r="L163" s="11">
        <f t="shared" si="35"/>
        <v>0</v>
      </c>
      <c r="M163" s="11">
        <f t="shared" si="36"/>
        <v>0</v>
      </c>
      <c r="N163" s="11">
        <f t="shared" si="37"/>
        <v>0</v>
      </c>
      <c r="P163" t="s">
        <v>126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hidden="1" x14ac:dyDescent="0.2">
      <c r="A164" t="s">
        <v>127</v>
      </c>
      <c r="B164" s="11">
        <f t="shared" si="25"/>
        <v>0</v>
      </c>
      <c r="C164" s="11">
        <f t="shared" si="26"/>
        <v>0</v>
      </c>
      <c r="D164" s="11">
        <f t="shared" si="27"/>
        <v>0</v>
      </c>
      <c r="E164" s="11">
        <f t="shared" si="28"/>
        <v>0</v>
      </c>
      <c r="F164" s="11">
        <f t="shared" si="29"/>
        <v>0</v>
      </c>
      <c r="G164" s="11">
        <f t="shared" si="30"/>
        <v>0</v>
      </c>
      <c r="H164" s="11">
        <f t="shared" si="31"/>
        <v>0</v>
      </c>
      <c r="I164" s="11">
        <f t="shared" si="32"/>
        <v>0</v>
      </c>
      <c r="J164" s="11">
        <f t="shared" si="33"/>
        <v>0</v>
      </c>
      <c r="K164" s="11">
        <f t="shared" si="34"/>
        <v>0</v>
      </c>
      <c r="L164" s="11">
        <f t="shared" si="35"/>
        <v>0</v>
      </c>
      <c r="M164" s="11">
        <f t="shared" si="36"/>
        <v>0</v>
      </c>
      <c r="N164" s="11">
        <f t="shared" si="37"/>
        <v>0</v>
      </c>
      <c r="P164" t="s">
        <v>127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hidden="1" x14ac:dyDescent="0.2">
      <c r="A165" t="s">
        <v>128</v>
      </c>
      <c r="B165" s="11">
        <f t="shared" si="25"/>
        <v>0</v>
      </c>
      <c r="C165" s="11">
        <f t="shared" si="26"/>
        <v>0</v>
      </c>
      <c r="D165" s="11">
        <f t="shared" si="27"/>
        <v>0</v>
      </c>
      <c r="E165" s="11">
        <f t="shared" si="28"/>
        <v>0</v>
      </c>
      <c r="F165" s="11">
        <f t="shared" si="29"/>
        <v>0</v>
      </c>
      <c r="G165" s="11">
        <f t="shared" si="30"/>
        <v>0</v>
      </c>
      <c r="H165" s="11">
        <f t="shared" si="31"/>
        <v>0</v>
      </c>
      <c r="I165" s="11">
        <f t="shared" si="32"/>
        <v>0</v>
      </c>
      <c r="J165" s="11">
        <f t="shared" si="33"/>
        <v>0</v>
      </c>
      <c r="K165" s="11">
        <f t="shared" si="34"/>
        <v>0</v>
      </c>
      <c r="L165" s="11">
        <f t="shared" si="35"/>
        <v>0</v>
      </c>
      <c r="M165" s="11">
        <f t="shared" si="36"/>
        <v>0</v>
      </c>
      <c r="N165" s="11">
        <f t="shared" si="37"/>
        <v>0</v>
      </c>
      <c r="P165" t="s">
        <v>128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hidden="1" x14ac:dyDescent="0.2">
      <c r="A166" t="s">
        <v>129</v>
      </c>
      <c r="B166" s="11">
        <f t="shared" si="25"/>
        <v>0</v>
      </c>
      <c r="C166" s="11">
        <f t="shared" si="26"/>
        <v>0</v>
      </c>
      <c r="D166" s="11">
        <f t="shared" si="27"/>
        <v>0</v>
      </c>
      <c r="E166" s="11">
        <f t="shared" si="28"/>
        <v>0</v>
      </c>
      <c r="F166" s="11">
        <f t="shared" si="29"/>
        <v>0</v>
      </c>
      <c r="G166" s="11">
        <f t="shared" si="30"/>
        <v>0</v>
      </c>
      <c r="H166" s="11">
        <f t="shared" si="31"/>
        <v>0</v>
      </c>
      <c r="I166" s="11">
        <f t="shared" si="32"/>
        <v>0</v>
      </c>
      <c r="J166" s="11">
        <f t="shared" si="33"/>
        <v>0</v>
      </c>
      <c r="K166" s="11">
        <f t="shared" si="34"/>
        <v>0</v>
      </c>
      <c r="L166" s="11">
        <f t="shared" si="35"/>
        <v>0</v>
      </c>
      <c r="M166" s="11">
        <f t="shared" si="36"/>
        <v>0</v>
      </c>
      <c r="N166" s="11">
        <f t="shared" si="37"/>
        <v>0</v>
      </c>
      <c r="P166" t="s">
        <v>129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hidden="1" x14ac:dyDescent="0.2">
      <c r="A167" t="s">
        <v>130</v>
      </c>
      <c r="B167" s="11">
        <f t="shared" si="25"/>
        <v>0</v>
      </c>
      <c r="C167" s="11">
        <f t="shared" si="26"/>
        <v>0</v>
      </c>
      <c r="D167" s="11">
        <f t="shared" si="27"/>
        <v>0</v>
      </c>
      <c r="E167" s="11">
        <f t="shared" si="28"/>
        <v>0</v>
      </c>
      <c r="F167" s="11">
        <f t="shared" si="29"/>
        <v>0</v>
      </c>
      <c r="G167" s="11">
        <f t="shared" si="30"/>
        <v>0</v>
      </c>
      <c r="H167" s="11">
        <f t="shared" si="31"/>
        <v>0</v>
      </c>
      <c r="I167" s="11">
        <f t="shared" si="32"/>
        <v>0</v>
      </c>
      <c r="J167" s="11">
        <f t="shared" si="33"/>
        <v>0</v>
      </c>
      <c r="K167" s="11">
        <f t="shared" si="34"/>
        <v>0</v>
      </c>
      <c r="L167" s="11">
        <f t="shared" si="35"/>
        <v>0</v>
      </c>
      <c r="M167" s="11">
        <f t="shared" si="36"/>
        <v>0</v>
      </c>
      <c r="N167" s="11">
        <f t="shared" si="37"/>
        <v>0</v>
      </c>
      <c r="P167" t="s">
        <v>130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hidden="1" x14ac:dyDescent="0.2">
      <c r="A168" t="s">
        <v>131</v>
      </c>
      <c r="B168" s="11">
        <f t="shared" si="25"/>
        <v>0</v>
      </c>
      <c r="C168" s="11">
        <f t="shared" si="26"/>
        <v>0</v>
      </c>
      <c r="D168" s="11">
        <f t="shared" si="27"/>
        <v>0</v>
      </c>
      <c r="E168" s="11">
        <f t="shared" si="28"/>
        <v>0</v>
      </c>
      <c r="F168" s="11">
        <f t="shared" si="29"/>
        <v>0</v>
      </c>
      <c r="G168" s="11">
        <f t="shared" si="30"/>
        <v>0</v>
      </c>
      <c r="H168" s="11">
        <f t="shared" si="31"/>
        <v>0</v>
      </c>
      <c r="I168" s="11">
        <f t="shared" si="32"/>
        <v>0</v>
      </c>
      <c r="J168" s="11">
        <f t="shared" si="33"/>
        <v>0</v>
      </c>
      <c r="K168" s="11">
        <f t="shared" si="34"/>
        <v>0</v>
      </c>
      <c r="L168" s="11">
        <f t="shared" si="35"/>
        <v>0</v>
      </c>
      <c r="M168" s="11">
        <f t="shared" si="36"/>
        <v>0</v>
      </c>
      <c r="N168" s="11">
        <f t="shared" si="37"/>
        <v>0</v>
      </c>
      <c r="P168" t="s">
        <v>131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hidden="1" x14ac:dyDescent="0.2">
      <c r="A169" t="s">
        <v>132</v>
      </c>
      <c r="B169" s="11">
        <f t="shared" si="25"/>
        <v>0</v>
      </c>
      <c r="C169" s="11">
        <f t="shared" si="26"/>
        <v>0</v>
      </c>
      <c r="D169" s="11">
        <f t="shared" si="27"/>
        <v>0</v>
      </c>
      <c r="E169" s="11">
        <f t="shared" si="28"/>
        <v>0</v>
      </c>
      <c r="F169" s="11">
        <f t="shared" si="29"/>
        <v>0</v>
      </c>
      <c r="G169" s="11">
        <f t="shared" si="30"/>
        <v>0</v>
      </c>
      <c r="H169" s="11">
        <f t="shared" si="31"/>
        <v>0</v>
      </c>
      <c r="I169" s="11">
        <f t="shared" si="32"/>
        <v>0</v>
      </c>
      <c r="J169" s="11">
        <f t="shared" si="33"/>
        <v>0</v>
      </c>
      <c r="K169" s="11">
        <f t="shared" si="34"/>
        <v>0</v>
      </c>
      <c r="L169" s="11">
        <f t="shared" si="35"/>
        <v>0</v>
      </c>
      <c r="M169" s="11">
        <f t="shared" si="36"/>
        <v>0</v>
      </c>
      <c r="N169" s="11">
        <f t="shared" si="37"/>
        <v>0</v>
      </c>
      <c r="P169" t="s">
        <v>132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hidden="1" x14ac:dyDescent="0.2">
      <c r="A170" t="s">
        <v>133</v>
      </c>
      <c r="B170" s="11">
        <f t="shared" si="25"/>
        <v>0</v>
      </c>
      <c r="C170" s="11">
        <f t="shared" si="26"/>
        <v>0</v>
      </c>
      <c r="D170" s="11">
        <f t="shared" si="27"/>
        <v>0</v>
      </c>
      <c r="E170" s="11">
        <f t="shared" si="28"/>
        <v>0</v>
      </c>
      <c r="F170" s="11">
        <f t="shared" si="29"/>
        <v>0</v>
      </c>
      <c r="G170" s="11">
        <f t="shared" si="30"/>
        <v>0</v>
      </c>
      <c r="H170" s="11">
        <f t="shared" si="31"/>
        <v>0</v>
      </c>
      <c r="I170" s="11">
        <f t="shared" si="32"/>
        <v>0</v>
      </c>
      <c r="J170" s="11">
        <f t="shared" si="33"/>
        <v>0</v>
      </c>
      <c r="K170" s="11">
        <f t="shared" si="34"/>
        <v>0</v>
      </c>
      <c r="L170" s="11">
        <f t="shared" si="35"/>
        <v>0</v>
      </c>
      <c r="M170" s="11">
        <f t="shared" si="36"/>
        <v>0</v>
      </c>
      <c r="N170" s="11">
        <f t="shared" si="37"/>
        <v>0</v>
      </c>
      <c r="P170" t="s">
        <v>133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hidden="1" x14ac:dyDescent="0.2">
      <c r="A171" t="s">
        <v>134</v>
      </c>
      <c r="B171" s="11">
        <f t="shared" si="25"/>
        <v>0</v>
      </c>
      <c r="C171" s="11">
        <f t="shared" si="26"/>
        <v>0</v>
      </c>
      <c r="D171" s="11">
        <f t="shared" si="27"/>
        <v>0</v>
      </c>
      <c r="E171" s="11">
        <f t="shared" si="28"/>
        <v>0</v>
      </c>
      <c r="F171" s="11">
        <f t="shared" si="29"/>
        <v>0</v>
      </c>
      <c r="G171" s="11">
        <f t="shared" si="30"/>
        <v>0</v>
      </c>
      <c r="H171" s="11">
        <f t="shared" si="31"/>
        <v>0</v>
      </c>
      <c r="I171" s="11">
        <f t="shared" si="32"/>
        <v>0</v>
      </c>
      <c r="J171" s="11">
        <f t="shared" si="33"/>
        <v>0</v>
      </c>
      <c r="K171" s="11">
        <f t="shared" si="34"/>
        <v>0</v>
      </c>
      <c r="L171" s="11">
        <f t="shared" si="35"/>
        <v>0</v>
      </c>
      <c r="M171" s="11">
        <f t="shared" si="36"/>
        <v>0</v>
      </c>
      <c r="N171" s="11">
        <f t="shared" si="37"/>
        <v>0</v>
      </c>
      <c r="P171" t="s">
        <v>134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hidden="1" x14ac:dyDescent="0.2">
      <c r="A172" t="s">
        <v>135</v>
      </c>
      <c r="B172" s="11">
        <f t="shared" si="25"/>
        <v>0</v>
      </c>
      <c r="C172" s="11">
        <f t="shared" si="26"/>
        <v>0</v>
      </c>
      <c r="D172" s="11">
        <f t="shared" si="27"/>
        <v>0</v>
      </c>
      <c r="E172" s="11">
        <f t="shared" si="28"/>
        <v>0</v>
      </c>
      <c r="F172" s="11">
        <f t="shared" si="29"/>
        <v>0</v>
      </c>
      <c r="G172" s="11">
        <f t="shared" si="30"/>
        <v>0</v>
      </c>
      <c r="H172" s="11">
        <f t="shared" si="31"/>
        <v>0</v>
      </c>
      <c r="I172" s="11">
        <f t="shared" si="32"/>
        <v>0</v>
      </c>
      <c r="J172" s="11">
        <f t="shared" si="33"/>
        <v>0</v>
      </c>
      <c r="K172" s="11">
        <f t="shared" si="34"/>
        <v>0</v>
      </c>
      <c r="L172" s="11">
        <f t="shared" si="35"/>
        <v>0</v>
      </c>
      <c r="M172" s="11">
        <f t="shared" si="36"/>
        <v>0</v>
      </c>
      <c r="N172" s="11">
        <f t="shared" si="37"/>
        <v>0</v>
      </c>
      <c r="P172" t="s">
        <v>135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hidden="1" x14ac:dyDescent="0.2">
      <c r="A173" t="s">
        <v>136</v>
      </c>
      <c r="B173" s="11">
        <f t="shared" si="25"/>
        <v>0</v>
      </c>
      <c r="C173" s="11">
        <f t="shared" si="26"/>
        <v>0</v>
      </c>
      <c r="D173" s="11">
        <f t="shared" si="27"/>
        <v>0</v>
      </c>
      <c r="E173" s="11">
        <f t="shared" si="28"/>
        <v>0</v>
      </c>
      <c r="F173" s="11">
        <f t="shared" si="29"/>
        <v>0</v>
      </c>
      <c r="G173" s="11">
        <f t="shared" si="30"/>
        <v>0</v>
      </c>
      <c r="H173" s="11">
        <f t="shared" si="31"/>
        <v>0</v>
      </c>
      <c r="I173" s="11">
        <f t="shared" si="32"/>
        <v>0</v>
      </c>
      <c r="J173" s="11">
        <f t="shared" si="33"/>
        <v>0</v>
      </c>
      <c r="K173" s="11">
        <f t="shared" si="34"/>
        <v>0</v>
      </c>
      <c r="L173" s="11">
        <f t="shared" si="35"/>
        <v>0</v>
      </c>
      <c r="M173" s="11">
        <f t="shared" si="36"/>
        <v>0</v>
      </c>
      <c r="N173" s="11">
        <f t="shared" si="37"/>
        <v>0</v>
      </c>
      <c r="P173" t="s">
        <v>136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hidden="1" x14ac:dyDescent="0.2">
      <c r="A174" t="s">
        <v>137</v>
      </c>
      <c r="B174" s="11">
        <f t="shared" si="25"/>
        <v>0</v>
      </c>
      <c r="C174" s="11">
        <f t="shared" si="26"/>
        <v>0</v>
      </c>
      <c r="D174" s="11">
        <f t="shared" si="27"/>
        <v>0</v>
      </c>
      <c r="E174" s="11">
        <f t="shared" si="28"/>
        <v>0</v>
      </c>
      <c r="F174" s="11">
        <f t="shared" si="29"/>
        <v>0</v>
      </c>
      <c r="G174" s="11">
        <f t="shared" si="30"/>
        <v>0</v>
      </c>
      <c r="H174" s="11">
        <f t="shared" si="31"/>
        <v>0</v>
      </c>
      <c r="I174" s="11">
        <f t="shared" si="32"/>
        <v>0</v>
      </c>
      <c r="J174" s="11">
        <f t="shared" si="33"/>
        <v>0</v>
      </c>
      <c r="K174" s="11">
        <f t="shared" si="34"/>
        <v>0</v>
      </c>
      <c r="L174" s="11">
        <f t="shared" si="35"/>
        <v>0</v>
      </c>
      <c r="M174" s="11">
        <f t="shared" si="36"/>
        <v>0</v>
      </c>
      <c r="N174" s="11">
        <f t="shared" si="37"/>
        <v>0</v>
      </c>
      <c r="P174" t="s">
        <v>137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7" spans="1:29" x14ac:dyDescent="0.2">
      <c r="A177" s="16" t="s">
        <v>274</v>
      </c>
    </row>
    <row r="178" spans="1:29" s="1" customFormat="1" ht="42.75" x14ac:dyDescent="0.2">
      <c r="A178" s="10" t="s">
        <v>290</v>
      </c>
      <c r="B178" s="1" t="s">
        <v>96</v>
      </c>
      <c r="C178" s="1" t="s">
        <v>97</v>
      </c>
      <c r="D178" s="1" t="s">
        <v>98</v>
      </c>
      <c r="E178" s="1" t="s">
        <v>99</v>
      </c>
      <c r="F178" s="1" t="s">
        <v>100</v>
      </c>
      <c r="G178" s="1" t="s">
        <v>101</v>
      </c>
      <c r="H178" s="1" t="s">
        <v>65</v>
      </c>
      <c r="I178" s="1" t="s">
        <v>66</v>
      </c>
      <c r="J178" s="1" t="s">
        <v>102</v>
      </c>
      <c r="K178" s="1" t="s">
        <v>103</v>
      </c>
      <c r="L178" s="1" t="s">
        <v>70</v>
      </c>
      <c r="M178" s="1" t="s">
        <v>104</v>
      </c>
      <c r="N178" s="1" t="s">
        <v>67</v>
      </c>
      <c r="Q178" s="1" t="s">
        <v>96</v>
      </c>
      <c r="R178" s="1" t="s">
        <v>97</v>
      </c>
      <c r="S178" s="1" t="s">
        <v>98</v>
      </c>
      <c r="T178" s="1" t="s">
        <v>99</v>
      </c>
      <c r="U178" s="1" t="s">
        <v>100</v>
      </c>
      <c r="V178" s="1" t="s">
        <v>101</v>
      </c>
      <c r="W178" s="1" t="s">
        <v>65</v>
      </c>
      <c r="X178" s="1" t="s">
        <v>66</v>
      </c>
      <c r="Y178" s="1" t="s">
        <v>102</v>
      </c>
      <c r="Z178" s="1" t="s">
        <v>103</v>
      </c>
      <c r="AA178" s="1" t="s">
        <v>70</v>
      </c>
      <c r="AB178" s="1" t="s">
        <v>104</v>
      </c>
      <c r="AC178" s="1" t="s">
        <v>67</v>
      </c>
    </row>
    <row r="179" spans="1:29" hidden="1" x14ac:dyDescent="0.2">
      <c r="A179" t="s">
        <v>105</v>
      </c>
      <c r="B179" s="11">
        <f>Q179/SUM($Q$179:$AC$211)</f>
        <v>0</v>
      </c>
      <c r="C179" s="11">
        <f t="shared" ref="C179:N194" si="38">R179/SUM($Q$179:$AC$211)</f>
        <v>0</v>
      </c>
      <c r="D179" s="11">
        <f t="shared" si="38"/>
        <v>0</v>
      </c>
      <c r="E179" s="11">
        <f t="shared" si="38"/>
        <v>0</v>
      </c>
      <c r="F179" s="11">
        <f t="shared" si="38"/>
        <v>0</v>
      </c>
      <c r="G179" s="11">
        <f t="shared" si="38"/>
        <v>0</v>
      </c>
      <c r="H179" s="11">
        <f t="shared" si="38"/>
        <v>0</v>
      </c>
      <c r="I179" s="11">
        <f t="shared" si="38"/>
        <v>0</v>
      </c>
      <c r="J179" s="11">
        <f t="shared" si="38"/>
        <v>0</v>
      </c>
      <c r="K179" s="11">
        <f t="shared" si="38"/>
        <v>0</v>
      </c>
      <c r="L179" s="11">
        <f t="shared" si="38"/>
        <v>0</v>
      </c>
      <c r="M179" s="11">
        <f t="shared" si="38"/>
        <v>0</v>
      </c>
      <c r="N179" s="11">
        <f t="shared" si="38"/>
        <v>0</v>
      </c>
      <c r="P179" t="s">
        <v>105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hidden="1" x14ac:dyDescent="0.2">
      <c r="A180" t="s">
        <v>106</v>
      </c>
      <c r="B180" s="11">
        <f t="shared" ref="B180:B211" si="39">Q180/SUM($Q$179:$AC$211)</f>
        <v>0</v>
      </c>
      <c r="C180" s="11">
        <f t="shared" si="38"/>
        <v>0</v>
      </c>
      <c r="D180" s="11">
        <f t="shared" si="38"/>
        <v>0</v>
      </c>
      <c r="E180" s="11">
        <f t="shared" si="38"/>
        <v>0</v>
      </c>
      <c r="F180" s="11">
        <f t="shared" si="38"/>
        <v>0</v>
      </c>
      <c r="G180" s="11">
        <f t="shared" si="38"/>
        <v>0</v>
      </c>
      <c r="H180" s="11">
        <f t="shared" si="38"/>
        <v>0</v>
      </c>
      <c r="I180" s="11">
        <f t="shared" si="38"/>
        <v>0</v>
      </c>
      <c r="J180" s="11">
        <f t="shared" si="38"/>
        <v>0</v>
      </c>
      <c r="K180" s="11">
        <f t="shared" si="38"/>
        <v>0</v>
      </c>
      <c r="L180" s="11">
        <f t="shared" si="38"/>
        <v>0</v>
      </c>
      <c r="M180" s="11">
        <f t="shared" si="38"/>
        <v>0</v>
      </c>
      <c r="N180" s="11">
        <f t="shared" si="38"/>
        <v>0</v>
      </c>
      <c r="P180" t="s">
        <v>106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hidden="1" x14ac:dyDescent="0.2">
      <c r="A181" t="s">
        <v>107</v>
      </c>
      <c r="B181" s="11">
        <f t="shared" si="39"/>
        <v>0</v>
      </c>
      <c r="C181" s="11">
        <f t="shared" si="38"/>
        <v>0</v>
      </c>
      <c r="D181" s="11">
        <f t="shared" si="38"/>
        <v>0</v>
      </c>
      <c r="E181" s="11">
        <f t="shared" si="38"/>
        <v>0</v>
      </c>
      <c r="F181" s="11">
        <f t="shared" si="38"/>
        <v>0</v>
      </c>
      <c r="G181" s="11">
        <f t="shared" si="38"/>
        <v>0</v>
      </c>
      <c r="H181" s="11">
        <f t="shared" si="38"/>
        <v>0</v>
      </c>
      <c r="I181" s="11">
        <f t="shared" si="38"/>
        <v>0</v>
      </c>
      <c r="J181" s="11">
        <f t="shared" si="38"/>
        <v>0</v>
      </c>
      <c r="K181" s="11">
        <f t="shared" si="38"/>
        <v>0</v>
      </c>
      <c r="L181" s="11">
        <f t="shared" si="38"/>
        <v>0</v>
      </c>
      <c r="M181" s="11">
        <f t="shared" si="38"/>
        <v>0</v>
      </c>
      <c r="N181" s="11">
        <f t="shared" si="38"/>
        <v>0</v>
      </c>
      <c r="P181" t="s">
        <v>107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hidden="1" x14ac:dyDescent="0.2">
      <c r="A182" t="s">
        <v>108</v>
      </c>
      <c r="B182" s="11">
        <f t="shared" si="39"/>
        <v>0</v>
      </c>
      <c r="C182" s="11">
        <f t="shared" si="38"/>
        <v>0</v>
      </c>
      <c r="D182" s="11">
        <f t="shared" si="38"/>
        <v>0</v>
      </c>
      <c r="E182" s="11">
        <f t="shared" si="38"/>
        <v>0</v>
      </c>
      <c r="F182" s="11">
        <f t="shared" si="38"/>
        <v>0</v>
      </c>
      <c r="G182" s="11">
        <f t="shared" si="38"/>
        <v>0</v>
      </c>
      <c r="H182" s="11">
        <f t="shared" si="38"/>
        <v>0</v>
      </c>
      <c r="I182" s="11">
        <f t="shared" si="38"/>
        <v>0</v>
      </c>
      <c r="J182" s="11">
        <f t="shared" si="38"/>
        <v>0</v>
      </c>
      <c r="K182" s="11">
        <f t="shared" si="38"/>
        <v>0</v>
      </c>
      <c r="L182" s="11">
        <f t="shared" si="38"/>
        <v>0</v>
      </c>
      <c r="M182" s="11">
        <f t="shared" si="38"/>
        <v>0</v>
      </c>
      <c r="N182" s="11">
        <f t="shared" si="38"/>
        <v>0</v>
      </c>
      <c r="P182" t="s">
        <v>108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hidden="1" x14ac:dyDescent="0.2">
      <c r="A183" t="s">
        <v>109</v>
      </c>
      <c r="B183" s="11">
        <f t="shared" si="39"/>
        <v>0</v>
      </c>
      <c r="C183" s="11">
        <f t="shared" si="38"/>
        <v>0</v>
      </c>
      <c r="D183" s="11">
        <f t="shared" si="38"/>
        <v>0</v>
      </c>
      <c r="E183" s="11">
        <f t="shared" si="38"/>
        <v>0</v>
      </c>
      <c r="F183" s="11">
        <f t="shared" si="38"/>
        <v>0</v>
      </c>
      <c r="G183" s="11">
        <f t="shared" si="38"/>
        <v>0</v>
      </c>
      <c r="H183" s="11">
        <f t="shared" si="38"/>
        <v>0</v>
      </c>
      <c r="I183" s="11">
        <f t="shared" si="38"/>
        <v>0</v>
      </c>
      <c r="J183" s="11">
        <f t="shared" si="38"/>
        <v>0</v>
      </c>
      <c r="K183" s="11">
        <f t="shared" si="38"/>
        <v>0</v>
      </c>
      <c r="L183" s="11">
        <f t="shared" si="38"/>
        <v>0</v>
      </c>
      <c r="M183" s="11">
        <f t="shared" si="38"/>
        <v>0</v>
      </c>
      <c r="N183" s="11">
        <f t="shared" si="38"/>
        <v>0</v>
      </c>
      <c r="P183" t="s">
        <v>109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hidden="1" x14ac:dyDescent="0.2">
      <c r="A184" t="s">
        <v>110</v>
      </c>
      <c r="B184" s="11">
        <f t="shared" si="39"/>
        <v>0</v>
      </c>
      <c r="C184" s="11">
        <f t="shared" si="38"/>
        <v>0</v>
      </c>
      <c r="D184" s="11">
        <f t="shared" si="38"/>
        <v>0</v>
      </c>
      <c r="E184" s="11">
        <f t="shared" si="38"/>
        <v>0</v>
      </c>
      <c r="F184" s="11">
        <f t="shared" si="38"/>
        <v>0</v>
      </c>
      <c r="G184" s="11">
        <f t="shared" si="38"/>
        <v>0</v>
      </c>
      <c r="H184" s="11">
        <f t="shared" si="38"/>
        <v>0</v>
      </c>
      <c r="I184" s="11">
        <f t="shared" si="38"/>
        <v>0</v>
      </c>
      <c r="J184" s="11">
        <f t="shared" si="38"/>
        <v>0</v>
      </c>
      <c r="K184" s="11">
        <f t="shared" si="38"/>
        <v>0</v>
      </c>
      <c r="L184" s="11">
        <f t="shared" si="38"/>
        <v>0</v>
      </c>
      <c r="M184" s="11">
        <f t="shared" si="38"/>
        <v>0</v>
      </c>
      <c r="N184" s="11">
        <f t="shared" si="38"/>
        <v>0</v>
      </c>
      <c r="P184" t="s">
        <v>110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">
      <c r="A185" t="s">
        <v>111</v>
      </c>
      <c r="B185" s="11">
        <f t="shared" si="39"/>
        <v>0</v>
      </c>
      <c r="C185" s="11">
        <f t="shared" si="38"/>
        <v>0</v>
      </c>
      <c r="D185" s="11">
        <f t="shared" si="38"/>
        <v>0</v>
      </c>
      <c r="E185" s="11">
        <f t="shared" si="38"/>
        <v>0</v>
      </c>
      <c r="F185" s="11">
        <f t="shared" si="38"/>
        <v>0</v>
      </c>
      <c r="G185" s="11">
        <f t="shared" si="38"/>
        <v>0</v>
      </c>
      <c r="H185" s="11">
        <f t="shared" si="38"/>
        <v>0</v>
      </c>
      <c r="I185" s="11">
        <f t="shared" si="38"/>
        <v>0</v>
      </c>
      <c r="J185" s="11">
        <f t="shared" si="38"/>
        <v>0</v>
      </c>
      <c r="K185" s="11">
        <f t="shared" si="38"/>
        <v>0</v>
      </c>
      <c r="L185" s="11">
        <f t="shared" si="38"/>
        <v>0</v>
      </c>
      <c r="M185" s="11">
        <f t="shared" si="38"/>
        <v>0</v>
      </c>
      <c r="N185" s="11">
        <f t="shared" si="38"/>
        <v>0</v>
      </c>
      <c r="P185" t="s">
        <v>111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2">
      <c r="A186" t="s">
        <v>112</v>
      </c>
      <c r="B186" s="11">
        <f t="shared" si="39"/>
        <v>0</v>
      </c>
      <c r="C186" s="11">
        <f t="shared" si="38"/>
        <v>0</v>
      </c>
      <c r="D186" s="11">
        <f t="shared" si="38"/>
        <v>0</v>
      </c>
      <c r="E186" s="11">
        <f t="shared" si="38"/>
        <v>0</v>
      </c>
      <c r="F186" s="11">
        <f t="shared" si="38"/>
        <v>0</v>
      </c>
      <c r="G186" s="11">
        <f t="shared" si="38"/>
        <v>2.2624871809533133E-5</v>
      </c>
      <c r="H186" s="11">
        <f t="shared" si="38"/>
        <v>6.0689504623632519E-4</v>
      </c>
      <c r="I186" s="11">
        <f t="shared" si="38"/>
        <v>2.7424087041858344E-7</v>
      </c>
      <c r="J186" s="11">
        <f t="shared" si="38"/>
        <v>0</v>
      </c>
      <c r="K186" s="11">
        <f t="shared" si="38"/>
        <v>0</v>
      </c>
      <c r="L186" s="11">
        <f t="shared" si="38"/>
        <v>0</v>
      </c>
      <c r="M186" s="11">
        <f t="shared" si="38"/>
        <v>0</v>
      </c>
      <c r="N186" s="11">
        <f t="shared" si="38"/>
        <v>0</v>
      </c>
      <c r="P186" t="s">
        <v>112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165</v>
      </c>
      <c r="W186">
        <v>4426</v>
      </c>
      <c r="X186">
        <v>2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">
      <c r="A187" t="s">
        <v>113</v>
      </c>
      <c r="B187" s="11">
        <f t="shared" si="39"/>
        <v>1.2340839168836255E-6</v>
      </c>
      <c r="C187" s="11">
        <f t="shared" si="38"/>
        <v>1.6454452225115006E-6</v>
      </c>
      <c r="D187" s="11">
        <f t="shared" si="38"/>
        <v>8.5014669829760874E-6</v>
      </c>
      <c r="E187" s="11">
        <f t="shared" si="38"/>
        <v>2.8109689217904802E-5</v>
      </c>
      <c r="F187" s="11">
        <f t="shared" si="38"/>
        <v>1.8977468232965974E-4</v>
      </c>
      <c r="G187" s="11">
        <f t="shared" si="38"/>
        <v>1.131956616739745E-2</v>
      </c>
      <c r="H187" s="11">
        <f t="shared" si="38"/>
        <v>6.0981845391498722E-2</v>
      </c>
      <c r="I187" s="11">
        <f t="shared" si="38"/>
        <v>3.0006064836849305E-3</v>
      </c>
      <c r="J187" s="11">
        <f t="shared" si="38"/>
        <v>3.9367276948587651E-4</v>
      </c>
      <c r="K187" s="11">
        <f t="shared" si="38"/>
        <v>1.7277174836370757E-5</v>
      </c>
      <c r="L187" s="11">
        <f t="shared" si="38"/>
        <v>8.2272261125575032E-7</v>
      </c>
      <c r="M187" s="11">
        <f t="shared" si="38"/>
        <v>1.3712043520929172E-7</v>
      </c>
      <c r="N187" s="11">
        <f t="shared" si="38"/>
        <v>0</v>
      </c>
      <c r="P187" t="s">
        <v>113</v>
      </c>
      <c r="Q187">
        <v>9</v>
      </c>
      <c r="R187">
        <v>12</v>
      </c>
      <c r="S187">
        <v>62</v>
      </c>
      <c r="T187">
        <v>205</v>
      </c>
      <c r="U187">
        <v>1384</v>
      </c>
      <c r="V187">
        <v>82552</v>
      </c>
      <c r="W187">
        <v>444732</v>
      </c>
      <c r="X187">
        <v>21883</v>
      </c>
      <c r="Y187">
        <v>2871</v>
      </c>
      <c r="Z187">
        <v>126</v>
      </c>
      <c r="AA187">
        <v>6</v>
      </c>
      <c r="AB187">
        <v>1</v>
      </c>
      <c r="AC187">
        <v>0</v>
      </c>
    </row>
    <row r="188" spans="1:29" x14ac:dyDescent="0.2">
      <c r="A188" t="s">
        <v>114</v>
      </c>
      <c r="B188" s="11">
        <f t="shared" si="39"/>
        <v>3.1825653012076607E-4</v>
      </c>
      <c r="C188" s="11">
        <f t="shared" si="38"/>
        <v>6.4652285201181046E-4</v>
      </c>
      <c r="D188" s="11">
        <f t="shared" si="38"/>
        <v>1.1987068445996282E-3</v>
      </c>
      <c r="E188" s="11">
        <f t="shared" si="38"/>
        <v>3.5747297459062352E-3</v>
      </c>
      <c r="F188" s="11">
        <f t="shared" si="38"/>
        <v>1.2547342544261448E-2</v>
      </c>
      <c r="G188" s="11">
        <f t="shared" si="38"/>
        <v>4.7019831317183014E-2</v>
      </c>
      <c r="H188" s="11">
        <f t="shared" si="38"/>
        <v>3.9695269029608279E-2</v>
      </c>
      <c r="I188" s="11">
        <f t="shared" si="38"/>
        <v>1.4731122595404628E-2</v>
      </c>
      <c r="J188" s="11">
        <f t="shared" si="38"/>
        <v>4.3675601022863594E-3</v>
      </c>
      <c r="K188" s="11">
        <f t="shared" si="38"/>
        <v>5.709694922114907E-4</v>
      </c>
      <c r="L188" s="11">
        <f t="shared" si="38"/>
        <v>7.7747286763668407E-5</v>
      </c>
      <c r="M188" s="11">
        <f t="shared" si="38"/>
        <v>7.6787443717203363E-6</v>
      </c>
      <c r="N188" s="11">
        <f t="shared" si="38"/>
        <v>2.7424087041858344E-7</v>
      </c>
      <c r="P188" t="s">
        <v>114</v>
      </c>
      <c r="Q188">
        <v>2321</v>
      </c>
      <c r="R188">
        <v>4715</v>
      </c>
      <c r="S188">
        <v>8742</v>
      </c>
      <c r="T188">
        <v>26070</v>
      </c>
      <c r="U188">
        <v>91506</v>
      </c>
      <c r="V188">
        <v>342909</v>
      </c>
      <c r="W188">
        <v>289492</v>
      </c>
      <c r="X188">
        <v>107432</v>
      </c>
      <c r="Y188">
        <v>31852</v>
      </c>
      <c r="Z188">
        <v>4164</v>
      </c>
      <c r="AA188">
        <v>567</v>
      </c>
      <c r="AB188">
        <v>56</v>
      </c>
      <c r="AC188">
        <v>2</v>
      </c>
    </row>
    <row r="189" spans="1:29" x14ac:dyDescent="0.2">
      <c r="A189" t="s">
        <v>115</v>
      </c>
      <c r="B189" s="11">
        <f t="shared" si="39"/>
        <v>1.5147694477570456E-3</v>
      </c>
      <c r="C189" s="11">
        <f t="shared" si="38"/>
        <v>3.1940834177652411E-3</v>
      </c>
      <c r="D189" s="11">
        <f t="shared" si="38"/>
        <v>6.0862276371996225E-3</v>
      </c>
      <c r="E189" s="11">
        <f t="shared" si="38"/>
        <v>1.6690573614545408E-2</v>
      </c>
      <c r="F189" s="11">
        <f t="shared" si="38"/>
        <v>4.6550605187896818E-2</v>
      </c>
      <c r="G189" s="11">
        <f t="shared" si="38"/>
        <v>0.13474811455973576</v>
      </c>
      <c r="H189" s="11">
        <f t="shared" si="38"/>
        <v>8.8732004828284763E-2</v>
      </c>
      <c r="I189" s="11">
        <f t="shared" si="38"/>
        <v>5.0932014454139314E-2</v>
      </c>
      <c r="J189" s="11">
        <f t="shared" si="38"/>
        <v>1.7135666547234769E-2</v>
      </c>
      <c r="K189" s="11">
        <f t="shared" si="38"/>
        <v>5.1213111346318368E-3</v>
      </c>
      <c r="L189" s="11">
        <f t="shared" si="38"/>
        <v>1.4692454632675607E-3</v>
      </c>
      <c r="M189" s="11">
        <f t="shared" si="38"/>
        <v>4.5071487053294186E-4</v>
      </c>
      <c r="N189" s="11">
        <f t="shared" si="38"/>
        <v>2.0389808715621678E-4</v>
      </c>
      <c r="P189" t="s">
        <v>115</v>
      </c>
      <c r="Q189">
        <v>11047</v>
      </c>
      <c r="R189">
        <v>23294</v>
      </c>
      <c r="S189">
        <v>44386</v>
      </c>
      <c r="T189">
        <v>121722</v>
      </c>
      <c r="U189">
        <v>339487</v>
      </c>
      <c r="V189">
        <v>982699</v>
      </c>
      <c r="W189">
        <v>647110</v>
      </c>
      <c r="X189">
        <v>371440</v>
      </c>
      <c r="Y189">
        <v>124968</v>
      </c>
      <c r="Z189">
        <v>37349</v>
      </c>
      <c r="AA189">
        <v>10715</v>
      </c>
      <c r="AB189">
        <v>3287</v>
      </c>
      <c r="AC189">
        <v>1487</v>
      </c>
    </row>
    <row r="190" spans="1:29" x14ac:dyDescent="0.2">
      <c r="A190" t="s">
        <v>116</v>
      </c>
      <c r="B190" s="11">
        <f t="shared" si="39"/>
        <v>1.9333981364510133E-4</v>
      </c>
      <c r="C190" s="11">
        <f t="shared" si="38"/>
        <v>1.9997644270923105E-3</v>
      </c>
      <c r="D190" s="11">
        <f t="shared" si="38"/>
        <v>4.0931821114325671E-3</v>
      </c>
      <c r="E190" s="11">
        <f t="shared" si="38"/>
        <v>1.6757214146057124E-2</v>
      </c>
      <c r="F190" s="11">
        <f t="shared" si="38"/>
        <v>4.4656560616350871E-2</v>
      </c>
      <c r="G190" s="11">
        <f t="shared" si="38"/>
        <v>0.14065827955812665</v>
      </c>
      <c r="H190" s="11">
        <f t="shared" si="38"/>
        <v>7.4576376699453537E-2</v>
      </c>
      <c r="I190" s="11">
        <f t="shared" si="38"/>
        <v>3.2553762523037946E-2</v>
      </c>
      <c r="J190" s="11">
        <f t="shared" si="38"/>
        <v>1.5469241898136246E-2</v>
      </c>
      <c r="K190" s="11">
        <f t="shared" si="38"/>
        <v>6.8764527053107706E-3</v>
      </c>
      <c r="L190" s="11">
        <f t="shared" si="38"/>
        <v>2.1854254963656916E-3</v>
      </c>
      <c r="M190" s="11">
        <f t="shared" si="38"/>
        <v>6.3898122807529937E-4</v>
      </c>
      <c r="N190" s="11">
        <f t="shared" si="38"/>
        <v>2.5216448034988745E-4</v>
      </c>
      <c r="P190" t="s">
        <v>116</v>
      </c>
      <c r="Q190">
        <v>1410</v>
      </c>
      <c r="R190">
        <v>14584</v>
      </c>
      <c r="S190">
        <v>29851</v>
      </c>
      <c r="T190">
        <v>122208</v>
      </c>
      <c r="U190">
        <v>325674</v>
      </c>
      <c r="V190">
        <v>1025801</v>
      </c>
      <c r="W190">
        <v>543875</v>
      </c>
      <c r="X190">
        <v>237410</v>
      </c>
      <c r="Y190">
        <v>112815</v>
      </c>
      <c r="Z190">
        <v>50149</v>
      </c>
      <c r="AA190">
        <v>15938</v>
      </c>
      <c r="AB190">
        <v>4660</v>
      </c>
      <c r="AC190">
        <v>1839</v>
      </c>
    </row>
    <row r="191" spans="1:29" x14ac:dyDescent="0.2">
      <c r="A191" t="s">
        <v>117</v>
      </c>
      <c r="B191" s="11">
        <f t="shared" si="39"/>
        <v>0</v>
      </c>
      <c r="C191" s="11">
        <f t="shared" si="38"/>
        <v>0</v>
      </c>
      <c r="D191" s="11">
        <f t="shared" si="38"/>
        <v>6.4515164765971758E-4</v>
      </c>
      <c r="E191" s="11">
        <f t="shared" si="38"/>
        <v>2.0845048560516528E-3</v>
      </c>
      <c r="F191" s="11">
        <f t="shared" si="38"/>
        <v>8.8973336794253115E-3</v>
      </c>
      <c r="G191" s="11">
        <f t="shared" si="38"/>
        <v>4.072668894325257E-2</v>
      </c>
      <c r="H191" s="11">
        <f t="shared" si="38"/>
        <v>1.3923894593327527E-2</v>
      </c>
      <c r="I191" s="11">
        <f t="shared" si="38"/>
        <v>5.6781572220167701E-3</v>
      </c>
      <c r="J191" s="11">
        <f t="shared" si="38"/>
        <v>3.2423498109589118E-3</v>
      </c>
      <c r="K191" s="11">
        <f t="shared" si="38"/>
        <v>1.7792747672757694E-3</v>
      </c>
      <c r="L191" s="11">
        <f t="shared" si="38"/>
        <v>7.5772752496654607E-4</v>
      </c>
      <c r="M191" s="11">
        <f t="shared" si="38"/>
        <v>2.7712039955797856E-4</v>
      </c>
      <c r="N191" s="11">
        <f t="shared" si="38"/>
        <v>8.7208596793109528E-5</v>
      </c>
      <c r="P191" t="s">
        <v>117</v>
      </c>
      <c r="Q191">
        <v>0</v>
      </c>
      <c r="R191">
        <v>0</v>
      </c>
      <c r="S191">
        <v>4705</v>
      </c>
      <c r="T191">
        <v>15202</v>
      </c>
      <c r="U191">
        <v>64887</v>
      </c>
      <c r="V191">
        <v>297014</v>
      </c>
      <c r="W191">
        <v>101545</v>
      </c>
      <c r="X191">
        <v>41410</v>
      </c>
      <c r="Y191">
        <v>23646</v>
      </c>
      <c r="Z191">
        <v>12976</v>
      </c>
      <c r="AA191">
        <v>5526</v>
      </c>
      <c r="AB191">
        <v>2021</v>
      </c>
      <c r="AC191">
        <v>636</v>
      </c>
    </row>
    <row r="192" spans="1:29" x14ac:dyDescent="0.2">
      <c r="A192" t="s">
        <v>118</v>
      </c>
      <c r="B192" s="11">
        <f t="shared" si="39"/>
        <v>0</v>
      </c>
      <c r="C192" s="11">
        <f t="shared" si="38"/>
        <v>0</v>
      </c>
      <c r="D192" s="11">
        <f t="shared" si="38"/>
        <v>9.5984304646504203E-7</v>
      </c>
      <c r="E192" s="11">
        <f t="shared" si="38"/>
        <v>1.8977468232965974E-4</v>
      </c>
      <c r="F192" s="11">
        <f t="shared" si="38"/>
        <v>6.51459187679345E-4</v>
      </c>
      <c r="G192" s="11">
        <f t="shared" si="38"/>
        <v>2.9011941681581941E-3</v>
      </c>
      <c r="H192" s="11">
        <f t="shared" si="38"/>
        <v>1.1201368352247042E-3</v>
      </c>
      <c r="I192" s="11">
        <f t="shared" si="38"/>
        <v>3.5623889067373988E-4</v>
      </c>
      <c r="J192" s="11">
        <f t="shared" si="38"/>
        <v>2.9206652699579136E-4</v>
      </c>
      <c r="K192" s="11">
        <f t="shared" si="38"/>
        <v>1.837413831804509E-4</v>
      </c>
      <c r="L192" s="11">
        <f t="shared" si="38"/>
        <v>1.325954608473851E-4</v>
      </c>
      <c r="M192" s="11">
        <f t="shared" si="38"/>
        <v>6.403524324273923E-5</v>
      </c>
      <c r="N192" s="11">
        <f t="shared" si="38"/>
        <v>5.2105765379530853E-6</v>
      </c>
      <c r="P192" t="s">
        <v>118</v>
      </c>
      <c r="Q192">
        <v>0</v>
      </c>
      <c r="R192">
        <v>0</v>
      </c>
      <c r="S192">
        <v>7</v>
      </c>
      <c r="T192">
        <v>1384</v>
      </c>
      <c r="U192">
        <v>4751</v>
      </c>
      <c r="V192">
        <v>21158</v>
      </c>
      <c r="W192">
        <v>8169</v>
      </c>
      <c r="X192">
        <v>2598</v>
      </c>
      <c r="Y192">
        <v>2130</v>
      </c>
      <c r="Z192">
        <v>1340</v>
      </c>
      <c r="AA192">
        <v>967</v>
      </c>
      <c r="AB192">
        <v>467</v>
      </c>
      <c r="AC192">
        <v>38</v>
      </c>
    </row>
    <row r="193" spans="1:29" x14ac:dyDescent="0.2">
      <c r="A193" t="s">
        <v>119</v>
      </c>
      <c r="B193" s="11">
        <f t="shared" si="39"/>
        <v>0</v>
      </c>
      <c r="C193" s="11">
        <f t="shared" si="38"/>
        <v>0</v>
      </c>
      <c r="D193" s="11">
        <f t="shared" si="38"/>
        <v>0</v>
      </c>
      <c r="E193" s="11">
        <f t="shared" si="38"/>
        <v>2.4681678337672511E-5</v>
      </c>
      <c r="F193" s="11">
        <f t="shared" si="38"/>
        <v>6.0607232362506939E-5</v>
      </c>
      <c r="G193" s="11">
        <f t="shared" si="38"/>
        <v>2.5120463730342243E-4</v>
      </c>
      <c r="H193" s="11">
        <f t="shared" si="38"/>
        <v>1.6961797835389386E-4</v>
      </c>
      <c r="I193" s="11">
        <f t="shared" si="38"/>
        <v>4.4838382313438394E-5</v>
      </c>
      <c r="J193" s="11">
        <f t="shared" si="38"/>
        <v>2.6601364430602593E-5</v>
      </c>
      <c r="K193" s="11">
        <f t="shared" si="38"/>
        <v>1.8922620058882256E-5</v>
      </c>
      <c r="L193" s="11">
        <f t="shared" si="38"/>
        <v>2.4681678337672511E-5</v>
      </c>
      <c r="M193" s="11">
        <f t="shared" si="38"/>
        <v>4.5249743619066272E-6</v>
      </c>
      <c r="N193" s="11">
        <f t="shared" si="38"/>
        <v>0</v>
      </c>
      <c r="P193" t="s">
        <v>119</v>
      </c>
      <c r="Q193">
        <v>0</v>
      </c>
      <c r="R193">
        <v>0</v>
      </c>
      <c r="S193">
        <v>0</v>
      </c>
      <c r="T193">
        <v>180</v>
      </c>
      <c r="U193">
        <v>442</v>
      </c>
      <c r="V193">
        <v>1832</v>
      </c>
      <c r="W193">
        <v>1237</v>
      </c>
      <c r="X193">
        <v>327</v>
      </c>
      <c r="Y193">
        <v>194</v>
      </c>
      <c r="Z193">
        <v>138</v>
      </c>
      <c r="AA193">
        <v>180</v>
      </c>
      <c r="AB193">
        <v>33</v>
      </c>
      <c r="AC193">
        <v>0</v>
      </c>
    </row>
    <row r="194" spans="1:29" x14ac:dyDescent="0.2">
      <c r="A194" t="s">
        <v>120</v>
      </c>
      <c r="B194" s="11">
        <f t="shared" si="39"/>
        <v>0</v>
      </c>
      <c r="C194" s="11">
        <f t="shared" si="38"/>
        <v>0</v>
      </c>
      <c r="D194" s="11">
        <f t="shared" si="38"/>
        <v>0</v>
      </c>
      <c r="E194" s="11">
        <f t="shared" si="38"/>
        <v>2.8795291393951261E-6</v>
      </c>
      <c r="F194" s="11">
        <f t="shared" si="38"/>
        <v>2.6738484865811886E-5</v>
      </c>
      <c r="G194" s="11">
        <f t="shared" si="38"/>
        <v>6.2252677585018435E-5</v>
      </c>
      <c r="H194" s="11">
        <f t="shared" si="38"/>
        <v>4.7855031888042813E-5</v>
      </c>
      <c r="I194" s="11">
        <f t="shared" si="38"/>
        <v>1.6043090919487131E-5</v>
      </c>
      <c r="J194" s="11">
        <f t="shared" si="38"/>
        <v>8.9128282886039613E-6</v>
      </c>
      <c r="K194" s="11">
        <f t="shared" si="38"/>
        <v>3.8393721858601681E-6</v>
      </c>
      <c r="L194" s="11">
        <f t="shared" si="38"/>
        <v>1.2340839168836255E-6</v>
      </c>
      <c r="M194" s="11">
        <f t="shared" si="38"/>
        <v>0</v>
      </c>
      <c r="N194" s="11">
        <f t="shared" si="38"/>
        <v>0</v>
      </c>
      <c r="P194" t="s">
        <v>120</v>
      </c>
      <c r="Q194">
        <v>0</v>
      </c>
      <c r="R194">
        <v>0</v>
      </c>
      <c r="S194">
        <v>0</v>
      </c>
      <c r="T194">
        <v>21</v>
      </c>
      <c r="U194">
        <v>195</v>
      </c>
      <c r="V194">
        <v>454</v>
      </c>
      <c r="W194">
        <v>349</v>
      </c>
      <c r="X194">
        <v>117</v>
      </c>
      <c r="Y194">
        <v>65</v>
      </c>
      <c r="Z194">
        <v>28</v>
      </c>
      <c r="AA194">
        <v>9</v>
      </c>
      <c r="AB194">
        <v>0</v>
      </c>
      <c r="AC194">
        <v>0</v>
      </c>
    </row>
    <row r="195" spans="1:29" x14ac:dyDescent="0.2">
      <c r="A195" t="s">
        <v>121</v>
      </c>
      <c r="B195" s="11">
        <f t="shared" si="39"/>
        <v>0</v>
      </c>
      <c r="C195" s="11">
        <f t="shared" ref="C195:C211" si="40">R195/SUM($Q$179:$AC$211)</f>
        <v>0</v>
      </c>
      <c r="D195" s="11">
        <f t="shared" ref="D195:D211" si="41">S195/SUM($Q$179:$AC$211)</f>
        <v>0</v>
      </c>
      <c r="E195" s="11">
        <f t="shared" ref="E195:E211" si="42">T195/SUM($Q$179:$AC$211)</f>
        <v>0</v>
      </c>
      <c r="F195" s="11">
        <f t="shared" ref="F195:F211" si="43">U195/SUM($Q$179:$AC$211)</f>
        <v>1.3300682215301296E-5</v>
      </c>
      <c r="G195" s="11">
        <f t="shared" ref="G195:G211" si="44">V195/SUM($Q$179:$AC$211)</f>
        <v>3.0852097922090638E-5</v>
      </c>
      <c r="H195" s="11">
        <f t="shared" ref="H195:H211" si="45">W195/SUM($Q$179:$AC$211)</f>
        <v>1.9333981364510132E-5</v>
      </c>
      <c r="I195" s="11">
        <f t="shared" ref="I195:I211" si="46">X195/SUM($Q$179:$AC$211)</f>
        <v>5.4848174083716688E-6</v>
      </c>
      <c r="J195" s="11">
        <f t="shared" ref="J195:J211" si="47">Y195/SUM($Q$179:$AC$211)</f>
        <v>6.4446604548367112E-6</v>
      </c>
      <c r="K195" s="11">
        <f t="shared" ref="K195:K211" si="48">Z195/SUM($Q$179:$AC$211)</f>
        <v>1.2340839168836255E-6</v>
      </c>
      <c r="L195" s="11">
        <f t="shared" ref="L195:L211" si="49">AA195/SUM($Q$179:$AC$211)</f>
        <v>1.3712043520929172E-7</v>
      </c>
      <c r="M195" s="11">
        <f t="shared" ref="M195:M211" si="50">AB195/SUM($Q$179:$AC$211)</f>
        <v>0</v>
      </c>
      <c r="N195" s="11">
        <f t="shared" ref="N195:N211" si="51">AC195/SUM($Q$179:$AC$211)</f>
        <v>0</v>
      </c>
      <c r="P195" t="s">
        <v>121</v>
      </c>
      <c r="Q195">
        <v>0</v>
      </c>
      <c r="R195">
        <v>0</v>
      </c>
      <c r="S195">
        <v>0</v>
      </c>
      <c r="T195">
        <v>0</v>
      </c>
      <c r="U195">
        <v>97</v>
      </c>
      <c r="V195">
        <v>225</v>
      </c>
      <c r="W195">
        <v>141</v>
      </c>
      <c r="X195">
        <v>40</v>
      </c>
      <c r="Y195">
        <v>47</v>
      </c>
      <c r="Z195">
        <v>9</v>
      </c>
      <c r="AA195">
        <v>1</v>
      </c>
      <c r="AB195">
        <v>0</v>
      </c>
      <c r="AC195">
        <v>0</v>
      </c>
    </row>
    <row r="196" spans="1:29" x14ac:dyDescent="0.2">
      <c r="A196" t="s">
        <v>122</v>
      </c>
      <c r="B196" s="11">
        <f t="shared" si="39"/>
        <v>0</v>
      </c>
      <c r="C196" s="11">
        <f t="shared" si="40"/>
        <v>0</v>
      </c>
      <c r="D196" s="11">
        <f t="shared" si="41"/>
        <v>0</v>
      </c>
      <c r="E196" s="11">
        <f t="shared" si="42"/>
        <v>0</v>
      </c>
      <c r="F196" s="11">
        <f t="shared" si="43"/>
        <v>3.428010880232293E-6</v>
      </c>
      <c r="G196" s="11">
        <f t="shared" si="44"/>
        <v>1.508324787302209E-5</v>
      </c>
      <c r="H196" s="11">
        <f t="shared" si="45"/>
        <v>8.2272261125575032E-6</v>
      </c>
      <c r="I196" s="11">
        <f t="shared" si="46"/>
        <v>5.6219378435809609E-6</v>
      </c>
      <c r="J196" s="11">
        <f t="shared" si="47"/>
        <v>4.1136130562787516E-6</v>
      </c>
      <c r="K196" s="11">
        <f t="shared" si="48"/>
        <v>2.7424087041858344E-7</v>
      </c>
      <c r="L196" s="11">
        <f t="shared" si="49"/>
        <v>0</v>
      </c>
      <c r="M196" s="11">
        <f t="shared" si="50"/>
        <v>0</v>
      </c>
      <c r="N196" s="11">
        <f t="shared" si="51"/>
        <v>0</v>
      </c>
      <c r="P196" t="s">
        <v>122</v>
      </c>
      <c r="Q196">
        <v>0</v>
      </c>
      <c r="R196">
        <v>0</v>
      </c>
      <c r="S196">
        <v>0</v>
      </c>
      <c r="T196">
        <v>0</v>
      </c>
      <c r="U196">
        <v>25</v>
      </c>
      <c r="V196">
        <v>110</v>
      </c>
      <c r="W196">
        <v>60</v>
      </c>
      <c r="X196">
        <v>41</v>
      </c>
      <c r="Y196">
        <v>30</v>
      </c>
      <c r="Z196">
        <v>2</v>
      </c>
      <c r="AA196">
        <v>0</v>
      </c>
      <c r="AB196">
        <v>0</v>
      </c>
      <c r="AC196">
        <v>0</v>
      </c>
    </row>
    <row r="197" spans="1:29" x14ac:dyDescent="0.2">
      <c r="A197" t="s">
        <v>123</v>
      </c>
      <c r="B197" s="11">
        <f t="shared" si="39"/>
        <v>0</v>
      </c>
      <c r="C197" s="11">
        <f t="shared" si="40"/>
        <v>0</v>
      </c>
      <c r="D197" s="11">
        <f t="shared" si="41"/>
        <v>0</v>
      </c>
      <c r="E197" s="11">
        <f t="shared" si="42"/>
        <v>0</v>
      </c>
      <c r="F197" s="11">
        <f t="shared" si="43"/>
        <v>1.7825656577207923E-6</v>
      </c>
      <c r="G197" s="11">
        <f t="shared" si="44"/>
        <v>6.3075400196274191E-6</v>
      </c>
      <c r="H197" s="11">
        <f t="shared" si="45"/>
        <v>5.2105765379530853E-6</v>
      </c>
      <c r="I197" s="11">
        <f t="shared" si="46"/>
        <v>3.2908904450230013E-6</v>
      </c>
      <c r="J197" s="11">
        <f t="shared" si="47"/>
        <v>5.4848174083716688E-7</v>
      </c>
      <c r="K197" s="11">
        <f t="shared" si="48"/>
        <v>0</v>
      </c>
      <c r="L197" s="11">
        <f t="shared" si="49"/>
        <v>0</v>
      </c>
      <c r="M197" s="11">
        <f t="shared" si="50"/>
        <v>0</v>
      </c>
      <c r="N197" s="11">
        <f t="shared" si="51"/>
        <v>0</v>
      </c>
      <c r="P197" t="s">
        <v>123</v>
      </c>
      <c r="Q197">
        <v>0</v>
      </c>
      <c r="R197">
        <v>0</v>
      </c>
      <c r="S197">
        <v>0</v>
      </c>
      <c r="T197">
        <v>0</v>
      </c>
      <c r="U197">
        <v>13</v>
      </c>
      <c r="V197">
        <v>46</v>
      </c>
      <c r="W197">
        <v>38</v>
      </c>
      <c r="X197">
        <v>24</v>
      </c>
      <c r="Y197">
        <v>4</v>
      </c>
      <c r="Z197">
        <v>0</v>
      </c>
      <c r="AA197">
        <v>0</v>
      </c>
      <c r="AB197">
        <v>0</v>
      </c>
      <c r="AC197">
        <v>0</v>
      </c>
    </row>
    <row r="198" spans="1:29" x14ac:dyDescent="0.2">
      <c r="A198" t="s">
        <v>124</v>
      </c>
      <c r="B198" s="11">
        <f t="shared" si="39"/>
        <v>0</v>
      </c>
      <c r="C198" s="11">
        <f t="shared" si="40"/>
        <v>0</v>
      </c>
      <c r="D198" s="11">
        <f t="shared" si="41"/>
        <v>0</v>
      </c>
      <c r="E198" s="11">
        <f t="shared" si="42"/>
        <v>0</v>
      </c>
      <c r="F198" s="11">
        <f t="shared" si="43"/>
        <v>4.1136130562787516E-7</v>
      </c>
      <c r="G198" s="11">
        <f t="shared" si="44"/>
        <v>1.9196860929300841E-6</v>
      </c>
      <c r="H198" s="11">
        <f t="shared" si="45"/>
        <v>1.6454452225115006E-6</v>
      </c>
      <c r="I198" s="11">
        <f t="shared" si="46"/>
        <v>1.9196860929300841E-6</v>
      </c>
      <c r="J198" s="11">
        <f t="shared" si="47"/>
        <v>1.3712043520929172E-7</v>
      </c>
      <c r="K198" s="11">
        <f t="shared" si="48"/>
        <v>0</v>
      </c>
      <c r="L198" s="11">
        <f t="shared" si="49"/>
        <v>0</v>
      </c>
      <c r="M198" s="11">
        <f t="shared" si="50"/>
        <v>0</v>
      </c>
      <c r="N198" s="11">
        <f t="shared" si="51"/>
        <v>0</v>
      </c>
      <c r="P198" t="s">
        <v>124</v>
      </c>
      <c r="Q198">
        <v>0</v>
      </c>
      <c r="R198">
        <v>0</v>
      </c>
      <c r="S198">
        <v>0</v>
      </c>
      <c r="T198">
        <v>0</v>
      </c>
      <c r="U198">
        <v>3</v>
      </c>
      <c r="V198">
        <v>14</v>
      </c>
      <c r="W198">
        <v>12</v>
      </c>
      <c r="X198">
        <v>14</v>
      </c>
      <c r="Y198">
        <v>1</v>
      </c>
      <c r="Z198">
        <v>0</v>
      </c>
      <c r="AA198">
        <v>0</v>
      </c>
      <c r="AB198">
        <v>0</v>
      </c>
      <c r="AC198">
        <v>0</v>
      </c>
    </row>
    <row r="199" spans="1:29" hidden="1" x14ac:dyDescent="0.2">
      <c r="A199" t="s">
        <v>125</v>
      </c>
      <c r="B199" s="11">
        <f t="shared" si="39"/>
        <v>0</v>
      </c>
      <c r="C199" s="11">
        <f t="shared" si="40"/>
        <v>0</v>
      </c>
      <c r="D199" s="11">
        <f t="shared" si="41"/>
        <v>0</v>
      </c>
      <c r="E199" s="11">
        <f t="shared" si="42"/>
        <v>0</v>
      </c>
      <c r="F199" s="11">
        <f t="shared" si="43"/>
        <v>0</v>
      </c>
      <c r="G199" s="11">
        <f t="shared" si="44"/>
        <v>2.0568065281393758E-6</v>
      </c>
      <c r="H199" s="11">
        <f t="shared" si="45"/>
        <v>0</v>
      </c>
      <c r="I199" s="11">
        <f t="shared" si="46"/>
        <v>0</v>
      </c>
      <c r="J199" s="11">
        <f t="shared" si="47"/>
        <v>0</v>
      </c>
      <c r="K199" s="11">
        <f t="shared" si="48"/>
        <v>0</v>
      </c>
      <c r="L199" s="11">
        <f t="shared" si="49"/>
        <v>0</v>
      </c>
      <c r="M199" s="11">
        <f t="shared" si="50"/>
        <v>0</v>
      </c>
      <c r="N199" s="11">
        <f t="shared" si="51"/>
        <v>0</v>
      </c>
      <c r="P199" t="s">
        <v>125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15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hidden="1" x14ac:dyDescent="0.2">
      <c r="A200" t="s">
        <v>126</v>
      </c>
      <c r="B200" s="11">
        <f t="shared" si="39"/>
        <v>0</v>
      </c>
      <c r="C200" s="11">
        <f t="shared" si="40"/>
        <v>0</v>
      </c>
      <c r="D200" s="11">
        <f t="shared" si="41"/>
        <v>0</v>
      </c>
      <c r="E200" s="11">
        <f t="shared" si="42"/>
        <v>0</v>
      </c>
      <c r="F200" s="11">
        <f t="shared" si="43"/>
        <v>0</v>
      </c>
      <c r="G200" s="11">
        <f t="shared" si="44"/>
        <v>0</v>
      </c>
      <c r="H200" s="11">
        <f t="shared" si="45"/>
        <v>0</v>
      </c>
      <c r="I200" s="11">
        <f t="shared" si="46"/>
        <v>0</v>
      </c>
      <c r="J200" s="11">
        <f t="shared" si="47"/>
        <v>0</v>
      </c>
      <c r="K200" s="11">
        <f t="shared" si="48"/>
        <v>0</v>
      </c>
      <c r="L200" s="11">
        <f t="shared" si="49"/>
        <v>0</v>
      </c>
      <c r="M200" s="11">
        <f t="shared" si="50"/>
        <v>0</v>
      </c>
      <c r="N200" s="11">
        <f t="shared" si="51"/>
        <v>0</v>
      </c>
      <c r="P200" t="s">
        <v>126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hidden="1" x14ac:dyDescent="0.2">
      <c r="A201" t="s">
        <v>127</v>
      </c>
      <c r="B201" s="11">
        <f t="shared" si="39"/>
        <v>0</v>
      </c>
      <c r="C201" s="11">
        <f t="shared" si="40"/>
        <v>0</v>
      </c>
      <c r="D201" s="11">
        <f t="shared" si="41"/>
        <v>0</v>
      </c>
      <c r="E201" s="11">
        <f t="shared" si="42"/>
        <v>0</v>
      </c>
      <c r="F201" s="11">
        <f t="shared" si="43"/>
        <v>0</v>
      </c>
      <c r="G201" s="11">
        <f t="shared" si="44"/>
        <v>0</v>
      </c>
      <c r="H201" s="11">
        <f t="shared" si="45"/>
        <v>0</v>
      </c>
      <c r="I201" s="11">
        <f t="shared" si="46"/>
        <v>0</v>
      </c>
      <c r="J201" s="11">
        <f t="shared" si="47"/>
        <v>0</v>
      </c>
      <c r="K201" s="11">
        <f t="shared" si="48"/>
        <v>0</v>
      </c>
      <c r="L201" s="11">
        <f t="shared" si="49"/>
        <v>0</v>
      </c>
      <c r="M201" s="11">
        <f t="shared" si="50"/>
        <v>0</v>
      </c>
      <c r="N201" s="11">
        <f t="shared" si="51"/>
        <v>0</v>
      </c>
      <c r="P201" t="s">
        <v>127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hidden="1" x14ac:dyDescent="0.2">
      <c r="A202" t="s">
        <v>128</v>
      </c>
      <c r="B202" s="11">
        <f t="shared" si="39"/>
        <v>0</v>
      </c>
      <c r="C202" s="11">
        <f t="shared" si="40"/>
        <v>0</v>
      </c>
      <c r="D202" s="11">
        <f t="shared" si="41"/>
        <v>0</v>
      </c>
      <c r="E202" s="11">
        <f t="shared" si="42"/>
        <v>0</v>
      </c>
      <c r="F202" s="11">
        <f t="shared" si="43"/>
        <v>0</v>
      </c>
      <c r="G202" s="11">
        <f t="shared" si="44"/>
        <v>0</v>
      </c>
      <c r="H202" s="11">
        <f t="shared" si="45"/>
        <v>0</v>
      </c>
      <c r="I202" s="11">
        <f t="shared" si="46"/>
        <v>0</v>
      </c>
      <c r="J202" s="11">
        <f t="shared" si="47"/>
        <v>0</v>
      </c>
      <c r="K202" s="11">
        <f t="shared" si="48"/>
        <v>0</v>
      </c>
      <c r="L202" s="11">
        <f t="shared" si="49"/>
        <v>0</v>
      </c>
      <c r="M202" s="11">
        <f t="shared" si="50"/>
        <v>0</v>
      </c>
      <c r="N202" s="11">
        <f t="shared" si="51"/>
        <v>0</v>
      </c>
      <c r="P202" t="s">
        <v>128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hidden="1" x14ac:dyDescent="0.2">
      <c r="A203" t="s">
        <v>129</v>
      </c>
      <c r="B203" s="11">
        <f t="shared" si="39"/>
        <v>0</v>
      </c>
      <c r="C203" s="11">
        <f t="shared" si="40"/>
        <v>0</v>
      </c>
      <c r="D203" s="11">
        <f t="shared" si="41"/>
        <v>0</v>
      </c>
      <c r="E203" s="11">
        <f t="shared" si="42"/>
        <v>0</v>
      </c>
      <c r="F203" s="11">
        <f t="shared" si="43"/>
        <v>0</v>
      </c>
      <c r="G203" s="11">
        <f t="shared" si="44"/>
        <v>0</v>
      </c>
      <c r="H203" s="11">
        <f t="shared" si="45"/>
        <v>0</v>
      </c>
      <c r="I203" s="11">
        <f t="shared" si="46"/>
        <v>0</v>
      </c>
      <c r="J203" s="11">
        <f t="shared" si="47"/>
        <v>0</v>
      </c>
      <c r="K203" s="11">
        <f t="shared" si="48"/>
        <v>0</v>
      </c>
      <c r="L203" s="11">
        <f t="shared" si="49"/>
        <v>0</v>
      </c>
      <c r="M203" s="11">
        <f t="shared" si="50"/>
        <v>0</v>
      </c>
      <c r="N203" s="11">
        <f t="shared" si="51"/>
        <v>0</v>
      </c>
      <c r="P203" t="s">
        <v>129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hidden="1" x14ac:dyDescent="0.2">
      <c r="A204" t="s">
        <v>130</v>
      </c>
      <c r="B204" s="11">
        <f t="shared" si="39"/>
        <v>0</v>
      </c>
      <c r="C204" s="11">
        <f t="shared" si="40"/>
        <v>0</v>
      </c>
      <c r="D204" s="11">
        <f t="shared" si="41"/>
        <v>0</v>
      </c>
      <c r="E204" s="11">
        <f t="shared" si="42"/>
        <v>0</v>
      </c>
      <c r="F204" s="11">
        <f t="shared" si="43"/>
        <v>0</v>
      </c>
      <c r="G204" s="11">
        <f t="shared" si="44"/>
        <v>0</v>
      </c>
      <c r="H204" s="11">
        <f t="shared" si="45"/>
        <v>0</v>
      </c>
      <c r="I204" s="11">
        <f t="shared" si="46"/>
        <v>0</v>
      </c>
      <c r="J204" s="11">
        <f t="shared" si="47"/>
        <v>0</v>
      </c>
      <c r="K204" s="11">
        <f t="shared" si="48"/>
        <v>0</v>
      </c>
      <c r="L204" s="11">
        <f t="shared" si="49"/>
        <v>0</v>
      </c>
      <c r="M204" s="11">
        <f t="shared" si="50"/>
        <v>0</v>
      </c>
      <c r="N204" s="11">
        <f t="shared" si="51"/>
        <v>0</v>
      </c>
      <c r="P204" t="s">
        <v>130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hidden="1" x14ac:dyDescent="0.2">
      <c r="A205" t="s">
        <v>131</v>
      </c>
      <c r="B205" s="11">
        <f t="shared" si="39"/>
        <v>0</v>
      </c>
      <c r="C205" s="11">
        <f t="shared" si="40"/>
        <v>0</v>
      </c>
      <c r="D205" s="11">
        <f t="shared" si="41"/>
        <v>0</v>
      </c>
      <c r="E205" s="11">
        <f t="shared" si="42"/>
        <v>0</v>
      </c>
      <c r="F205" s="11">
        <f t="shared" si="43"/>
        <v>0</v>
      </c>
      <c r="G205" s="11">
        <f t="shared" si="44"/>
        <v>0</v>
      </c>
      <c r="H205" s="11">
        <f t="shared" si="45"/>
        <v>0</v>
      </c>
      <c r="I205" s="11">
        <f t="shared" si="46"/>
        <v>0</v>
      </c>
      <c r="J205" s="11">
        <f t="shared" si="47"/>
        <v>0</v>
      </c>
      <c r="K205" s="11">
        <f t="shared" si="48"/>
        <v>0</v>
      </c>
      <c r="L205" s="11">
        <f t="shared" si="49"/>
        <v>0</v>
      </c>
      <c r="M205" s="11">
        <f t="shared" si="50"/>
        <v>0</v>
      </c>
      <c r="N205" s="11">
        <f t="shared" si="51"/>
        <v>0</v>
      </c>
      <c r="P205" t="s">
        <v>131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 hidden="1" x14ac:dyDescent="0.2">
      <c r="A206" t="s">
        <v>132</v>
      </c>
      <c r="B206" s="11">
        <f t="shared" si="39"/>
        <v>0</v>
      </c>
      <c r="C206" s="11">
        <f t="shared" si="40"/>
        <v>0</v>
      </c>
      <c r="D206" s="11">
        <f t="shared" si="41"/>
        <v>0</v>
      </c>
      <c r="E206" s="11">
        <f t="shared" si="42"/>
        <v>0</v>
      </c>
      <c r="F206" s="11">
        <f t="shared" si="43"/>
        <v>0</v>
      </c>
      <c r="G206" s="11">
        <f t="shared" si="44"/>
        <v>0</v>
      </c>
      <c r="H206" s="11">
        <f t="shared" si="45"/>
        <v>0</v>
      </c>
      <c r="I206" s="11">
        <f t="shared" si="46"/>
        <v>0</v>
      </c>
      <c r="J206" s="11">
        <f t="shared" si="47"/>
        <v>0</v>
      </c>
      <c r="K206" s="11">
        <f t="shared" si="48"/>
        <v>0</v>
      </c>
      <c r="L206" s="11">
        <f t="shared" si="49"/>
        <v>0</v>
      </c>
      <c r="M206" s="11">
        <f t="shared" si="50"/>
        <v>0</v>
      </c>
      <c r="N206" s="11">
        <f t="shared" si="51"/>
        <v>0</v>
      </c>
      <c r="P206" t="s">
        <v>132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hidden="1" x14ac:dyDescent="0.2">
      <c r="A207" t="s">
        <v>133</v>
      </c>
      <c r="B207" s="11">
        <f t="shared" si="39"/>
        <v>0</v>
      </c>
      <c r="C207" s="11">
        <f t="shared" si="40"/>
        <v>0</v>
      </c>
      <c r="D207" s="11">
        <f t="shared" si="41"/>
        <v>0</v>
      </c>
      <c r="E207" s="11">
        <f t="shared" si="42"/>
        <v>0</v>
      </c>
      <c r="F207" s="11">
        <f t="shared" si="43"/>
        <v>0</v>
      </c>
      <c r="G207" s="11">
        <f t="shared" si="44"/>
        <v>0</v>
      </c>
      <c r="H207" s="11">
        <f t="shared" si="45"/>
        <v>0</v>
      </c>
      <c r="I207" s="11">
        <f t="shared" si="46"/>
        <v>0</v>
      </c>
      <c r="J207" s="11">
        <f t="shared" si="47"/>
        <v>0</v>
      </c>
      <c r="K207" s="11">
        <f t="shared" si="48"/>
        <v>0</v>
      </c>
      <c r="L207" s="11">
        <f t="shared" si="49"/>
        <v>0</v>
      </c>
      <c r="M207" s="11">
        <f t="shared" si="50"/>
        <v>0</v>
      </c>
      <c r="N207" s="11">
        <f t="shared" si="51"/>
        <v>0</v>
      </c>
      <c r="P207" t="s">
        <v>133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hidden="1" x14ac:dyDescent="0.2">
      <c r="A208" t="s">
        <v>134</v>
      </c>
      <c r="B208" s="11">
        <f t="shared" si="39"/>
        <v>0</v>
      </c>
      <c r="C208" s="11">
        <f t="shared" si="40"/>
        <v>0</v>
      </c>
      <c r="D208" s="11">
        <f t="shared" si="41"/>
        <v>0</v>
      </c>
      <c r="E208" s="11">
        <f t="shared" si="42"/>
        <v>0</v>
      </c>
      <c r="F208" s="11">
        <f t="shared" si="43"/>
        <v>0</v>
      </c>
      <c r="G208" s="11">
        <f t="shared" si="44"/>
        <v>0</v>
      </c>
      <c r="H208" s="11">
        <f t="shared" si="45"/>
        <v>0</v>
      </c>
      <c r="I208" s="11">
        <f t="shared" si="46"/>
        <v>0</v>
      </c>
      <c r="J208" s="11">
        <f t="shared" si="47"/>
        <v>0</v>
      </c>
      <c r="K208" s="11">
        <f t="shared" si="48"/>
        <v>0</v>
      </c>
      <c r="L208" s="11">
        <f t="shared" si="49"/>
        <v>0</v>
      </c>
      <c r="M208" s="11">
        <f t="shared" si="50"/>
        <v>0</v>
      </c>
      <c r="N208" s="11">
        <f t="shared" si="51"/>
        <v>0</v>
      </c>
      <c r="P208" t="s">
        <v>134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hidden="1" x14ac:dyDescent="0.2">
      <c r="A209" t="s">
        <v>135</v>
      </c>
      <c r="B209" s="11">
        <f t="shared" si="39"/>
        <v>0</v>
      </c>
      <c r="C209" s="11">
        <f t="shared" si="40"/>
        <v>0</v>
      </c>
      <c r="D209" s="11">
        <f t="shared" si="41"/>
        <v>0</v>
      </c>
      <c r="E209" s="11">
        <f t="shared" si="42"/>
        <v>0</v>
      </c>
      <c r="F209" s="11">
        <f t="shared" si="43"/>
        <v>0</v>
      </c>
      <c r="G209" s="11">
        <f t="shared" si="44"/>
        <v>0</v>
      </c>
      <c r="H209" s="11">
        <f t="shared" si="45"/>
        <v>0</v>
      </c>
      <c r="I209" s="11">
        <f t="shared" si="46"/>
        <v>0</v>
      </c>
      <c r="J209" s="11">
        <f t="shared" si="47"/>
        <v>0</v>
      </c>
      <c r="K209" s="11">
        <f t="shared" si="48"/>
        <v>0</v>
      </c>
      <c r="L209" s="11">
        <f t="shared" si="49"/>
        <v>0</v>
      </c>
      <c r="M209" s="11">
        <f t="shared" si="50"/>
        <v>0</v>
      </c>
      <c r="N209" s="11">
        <f t="shared" si="51"/>
        <v>0</v>
      </c>
      <c r="P209" t="s">
        <v>135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hidden="1" x14ac:dyDescent="0.2">
      <c r="A210" t="s">
        <v>136</v>
      </c>
      <c r="B210" s="11">
        <f t="shared" si="39"/>
        <v>0</v>
      </c>
      <c r="C210" s="11">
        <f t="shared" si="40"/>
        <v>0</v>
      </c>
      <c r="D210" s="11">
        <f t="shared" si="41"/>
        <v>0</v>
      </c>
      <c r="E210" s="11">
        <f t="shared" si="42"/>
        <v>0</v>
      </c>
      <c r="F210" s="11">
        <f t="shared" si="43"/>
        <v>0</v>
      </c>
      <c r="G210" s="11">
        <f t="shared" si="44"/>
        <v>0</v>
      </c>
      <c r="H210" s="11">
        <f t="shared" si="45"/>
        <v>0</v>
      </c>
      <c r="I210" s="11">
        <f t="shared" si="46"/>
        <v>0</v>
      </c>
      <c r="J210" s="11">
        <f t="shared" si="47"/>
        <v>0</v>
      </c>
      <c r="K210" s="11">
        <f t="shared" si="48"/>
        <v>0</v>
      </c>
      <c r="L210" s="11">
        <f t="shared" si="49"/>
        <v>0</v>
      </c>
      <c r="M210" s="11">
        <f t="shared" si="50"/>
        <v>0</v>
      </c>
      <c r="N210" s="11">
        <f t="shared" si="51"/>
        <v>0</v>
      </c>
      <c r="P210" t="s">
        <v>136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hidden="1" x14ac:dyDescent="0.2">
      <c r="A211" t="s">
        <v>137</v>
      </c>
      <c r="B211" s="11">
        <f t="shared" si="39"/>
        <v>0</v>
      </c>
      <c r="C211" s="11">
        <f t="shared" si="40"/>
        <v>0</v>
      </c>
      <c r="D211" s="11">
        <f t="shared" si="41"/>
        <v>0</v>
      </c>
      <c r="E211" s="11">
        <f t="shared" si="42"/>
        <v>0</v>
      </c>
      <c r="F211" s="11">
        <f t="shared" si="43"/>
        <v>0</v>
      </c>
      <c r="G211" s="11">
        <f t="shared" si="44"/>
        <v>0</v>
      </c>
      <c r="H211" s="11">
        <f t="shared" si="45"/>
        <v>0</v>
      </c>
      <c r="I211" s="11">
        <f t="shared" si="46"/>
        <v>0</v>
      </c>
      <c r="J211" s="11">
        <f t="shared" si="47"/>
        <v>0</v>
      </c>
      <c r="K211" s="11">
        <f t="shared" si="48"/>
        <v>0</v>
      </c>
      <c r="L211" s="11">
        <f t="shared" si="49"/>
        <v>0</v>
      </c>
      <c r="M211" s="11">
        <f t="shared" si="50"/>
        <v>0</v>
      </c>
      <c r="N211" s="11">
        <f t="shared" si="51"/>
        <v>0</v>
      </c>
      <c r="P211" t="s">
        <v>137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</sheetData>
  <phoneticPr fontId="1" type="noConversion"/>
  <conditionalFormatting sqref="B104:N136">
    <cfRule type="colorScale" priority="3">
      <colorScale>
        <cfvo type="min"/>
        <cfvo type="max"/>
        <color rgb="FFFCFCFF"/>
        <color rgb="FFF8696B"/>
      </colorScale>
    </cfRule>
  </conditionalFormatting>
  <conditionalFormatting sqref="B142:N174">
    <cfRule type="colorScale" priority="2">
      <colorScale>
        <cfvo type="min"/>
        <cfvo type="max"/>
        <color rgb="FFFCFCFF"/>
        <color rgb="FFF8696B"/>
      </colorScale>
    </cfRule>
  </conditionalFormatting>
  <conditionalFormatting sqref="B179:N2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topLeftCell="E1" zoomScale="60" zoomScaleNormal="60" workbookViewId="0">
      <selection activeCell="K2" sqref="K2:K21"/>
    </sheetView>
  </sheetViews>
  <sheetFormatPr defaultRowHeight="14.25" x14ac:dyDescent="0.2"/>
  <cols>
    <col min="1" max="1" width="13.25" customWidth="1"/>
    <col min="2" max="5" width="8.75" style="1" bestFit="1" customWidth="1"/>
    <col min="6" max="6" width="7.75" style="1" bestFit="1" customWidth="1"/>
    <col min="7" max="8" width="5.875" style="1" bestFit="1" customWidth="1"/>
    <col min="9" max="11" width="6.75" style="1" bestFit="1" customWidth="1"/>
    <col min="12" max="12" width="6.875" style="1" bestFit="1" customWidth="1"/>
    <col min="13" max="17" width="6.75" style="1" bestFit="1" customWidth="1"/>
    <col min="18" max="18" width="9" customWidth="1"/>
    <col min="19" max="19" width="6.25" hidden="1" customWidth="1"/>
    <col min="20" max="21" width="4.875" hidden="1" customWidth="1"/>
    <col min="22" max="26" width="4.875" style="1" hidden="1" customWidth="1"/>
    <col min="27" max="35" width="4.875" hidden="1" customWidth="1"/>
    <col min="36" max="37" width="0" hidden="1" customWidth="1"/>
  </cols>
  <sheetData>
    <row r="1" spans="1:37" s="12" customFormat="1" ht="26.25" customHeight="1" x14ac:dyDescent="0.2">
      <c r="A1" s="35" t="s">
        <v>71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37" s="1" customFormat="1" ht="39.75" customHeight="1" x14ac:dyDescent="0.2">
      <c r="A2" s="10" t="s">
        <v>291</v>
      </c>
      <c r="B2" s="1" t="s">
        <v>378</v>
      </c>
      <c r="C2" s="1" t="s">
        <v>379</v>
      </c>
      <c r="D2" s="1" t="s">
        <v>380</v>
      </c>
      <c r="E2" s="1" t="s">
        <v>381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84</v>
      </c>
      <c r="Q2" s="1" t="s">
        <v>85</v>
      </c>
      <c r="T2" s="1" t="s">
        <v>378</v>
      </c>
      <c r="U2" s="1" t="s">
        <v>379</v>
      </c>
      <c r="V2" s="1" t="s">
        <v>380</v>
      </c>
      <c r="W2" s="1" t="s">
        <v>381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314</v>
      </c>
      <c r="AI2" s="1" t="s">
        <v>83</v>
      </c>
      <c r="AJ2" t="s">
        <v>84</v>
      </c>
      <c r="AK2" t="s">
        <v>85</v>
      </c>
    </row>
    <row r="3" spans="1:37" x14ac:dyDescent="0.2">
      <c r="A3" s="1" t="s">
        <v>74</v>
      </c>
      <c r="B3" s="3">
        <f>IF(T3=0,,T3/SUM($T$3:$AK$23))</f>
        <v>0</v>
      </c>
      <c r="C3" s="3">
        <f t="shared" ref="C3:Q3" si="0">IF(U3=0,,U3/SUM($T$3:$AK$23))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2.4094757414237325E-4</v>
      </c>
      <c r="J3" s="3">
        <f t="shared" si="0"/>
        <v>1.5298258675706236E-4</v>
      </c>
      <c r="K3" s="3">
        <f t="shared" si="0"/>
        <v>3.1616401263126226E-4</v>
      </c>
      <c r="L3" s="3">
        <f t="shared" si="0"/>
        <v>3.5695936909981219E-4</v>
      </c>
      <c r="M3" s="3">
        <f t="shared" si="0"/>
        <v>1.4278374763992488E-4</v>
      </c>
      <c r="N3" s="3">
        <f t="shared" si="0"/>
        <v>9.051469716459524E-5</v>
      </c>
      <c r="O3" s="3">
        <f t="shared" si="0"/>
        <v>2.0397678234274984E-5</v>
      </c>
      <c r="P3" s="3">
        <f t="shared" si="0"/>
        <v>0</v>
      </c>
      <c r="Q3" s="3">
        <f t="shared" si="0"/>
        <v>0</v>
      </c>
      <c r="S3" t="s">
        <v>74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189</v>
      </c>
      <c r="AB3">
        <v>120</v>
      </c>
      <c r="AC3">
        <v>248</v>
      </c>
      <c r="AD3">
        <v>280</v>
      </c>
      <c r="AE3">
        <v>112</v>
      </c>
      <c r="AF3">
        <v>71</v>
      </c>
      <c r="AG3">
        <v>16</v>
      </c>
      <c r="AH3">
        <v>0</v>
      </c>
      <c r="AI3">
        <v>0</v>
      </c>
      <c r="AJ3">
        <v>0</v>
      </c>
      <c r="AK3">
        <v>0</v>
      </c>
    </row>
    <row r="4" spans="1:37" x14ac:dyDescent="0.2">
      <c r="A4" s="1" t="s">
        <v>75</v>
      </c>
      <c r="B4" s="3">
        <f t="shared" ref="B4:B23" si="1">IF(T4=0,,T4/SUM($T$3:$AK$23))</f>
        <v>0</v>
      </c>
      <c r="C4" s="3">
        <f t="shared" ref="C4:C23" si="2">IF(U4=0,,U4/SUM($T$3:$AK$23))</f>
        <v>0</v>
      </c>
      <c r="D4" s="3">
        <f t="shared" ref="D4:D23" si="3">IF(V4=0,,V4/SUM($T$3:$AK$23))</f>
        <v>0</v>
      </c>
      <c r="E4" s="3">
        <f t="shared" ref="E4:E23" si="4">IF(W4=0,,W4/SUM($T$3:$AK$23))</f>
        <v>0</v>
      </c>
      <c r="F4" s="3">
        <f t="shared" ref="F4:F23" si="5">IF(X4=0,,X4/SUM($T$3:$AK$23))</f>
        <v>0</v>
      </c>
      <c r="G4" s="3">
        <f t="shared" ref="G4:G23" si="6">IF(Y4=0,,Y4/SUM($T$3:$AK$23))</f>
        <v>2.549709779284373E-6</v>
      </c>
      <c r="H4" s="3">
        <f t="shared" ref="H4:H23" si="7">IF(Z4=0,,Z4/SUM($T$3:$AK$23))</f>
        <v>1.6573113565348425E-5</v>
      </c>
      <c r="I4" s="3">
        <f t="shared" ref="I4:I23" si="8">IF(AA4=0,,AA4/SUM($T$3:$AK$23))</f>
        <v>5.2651506942222304E-4</v>
      </c>
      <c r="J4" s="3">
        <f t="shared" ref="J4:J23" si="9">IF(AB4=0,,AB4/SUM($T$3:$AK$23))</f>
        <v>8.6180190539811806E-4</v>
      </c>
      <c r="K4" s="3">
        <f t="shared" ref="K4:K23" si="10">IF(AC4=0,,AC4/SUM($T$3:$AK$23))</f>
        <v>1.0912757855337117E-3</v>
      </c>
      <c r="L4" s="3">
        <f t="shared" ref="L4:L23" si="11">IF(AD4=0,,AD4/SUM($T$3:$AK$23))</f>
        <v>8.5287792117062279E-4</v>
      </c>
      <c r="M4" s="3">
        <f t="shared" ref="M4:M23" si="12">IF(AE4=0,,AE4/SUM($T$3:$AK$23))</f>
        <v>4.3855008203691216E-4</v>
      </c>
      <c r="N4" s="3">
        <f t="shared" ref="N4:N23" si="13">IF(AF4=0,,AF4/SUM($T$3:$AK$23))</f>
        <v>2.0907620190131857E-4</v>
      </c>
      <c r="O4" s="3">
        <f t="shared" ref="O4:O23" si="14">IF(AG4=0,,AG4/SUM($T$3:$AK$23))</f>
        <v>4.9719340696045272E-5</v>
      </c>
      <c r="P4" s="3">
        <f t="shared" ref="P4:P23" si="15">IF(AH4=0,,AH4/SUM($T$3:$AK$23))</f>
        <v>0</v>
      </c>
      <c r="Q4" s="3">
        <f t="shared" ref="Q4:Q23" si="16">IF(AI4=0,,AI4/SUM($T$3:$AK$23))</f>
        <v>0</v>
      </c>
      <c r="S4" t="s">
        <v>75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Z4">
        <v>13</v>
      </c>
      <c r="AA4">
        <v>413</v>
      </c>
      <c r="AB4">
        <v>676</v>
      </c>
      <c r="AC4">
        <v>856</v>
      </c>
      <c r="AD4">
        <v>669</v>
      </c>
      <c r="AE4">
        <v>344</v>
      </c>
      <c r="AF4">
        <v>164</v>
      </c>
      <c r="AG4">
        <v>39</v>
      </c>
      <c r="AH4">
        <v>0</v>
      </c>
      <c r="AI4">
        <v>0</v>
      </c>
      <c r="AJ4">
        <v>0</v>
      </c>
      <c r="AK4">
        <v>0</v>
      </c>
    </row>
    <row r="5" spans="1:37" x14ac:dyDescent="0.2">
      <c r="A5" s="1" t="s">
        <v>76</v>
      </c>
      <c r="B5" s="3">
        <f t="shared" si="1"/>
        <v>0</v>
      </c>
      <c r="C5" s="3">
        <f t="shared" si="2"/>
        <v>0</v>
      </c>
      <c r="D5" s="3">
        <f t="shared" si="3"/>
        <v>0</v>
      </c>
      <c r="E5" s="3">
        <f t="shared" si="4"/>
        <v>0</v>
      </c>
      <c r="F5" s="3">
        <f t="shared" si="5"/>
        <v>0</v>
      </c>
      <c r="G5" s="3">
        <f t="shared" si="6"/>
        <v>3.8245646689265591E-6</v>
      </c>
      <c r="H5" s="3">
        <f t="shared" si="7"/>
        <v>6.7567309151035879E-5</v>
      </c>
      <c r="I5" s="3">
        <f t="shared" si="8"/>
        <v>6.1193034702824946E-4</v>
      </c>
      <c r="J5" s="3">
        <f t="shared" si="9"/>
        <v>1.6662353407623377E-3</v>
      </c>
      <c r="K5" s="3">
        <f t="shared" si="10"/>
        <v>2.1341070852610201E-3</v>
      </c>
      <c r="L5" s="3">
        <f t="shared" si="11"/>
        <v>1.4099895079442582E-3</v>
      </c>
      <c r="M5" s="3">
        <f t="shared" si="12"/>
        <v>7.2794214198568848E-4</v>
      </c>
      <c r="N5" s="3">
        <f t="shared" si="13"/>
        <v>1.9887736278418109E-4</v>
      </c>
      <c r="O5" s="3">
        <f t="shared" si="14"/>
        <v>1.1473694006779678E-4</v>
      </c>
      <c r="P5" s="3">
        <f t="shared" si="15"/>
        <v>5.099419558568746E-6</v>
      </c>
      <c r="Q5" s="3">
        <f t="shared" si="16"/>
        <v>0</v>
      </c>
      <c r="S5" t="s">
        <v>76</v>
      </c>
      <c r="T5">
        <v>0</v>
      </c>
      <c r="U5">
        <v>0</v>
      </c>
      <c r="V5">
        <v>0</v>
      </c>
      <c r="W5">
        <v>0</v>
      </c>
      <c r="X5">
        <v>0</v>
      </c>
      <c r="Y5">
        <v>3</v>
      </c>
      <c r="Z5">
        <v>53</v>
      </c>
      <c r="AA5">
        <v>480</v>
      </c>
      <c r="AB5">
        <v>1307</v>
      </c>
      <c r="AC5">
        <v>1674</v>
      </c>
      <c r="AD5">
        <v>1106</v>
      </c>
      <c r="AE5">
        <v>571</v>
      </c>
      <c r="AF5">
        <v>156</v>
      </c>
      <c r="AG5">
        <v>90</v>
      </c>
      <c r="AH5">
        <v>4</v>
      </c>
      <c r="AI5">
        <v>0</v>
      </c>
      <c r="AJ5">
        <v>0</v>
      </c>
      <c r="AK5">
        <v>0</v>
      </c>
    </row>
    <row r="6" spans="1:37" x14ac:dyDescent="0.2">
      <c r="A6" s="1" t="s">
        <v>77</v>
      </c>
      <c r="B6" s="3">
        <f t="shared" si="1"/>
        <v>0</v>
      </c>
      <c r="C6" s="3">
        <f t="shared" si="2"/>
        <v>0</v>
      </c>
      <c r="D6" s="3">
        <f t="shared" si="3"/>
        <v>0</v>
      </c>
      <c r="E6" s="3">
        <f t="shared" si="4"/>
        <v>0</v>
      </c>
      <c r="F6" s="3">
        <f t="shared" si="5"/>
        <v>0</v>
      </c>
      <c r="G6" s="3">
        <f t="shared" si="6"/>
        <v>1.2748548896421865E-6</v>
      </c>
      <c r="H6" s="3">
        <f t="shared" si="7"/>
        <v>7.3941583599246812E-5</v>
      </c>
      <c r="I6" s="3">
        <f t="shared" si="8"/>
        <v>9.7653884546591483E-4</v>
      </c>
      <c r="J6" s="3">
        <f t="shared" si="9"/>
        <v>2.9092188581634694E-3</v>
      </c>
      <c r="K6" s="3">
        <f t="shared" si="10"/>
        <v>3.8220149591472749E-3</v>
      </c>
      <c r="L6" s="3">
        <f t="shared" si="11"/>
        <v>2.3597564007276873E-3</v>
      </c>
      <c r="M6" s="3">
        <f t="shared" si="12"/>
        <v>1.1333459968919037E-3</v>
      </c>
      <c r="N6" s="3">
        <f t="shared" si="13"/>
        <v>3.595090788790966E-4</v>
      </c>
      <c r="O6" s="3">
        <f t="shared" si="14"/>
        <v>1.8612881388775922E-4</v>
      </c>
      <c r="P6" s="3">
        <f t="shared" si="15"/>
        <v>1.5298258675706236E-5</v>
      </c>
      <c r="Q6" s="3">
        <f t="shared" si="16"/>
        <v>0</v>
      </c>
      <c r="S6" t="s">
        <v>77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58</v>
      </c>
      <c r="AA6">
        <v>766</v>
      </c>
      <c r="AB6">
        <v>2282</v>
      </c>
      <c r="AC6">
        <v>2998</v>
      </c>
      <c r="AD6">
        <v>1851</v>
      </c>
      <c r="AE6">
        <v>889</v>
      </c>
      <c r="AF6">
        <v>282</v>
      </c>
      <c r="AG6">
        <v>146</v>
      </c>
      <c r="AH6">
        <v>12</v>
      </c>
      <c r="AI6">
        <v>0</v>
      </c>
      <c r="AJ6">
        <v>0</v>
      </c>
      <c r="AK6">
        <v>0</v>
      </c>
    </row>
    <row r="7" spans="1:37" x14ac:dyDescent="0.2">
      <c r="A7" s="1" t="s">
        <v>78</v>
      </c>
      <c r="B7" s="3">
        <f t="shared" si="1"/>
        <v>0</v>
      </c>
      <c r="C7" s="3">
        <f t="shared" si="2"/>
        <v>0</v>
      </c>
      <c r="D7" s="3">
        <f t="shared" si="3"/>
        <v>0</v>
      </c>
      <c r="E7" s="3">
        <f t="shared" si="4"/>
        <v>0</v>
      </c>
      <c r="F7" s="3">
        <f t="shared" si="5"/>
        <v>0</v>
      </c>
      <c r="G7" s="3">
        <f t="shared" si="6"/>
        <v>6.3742744482109321E-6</v>
      </c>
      <c r="H7" s="3">
        <f t="shared" si="7"/>
        <v>1.3640947319171396E-4</v>
      </c>
      <c r="I7" s="3">
        <f t="shared" si="8"/>
        <v>1.4775568170952941E-3</v>
      </c>
      <c r="J7" s="3">
        <f t="shared" si="9"/>
        <v>5.2141564986365428E-3</v>
      </c>
      <c r="K7" s="3">
        <f t="shared" si="10"/>
        <v>6.1091046311653576E-3</v>
      </c>
      <c r="L7" s="3">
        <f t="shared" si="11"/>
        <v>3.6830557761762766E-3</v>
      </c>
      <c r="M7" s="3">
        <f t="shared" si="12"/>
        <v>1.7988202492851251E-3</v>
      </c>
      <c r="N7" s="3">
        <f t="shared" si="13"/>
        <v>4.2835124291977467E-4</v>
      </c>
      <c r="O7" s="3">
        <f t="shared" si="14"/>
        <v>2.7026923660414351E-4</v>
      </c>
      <c r="P7" s="3">
        <f t="shared" si="15"/>
        <v>2.4222242903201543E-5</v>
      </c>
      <c r="Q7" s="3">
        <f t="shared" si="16"/>
        <v>0</v>
      </c>
      <c r="S7" t="s">
        <v>78</v>
      </c>
      <c r="T7">
        <v>0</v>
      </c>
      <c r="U7">
        <v>0</v>
      </c>
      <c r="V7">
        <v>0</v>
      </c>
      <c r="W7">
        <v>0</v>
      </c>
      <c r="X7">
        <v>0</v>
      </c>
      <c r="Y7">
        <v>5</v>
      </c>
      <c r="Z7">
        <v>107</v>
      </c>
      <c r="AA7">
        <v>1159</v>
      </c>
      <c r="AB7">
        <v>4090</v>
      </c>
      <c r="AC7">
        <v>4792</v>
      </c>
      <c r="AD7">
        <v>2889</v>
      </c>
      <c r="AE7">
        <v>1411</v>
      </c>
      <c r="AF7">
        <v>336</v>
      </c>
      <c r="AG7">
        <v>212</v>
      </c>
      <c r="AH7">
        <v>19</v>
      </c>
      <c r="AI7">
        <v>0</v>
      </c>
      <c r="AJ7">
        <v>0</v>
      </c>
      <c r="AK7">
        <v>0</v>
      </c>
    </row>
    <row r="8" spans="1:37" x14ac:dyDescent="0.2">
      <c r="A8" s="1" t="s">
        <v>79</v>
      </c>
      <c r="B8" s="3">
        <f t="shared" si="1"/>
        <v>0</v>
      </c>
      <c r="C8" s="3">
        <f t="shared" si="2"/>
        <v>0</v>
      </c>
      <c r="D8" s="3">
        <f t="shared" si="3"/>
        <v>0</v>
      </c>
      <c r="E8" s="3">
        <f t="shared" si="4"/>
        <v>0</v>
      </c>
      <c r="F8" s="3">
        <f t="shared" si="5"/>
        <v>0</v>
      </c>
      <c r="G8" s="3">
        <f t="shared" si="6"/>
        <v>8.9239842274953051E-6</v>
      </c>
      <c r="H8" s="3">
        <f t="shared" si="7"/>
        <v>2.8301778550056541E-4</v>
      </c>
      <c r="I8" s="3">
        <f t="shared" si="8"/>
        <v>2.3253353187073483E-3</v>
      </c>
      <c r="J8" s="3">
        <f t="shared" si="9"/>
        <v>7.4515268299585801E-3</v>
      </c>
      <c r="K8" s="3">
        <f t="shared" si="10"/>
        <v>8.0736560161039674E-3</v>
      </c>
      <c r="L8" s="3">
        <f t="shared" si="11"/>
        <v>5.3148700349182751E-3</v>
      </c>
      <c r="M8" s="3">
        <f t="shared" si="12"/>
        <v>2.1659784575020747E-3</v>
      </c>
      <c r="N8" s="3">
        <f t="shared" si="13"/>
        <v>6.1830462147646043E-4</v>
      </c>
      <c r="O8" s="3">
        <f t="shared" si="14"/>
        <v>1.9887736278418109E-4</v>
      </c>
      <c r="P8" s="3">
        <f t="shared" si="15"/>
        <v>4.2070211358192154E-5</v>
      </c>
      <c r="Q8" s="3">
        <f t="shared" si="16"/>
        <v>1.2748548896421864E-5</v>
      </c>
      <c r="S8" t="s">
        <v>79</v>
      </c>
      <c r="T8">
        <v>0</v>
      </c>
      <c r="U8">
        <v>0</v>
      </c>
      <c r="V8">
        <v>0</v>
      </c>
      <c r="W8">
        <v>0</v>
      </c>
      <c r="X8">
        <v>0</v>
      </c>
      <c r="Y8">
        <v>7</v>
      </c>
      <c r="Z8">
        <v>222</v>
      </c>
      <c r="AA8">
        <v>1824</v>
      </c>
      <c r="AB8">
        <v>5845</v>
      </c>
      <c r="AC8">
        <v>6333</v>
      </c>
      <c r="AD8">
        <v>4169</v>
      </c>
      <c r="AE8">
        <v>1699</v>
      </c>
      <c r="AF8">
        <v>485</v>
      </c>
      <c r="AG8">
        <v>156</v>
      </c>
      <c r="AH8">
        <v>33</v>
      </c>
      <c r="AI8">
        <v>10</v>
      </c>
      <c r="AJ8">
        <v>0</v>
      </c>
      <c r="AK8">
        <v>0</v>
      </c>
    </row>
    <row r="9" spans="1:37" x14ac:dyDescent="0.2">
      <c r="A9" s="1" t="s">
        <v>80</v>
      </c>
      <c r="B9" s="3">
        <f t="shared" si="1"/>
        <v>0</v>
      </c>
      <c r="C9" s="3">
        <f t="shared" si="2"/>
        <v>0</v>
      </c>
      <c r="D9" s="3">
        <f t="shared" si="3"/>
        <v>0</v>
      </c>
      <c r="E9" s="3">
        <f t="shared" si="4"/>
        <v>0</v>
      </c>
      <c r="F9" s="3">
        <f t="shared" si="5"/>
        <v>0</v>
      </c>
      <c r="G9" s="3">
        <f t="shared" si="6"/>
        <v>4.3345066247834339E-5</v>
      </c>
      <c r="H9" s="3">
        <f t="shared" si="7"/>
        <v>4.219769684715637E-4</v>
      </c>
      <c r="I9" s="3">
        <f t="shared" si="8"/>
        <v>2.8990200190463322E-3</v>
      </c>
      <c r="J9" s="3">
        <f t="shared" si="9"/>
        <v>1.0151669486220731E-2</v>
      </c>
      <c r="K9" s="3">
        <f t="shared" si="10"/>
        <v>1.0637389199174403E-2</v>
      </c>
      <c r="L9" s="3">
        <f t="shared" si="11"/>
        <v>7.292169968753307E-3</v>
      </c>
      <c r="M9" s="3">
        <f t="shared" si="12"/>
        <v>3.3337455364143178E-3</v>
      </c>
      <c r="N9" s="3">
        <f t="shared" si="13"/>
        <v>7.8403575712994466E-4</v>
      </c>
      <c r="O9" s="3">
        <f t="shared" si="14"/>
        <v>3.0341546373484037E-4</v>
      </c>
      <c r="P9" s="3">
        <f t="shared" si="15"/>
        <v>5.3543905364971834E-5</v>
      </c>
      <c r="Q9" s="3">
        <f t="shared" si="16"/>
        <v>6.3742744482109321E-6</v>
      </c>
      <c r="S9" t="s">
        <v>80</v>
      </c>
      <c r="T9">
        <v>0</v>
      </c>
      <c r="U9">
        <v>0</v>
      </c>
      <c r="V9">
        <v>0</v>
      </c>
      <c r="W9">
        <v>0</v>
      </c>
      <c r="X9">
        <v>0</v>
      </c>
      <c r="Y9">
        <v>34</v>
      </c>
      <c r="Z9">
        <v>331</v>
      </c>
      <c r="AA9">
        <v>2274</v>
      </c>
      <c r="AB9">
        <v>7963</v>
      </c>
      <c r="AC9">
        <v>8344</v>
      </c>
      <c r="AD9">
        <v>5720</v>
      </c>
      <c r="AE9">
        <v>2615</v>
      </c>
      <c r="AF9">
        <v>615</v>
      </c>
      <c r="AG9">
        <v>238</v>
      </c>
      <c r="AH9">
        <v>42</v>
      </c>
      <c r="AI9">
        <v>5</v>
      </c>
      <c r="AJ9">
        <v>0</v>
      </c>
      <c r="AK9">
        <v>0</v>
      </c>
    </row>
    <row r="10" spans="1:37" x14ac:dyDescent="0.2">
      <c r="A10" s="1" t="s">
        <v>81</v>
      </c>
      <c r="B10" s="3">
        <f t="shared" si="1"/>
        <v>0</v>
      </c>
      <c r="C10" s="3">
        <f t="shared" si="2"/>
        <v>0</v>
      </c>
      <c r="D10" s="3">
        <f t="shared" si="3"/>
        <v>0</v>
      </c>
      <c r="E10" s="3">
        <f t="shared" si="4"/>
        <v>0</v>
      </c>
      <c r="F10" s="3">
        <f t="shared" si="5"/>
        <v>0</v>
      </c>
      <c r="G10" s="3">
        <f t="shared" si="6"/>
        <v>7.6491293378531182E-6</v>
      </c>
      <c r="H10" s="3">
        <f t="shared" si="7"/>
        <v>3.2636285174839975E-4</v>
      </c>
      <c r="I10" s="3">
        <f t="shared" si="8"/>
        <v>3.068575719368743E-3</v>
      </c>
      <c r="J10" s="3">
        <f t="shared" si="9"/>
        <v>9.6366281108052881E-3</v>
      </c>
      <c r="K10" s="3">
        <f t="shared" si="10"/>
        <v>1.1765635776507738E-2</v>
      </c>
      <c r="L10" s="3">
        <f t="shared" si="11"/>
        <v>7.9754921896015192E-3</v>
      </c>
      <c r="M10" s="3">
        <f t="shared" si="12"/>
        <v>3.7455236657687437E-3</v>
      </c>
      <c r="N10" s="3">
        <f t="shared" si="13"/>
        <v>1.031357605720529E-3</v>
      </c>
      <c r="O10" s="3">
        <f t="shared" si="14"/>
        <v>3.6078393376873875E-4</v>
      </c>
      <c r="P10" s="3">
        <f t="shared" si="15"/>
        <v>7.3941583599246812E-5</v>
      </c>
      <c r="Q10" s="3">
        <f t="shared" si="16"/>
        <v>1.2748548896421865E-6</v>
      </c>
      <c r="S10" t="s">
        <v>81</v>
      </c>
      <c r="T10">
        <v>0</v>
      </c>
      <c r="U10">
        <v>0</v>
      </c>
      <c r="V10">
        <v>0</v>
      </c>
      <c r="W10">
        <v>0</v>
      </c>
      <c r="X10">
        <v>0</v>
      </c>
      <c r="Y10">
        <v>6</v>
      </c>
      <c r="Z10">
        <v>256</v>
      </c>
      <c r="AA10">
        <v>2407</v>
      </c>
      <c r="AB10">
        <v>7559</v>
      </c>
      <c r="AC10">
        <v>9229</v>
      </c>
      <c r="AD10">
        <v>6256</v>
      </c>
      <c r="AE10">
        <v>2938</v>
      </c>
      <c r="AF10">
        <v>809</v>
      </c>
      <c r="AG10">
        <v>283</v>
      </c>
      <c r="AH10">
        <v>58</v>
      </c>
      <c r="AI10">
        <v>1</v>
      </c>
      <c r="AJ10">
        <v>0</v>
      </c>
      <c r="AK10">
        <v>0</v>
      </c>
    </row>
    <row r="11" spans="1:37" x14ac:dyDescent="0.2">
      <c r="A11" s="1" t="s">
        <v>82</v>
      </c>
      <c r="B11" s="3">
        <f t="shared" si="1"/>
        <v>0</v>
      </c>
      <c r="C11" s="3">
        <f t="shared" si="2"/>
        <v>0</v>
      </c>
      <c r="D11" s="3">
        <f t="shared" si="3"/>
        <v>0</v>
      </c>
      <c r="E11" s="3">
        <f t="shared" si="4"/>
        <v>0</v>
      </c>
      <c r="F11" s="3">
        <f t="shared" si="5"/>
        <v>0</v>
      </c>
      <c r="G11" s="3">
        <f t="shared" si="6"/>
        <v>1.0198839117137492E-5</v>
      </c>
      <c r="H11" s="3">
        <f t="shared" si="7"/>
        <v>2.8811720505913412E-4</v>
      </c>
      <c r="I11" s="3">
        <f t="shared" si="8"/>
        <v>3.5976404985702502E-3</v>
      </c>
      <c r="J11" s="3">
        <f t="shared" si="9"/>
        <v>1.0067529063504346E-2</v>
      </c>
      <c r="K11" s="3">
        <f t="shared" si="10"/>
        <v>1.2995870745012449E-2</v>
      </c>
      <c r="L11" s="3">
        <f t="shared" si="11"/>
        <v>8.5950716659676206E-3</v>
      </c>
      <c r="M11" s="3">
        <f t="shared" si="12"/>
        <v>4.4441441452926621E-3</v>
      </c>
      <c r="N11" s="3">
        <f t="shared" si="13"/>
        <v>1.1014746246508491E-3</v>
      </c>
      <c r="O11" s="3">
        <f t="shared" si="14"/>
        <v>4.5002377604369184E-4</v>
      </c>
      <c r="P11" s="3">
        <f t="shared" si="15"/>
        <v>8.0315858047457745E-5</v>
      </c>
      <c r="Q11" s="3">
        <f t="shared" si="16"/>
        <v>6.3742744482109321E-6</v>
      </c>
      <c r="S11" t="s">
        <v>82</v>
      </c>
      <c r="T11">
        <v>0</v>
      </c>
      <c r="U11">
        <v>0</v>
      </c>
      <c r="V11">
        <v>0</v>
      </c>
      <c r="W11">
        <v>0</v>
      </c>
      <c r="X11">
        <v>0</v>
      </c>
      <c r="Y11">
        <v>8</v>
      </c>
      <c r="Z11">
        <v>226</v>
      </c>
      <c r="AA11">
        <v>2822</v>
      </c>
      <c r="AB11">
        <v>7897</v>
      </c>
      <c r="AC11">
        <v>10194</v>
      </c>
      <c r="AD11">
        <v>6742</v>
      </c>
      <c r="AE11">
        <v>3486</v>
      </c>
      <c r="AF11">
        <v>864</v>
      </c>
      <c r="AG11">
        <v>353</v>
      </c>
      <c r="AH11">
        <v>63</v>
      </c>
      <c r="AI11">
        <v>5</v>
      </c>
      <c r="AJ11">
        <v>0</v>
      </c>
      <c r="AK11">
        <v>0</v>
      </c>
    </row>
    <row r="12" spans="1:37" x14ac:dyDescent="0.2">
      <c r="A12" s="1" t="s">
        <v>83</v>
      </c>
      <c r="B12" s="3">
        <f t="shared" si="1"/>
        <v>0</v>
      </c>
      <c r="C12" s="3">
        <f t="shared" si="2"/>
        <v>0</v>
      </c>
      <c r="D12" s="3">
        <f t="shared" si="3"/>
        <v>0</v>
      </c>
      <c r="E12" s="3">
        <f t="shared" si="4"/>
        <v>0</v>
      </c>
      <c r="F12" s="3">
        <f t="shared" si="5"/>
        <v>0</v>
      </c>
      <c r="G12" s="3">
        <f t="shared" si="6"/>
        <v>1.2748548896421865E-6</v>
      </c>
      <c r="H12" s="3">
        <f t="shared" si="7"/>
        <v>4.3217580758870124E-4</v>
      </c>
      <c r="I12" s="3">
        <f t="shared" si="8"/>
        <v>4.1420035364474637E-3</v>
      </c>
      <c r="J12" s="3">
        <f t="shared" si="9"/>
        <v>1.1990010237084764E-2</v>
      </c>
      <c r="K12" s="3">
        <f t="shared" si="10"/>
        <v>1.4668480360222998E-2</v>
      </c>
      <c r="L12" s="3">
        <f t="shared" si="11"/>
        <v>1.0030558271704723E-2</v>
      </c>
      <c r="M12" s="3">
        <f t="shared" si="12"/>
        <v>4.7539338834757137E-3</v>
      </c>
      <c r="N12" s="3">
        <f t="shared" si="13"/>
        <v>1.2633811956354068E-3</v>
      </c>
      <c r="O12" s="3">
        <f t="shared" si="14"/>
        <v>5.3161448898079175E-4</v>
      </c>
      <c r="P12" s="3">
        <f t="shared" si="15"/>
        <v>7.6491293378531182E-5</v>
      </c>
      <c r="Q12" s="3">
        <f t="shared" si="16"/>
        <v>7.6491293378531182E-6</v>
      </c>
      <c r="S12" t="s">
        <v>83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339</v>
      </c>
      <c r="AA12">
        <v>3249</v>
      </c>
      <c r="AB12">
        <v>9405</v>
      </c>
      <c r="AC12">
        <v>11506</v>
      </c>
      <c r="AD12">
        <v>7868</v>
      </c>
      <c r="AE12">
        <v>3729</v>
      </c>
      <c r="AF12">
        <v>991</v>
      </c>
      <c r="AG12">
        <v>417</v>
      </c>
      <c r="AH12">
        <v>60</v>
      </c>
      <c r="AI12">
        <v>6</v>
      </c>
      <c r="AJ12">
        <v>0</v>
      </c>
      <c r="AK12">
        <v>0</v>
      </c>
    </row>
    <row r="13" spans="1:37" x14ac:dyDescent="0.2">
      <c r="A13" s="1" t="s">
        <v>84</v>
      </c>
      <c r="B13" s="3">
        <f t="shared" si="1"/>
        <v>0</v>
      </c>
      <c r="C13" s="3">
        <f t="shared" si="2"/>
        <v>0</v>
      </c>
      <c r="D13" s="3">
        <f t="shared" si="3"/>
        <v>0</v>
      </c>
      <c r="E13" s="3">
        <f t="shared" si="4"/>
        <v>0</v>
      </c>
      <c r="F13" s="3">
        <f t="shared" si="5"/>
        <v>0</v>
      </c>
      <c r="G13" s="3">
        <f t="shared" si="6"/>
        <v>1.6573113565348425E-5</v>
      </c>
      <c r="H13" s="3">
        <f t="shared" si="7"/>
        <v>4.2325182336120591E-4</v>
      </c>
      <c r="I13" s="3">
        <f t="shared" si="8"/>
        <v>3.9724478361250534E-3</v>
      </c>
      <c r="J13" s="3">
        <f t="shared" si="9"/>
        <v>1.2654209634588343E-2</v>
      </c>
      <c r="K13" s="3">
        <f t="shared" si="10"/>
        <v>1.6383160186791739E-2</v>
      </c>
      <c r="L13" s="3">
        <f t="shared" si="11"/>
        <v>1.1510664798579302E-2</v>
      </c>
      <c r="M13" s="3">
        <f t="shared" si="12"/>
        <v>5.4971742841371084E-3</v>
      </c>
      <c r="N13" s="3">
        <f t="shared" si="13"/>
        <v>1.6063171609491549E-3</v>
      </c>
      <c r="O13" s="3">
        <f t="shared" si="14"/>
        <v>6.3105317037288227E-4</v>
      </c>
      <c r="P13" s="3">
        <f t="shared" si="15"/>
        <v>1.4660831230885144E-4</v>
      </c>
      <c r="Q13" s="3">
        <f t="shared" si="16"/>
        <v>3.8245646689265591E-6</v>
      </c>
      <c r="S13" t="s">
        <v>84</v>
      </c>
      <c r="T13">
        <v>0</v>
      </c>
      <c r="U13">
        <v>0</v>
      </c>
      <c r="V13">
        <v>0</v>
      </c>
      <c r="W13">
        <v>0</v>
      </c>
      <c r="X13">
        <v>0</v>
      </c>
      <c r="Y13">
        <v>13</v>
      </c>
      <c r="Z13">
        <v>332</v>
      </c>
      <c r="AA13">
        <v>3116</v>
      </c>
      <c r="AB13">
        <v>9926</v>
      </c>
      <c r="AC13">
        <v>12851</v>
      </c>
      <c r="AD13">
        <v>9029</v>
      </c>
      <c r="AE13">
        <v>4312</v>
      </c>
      <c r="AF13">
        <v>1260</v>
      </c>
      <c r="AG13">
        <v>495</v>
      </c>
      <c r="AH13">
        <v>115</v>
      </c>
      <c r="AI13">
        <v>3</v>
      </c>
      <c r="AJ13">
        <v>0</v>
      </c>
      <c r="AK13">
        <v>0</v>
      </c>
    </row>
    <row r="14" spans="1:37" x14ac:dyDescent="0.2">
      <c r="A14" s="1" t="s">
        <v>85</v>
      </c>
      <c r="B14" s="3">
        <f t="shared" si="1"/>
        <v>0</v>
      </c>
      <c r="C14" s="3">
        <f t="shared" si="2"/>
        <v>0</v>
      </c>
      <c r="D14" s="3">
        <f t="shared" si="3"/>
        <v>0</v>
      </c>
      <c r="E14" s="3">
        <f t="shared" si="4"/>
        <v>0</v>
      </c>
      <c r="F14" s="3">
        <f t="shared" si="5"/>
        <v>0</v>
      </c>
      <c r="G14" s="3">
        <f t="shared" si="6"/>
        <v>1.4023403786064051E-5</v>
      </c>
      <c r="H14" s="3">
        <f t="shared" si="7"/>
        <v>3.4038625553446379E-4</v>
      </c>
      <c r="I14" s="3">
        <f t="shared" si="8"/>
        <v>4.4109979181619656E-3</v>
      </c>
      <c r="J14" s="3">
        <f t="shared" si="9"/>
        <v>1.4316620410681755E-2</v>
      </c>
      <c r="K14" s="3">
        <f t="shared" si="10"/>
        <v>1.8889524899828276E-2</v>
      </c>
      <c r="L14" s="3">
        <f t="shared" si="11"/>
        <v>1.2106022032042203E-2</v>
      </c>
      <c r="M14" s="3">
        <f t="shared" si="12"/>
        <v>6.3041574292806123E-3</v>
      </c>
      <c r="N14" s="3">
        <f t="shared" si="13"/>
        <v>1.9199314638011329E-3</v>
      </c>
      <c r="O14" s="3">
        <f t="shared" si="14"/>
        <v>5.7495955522862609E-4</v>
      </c>
      <c r="P14" s="3">
        <f t="shared" si="15"/>
        <v>1.2876034385386084E-4</v>
      </c>
      <c r="Q14" s="3">
        <f t="shared" si="16"/>
        <v>2.549709779284373E-6</v>
      </c>
      <c r="S14" t="s">
        <v>85</v>
      </c>
      <c r="T14">
        <v>0</v>
      </c>
      <c r="U14">
        <v>0</v>
      </c>
      <c r="V14">
        <v>0</v>
      </c>
      <c r="W14">
        <v>0</v>
      </c>
      <c r="X14">
        <v>0</v>
      </c>
      <c r="Y14">
        <v>11</v>
      </c>
      <c r="Z14">
        <v>267</v>
      </c>
      <c r="AA14">
        <v>3460</v>
      </c>
      <c r="AB14">
        <v>11230</v>
      </c>
      <c r="AC14">
        <v>14817</v>
      </c>
      <c r="AD14">
        <v>9496</v>
      </c>
      <c r="AE14">
        <v>4945</v>
      </c>
      <c r="AF14">
        <v>1506</v>
      </c>
      <c r="AG14">
        <v>451</v>
      </c>
      <c r="AH14">
        <v>101</v>
      </c>
      <c r="AI14">
        <v>2</v>
      </c>
      <c r="AJ14">
        <v>0</v>
      </c>
      <c r="AK14">
        <v>0</v>
      </c>
    </row>
    <row r="15" spans="1:37" x14ac:dyDescent="0.2">
      <c r="A15" s="1" t="s">
        <v>86</v>
      </c>
      <c r="B15" s="3">
        <f t="shared" si="1"/>
        <v>0</v>
      </c>
      <c r="C15" s="3">
        <f t="shared" si="2"/>
        <v>0</v>
      </c>
      <c r="D15" s="3">
        <f t="shared" si="3"/>
        <v>0</v>
      </c>
      <c r="E15" s="3">
        <f t="shared" si="4"/>
        <v>0</v>
      </c>
      <c r="F15" s="3">
        <f t="shared" si="5"/>
        <v>0</v>
      </c>
      <c r="G15" s="3">
        <f t="shared" si="6"/>
        <v>1.0198839117137492E-5</v>
      </c>
      <c r="H15" s="3">
        <f t="shared" si="7"/>
        <v>5.2396535964293863E-4</v>
      </c>
      <c r="I15" s="3">
        <f t="shared" si="8"/>
        <v>5.104518978127315E-3</v>
      </c>
      <c r="J15" s="3">
        <f t="shared" si="9"/>
        <v>1.5563428492751812E-2</v>
      </c>
      <c r="K15" s="3">
        <f t="shared" si="10"/>
        <v>1.9816344404598146E-2</v>
      </c>
      <c r="L15" s="3">
        <f t="shared" si="11"/>
        <v>1.3261040562058023E-2</v>
      </c>
      <c r="M15" s="3">
        <f t="shared" si="12"/>
        <v>6.9415848741017057E-3</v>
      </c>
      <c r="N15" s="3">
        <f t="shared" si="13"/>
        <v>2.2093235237499093E-3</v>
      </c>
      <c r="O15" s="3">
        <f t="shared" si="14"/>
        <v>6.552754132760838E-4</v>
      </c>
      <c r="P15" s="3">
        <f t="shared" si="15"/>
        <v>1.6828084543276861E-4</v>
      </c>
      <c r="Q15" s="3">
        <f t="shared" si="16"/>
        <v>7.6491293378531182E-6</v>
      </c>
      <c r="S15" t="s">
        <v>86</v>
      </c>
      <c r="T15">
        <v>0</v>
      </c>
      <c r="U15">
        <v>0</v>
      </c>
      <c r="V15">
        <v>0</v>
      </c>
      <c r="W15">
        <v>0</v>
      </c>
      <c r="X15">
        <v>0</v>
      </c>
      <c r="Y15">
        <v>8</v>
      </c>
      <c r="Z15">
        <v>411</v>
      </c>
      <c r="AA15">
        <v>4004</v>
      </c>
      <c r="AB15">
        <v>12208</v>
      </c>
      <c r="AC15">
        <v>15544</v>
      </c>
      <c r="AD15">
        <v>10402</v>
      </c>
      <c r="AE15">
        <v>5445</v>
      </c>
      <c r="AF15">
        <v>1733</v>
      </c>
      <c r="AG15">
        <v>514</v>
      </c>
      <c r="AH15">
        <v>132</v>
      </c>
      <c r="AI15">
        <v>6</v>
      </c>
      <c r="AJ15">
        <v>0</v>
      </c>
      <c r="AK15">
        <v>0</v>
      </c>
    </row>
    <row r="16" spans="1:37" x14ac:dyDescent="0.2">
      <c r="A16" s="1" t="s">
        <v>87</v>
      </c>
      <c r="B16" s="3">
        <f t="shared" si="1"/>
        <v>0</v>
      </c>
      <c r="C16" s="3">
        <f t="shared" si="2"/>
        <v>0</v>
      </c>
      <c r="D16" s="3">
        <f t="shared" si="3"/>
        <v>0</v>
      </c>
      <c r="E16" s="3">
        <f t="shared" si="4"/>
        <v>0</v>
      </c>
      <c r="F16" s="3">
        <f t="shared" si="5"/>
        <v>0</v>
      </c>
      <c r="G16" s="3">
        <f t="shared" si="6"/>
        <v>1.2748548896421864E-5</v>
      </c>
      <c r="H16" s="3">
        <f t="shared" si="7"/>
        <v>6.2977831548324012E-4</v>
      </c>
      <c r="I16" s="3">
        <f t="shared" si="8"/>
        <v>5.2995717762425688E-3</v>
      </c>
      <c r="J16" s="3">
        <f t="shared" si="9"/>
        <v>1.8374483524412833E-2</v>
      </c>
      <c r="K16" s="3">
        <f t="shared" si="10"/>
        <v>2.1856112228025644E-2</v>
      </c>
      <c r="L16" s="3">
        <f t="shared" si="11"/>
        <v>1.4929825612599645E-2</v>
      </c>
      <c r="M16" s="3">
        <f t="shared" si="12"/>
        <v>7.5586146406885239E-3</v>
      </c>
      <c r="N16" s="3">
        <f t="shared" si="13"/>
        <v>2.455370517450851E-3</v>
      </c>
      <c r="O16" s="3">
        <f t="shared" si="14"/>
        <v>8.7964987385310872E-4</v>
      </c>
      <c r="P16" s="3">
        <f t="shared" si="15"/>
        <v>1.6700599054312644E-4</v>
      </c>
      <c r="Q16" s="3">
        <f t="shared" si="16"/>
        <v>2.549709779284373E-6</v>
      </c>
      <c r="S16" t="s">
        <v>87</v>
      </c>
      <c r="T16">
        <v>0</v>
      </c>
      <c r="U16">
        <v>0</v>
      </c>
      <c r="V16">
        <v>0</v>
      </c>
      <c r="W16">
        <v>0</v>
      </c>
      <c r="X16">
        <v>0</v>
      </c>
      <c r="Y16">
        <v>10</v>
      </c>
      <c r="Z16">
        <v>494</v>
      </c>
      <c r="AA16">
        <v>4157</v>
      </c>
      <c r="AB16">
        <v>14413</v>
      </c>
      <c r="AC16">
        <v>17144</v>
      </c>
      <c r="AD16">
        <v>11711</v>
      </c>
      <c r="AE16">
        <v>5929</v>
      </c>
      <c r="AF16">
        <v>1926</v>
      </c>
      <c r="AG16">
        <v>690</v>
      </c>
      <c r="AH16">
        <v>131</v>
      </c>
      <c r="AI16">
        <v>2</v>
      </c>
      <c r="AJ16">
        <v>0</v>
      </c>
      <c r="AK16">
        <v>0</v>
      </c>
    </row>
    <row r="17" spans="1:37" x14ac:dyDescent="0.2">
      <c r="A17" s="1" t="s">
        <v>88</v>
      </c>
      <c r="B17" s="3">
        <f t="shared" si="1"/>
        <v>0</v>
      </c>
      <c r="C17" s="3">
        <f t="shared" si="2"/>
        <v>0</v>
      </c>
      <c r="D17" s="3">
        <f t="shared" si="3"/>
        <v>0</v>
      </c>
      <c r="E17" s="3">
        <f t="shared" si="4"/>
        <v>0</v>
      </c>
      <c r="F17" s="3">
        <f t="shared" si="5"/>
        <v>0</v>
      </c>
      <c r="G17" s="3">
        <f t="shared" si="6"/>
        <v>2.4222242903201543E-5</v>
      </c>
      <c r="H17" s="3">
        <f t="shared" si="7"/>
        <v>7.0881931864105567E-4</v>
      </c>
      <c r="I17" s="3">
        <f t="shared" si="8"/>
        <v>6.4125200949001976E-3</v>
      </c>
      <c r="J17" s="3">
        <f t="shared" si="9"/>
        <v>2.0645000082865569E-2</v>
      </c>
      <c r="K17" s="3">
        <f t="shared" si="10"/>
        <v>2.2853048751725835E-2</v>
      </c>
      <c r="L17" s="3">
        <f t="shared" si="11"/>
        <v>1.5461440101580438E-2</v>
      </c>
      <c r="M17" s="3">
        <f t="shared" si="12"/>
        <v>7.9155740097883367E-3</v>
      </c>
      <c r="N17" s="3">
        <f t="shared" si="13"/>
        <v>2.5790314417461434E-3</v>
      </c>
      <c r="O17" s="3">
        <f t="shared" si="14"/>
        <v>9.0769668142523681E-4</v>
      </c>
      <c r="P17" s="3">
        <f t="shared" si="15"/>
        <v>1.5553229653634675E-4</v>
      </c>
      <c r="Q17" s="3">
        <f t="shared" si="16"/>
        <v>2.549709779284373E-6</v>
      </c>
      <c r="S17" t="s">
        <v>88</v>
      </c>
      <c r="T17">
        <v>0</v>
      </c>
      <c r="U17">
        <v>0</v>
      </c>
      <c r="V17">
        <v>0</v>
      </c>
      <c r="W17">
        <v>0</v>
      </c>
      <c r="X17">
        <v>0</v>
      </c>
      <c r="Y17">
        <v>19</v>
      </c>
      <c r="Z17">
        <v>556</v>
      </c>
      <c r="AA17">
        <v>5030</v>
      </c>
      <c r="AB17">
        <v>16194</v>
      </c>
      <c r="AC17">
        <v>17926</v>
      </c>
      <c r="AD17">
        <v>12128</v>
      </c>
      <c r="AE17">
        <v>6209</v>
      </c>
      <c r="AF17">
        <v>2023</v>
      </c>
      <c r="AG17">
        <v>712</v>
      </c>
      <c r="AH17">
        <v>122</v>
      </c>
      <c r="AI17">
        <v>2</v>
      </c>
      <c r="AJ17">
        <v>0</v>
      </c>
      <c r="AK17">
        <v>0</v>
      </c>
    </row>
    <row r="18" spans="1:37" x14ac:dyDescent="0.2">
      <c r="A18" s="1" t="s">
        <v>89</v>
      </c>
      <c r="B18" s="3">
        <f t="shared" si="1"/>
        <v>0</v>
      </c>
      <c r="C18" s="3">
        <f t="shared" si="2"/>
        <v>0</v>
      </c>
      <c r="D18" s="3">
        <f t="shared" si="3"/>
        <v>0</v>
      </c>
      <c r="E18" s="3">
        <f t="shared" si="4"/>
        <v>0</v>
      </c>
      <c r="F18" s="3">
        <f t="shared" si="5"/>
        <v>0</v>
      </c>
      <c r="G18" s="3">
        <f t="shared" si="6"/>
        <v>1.2748548896421864E-5</v>
      </c>
      <c r="H18" s="3">
        <f t="shared" si="7"/>
        <v>7.636380788956697E-4</v>
      </c>
      <c r="I18" s="3">
        <f t="shared" si="8"/>
        <v>6.6024734734568841E-3</v>
      </c>
      <c r="J18" s="3">
        <f t="shared" si="9"/>
        <v>2.1677632543475739E-2</v>
      </c>
      <c r="K18" s="3">
        <f t="shared" si="10"/>
        <v>2.4220968048311902E-2</v>
      </c>
      <c r="L18" s="3">
        <f t="shared" si="11"/>
        <v>1.6170259420221492E-2</v>
      </c>
      <c r="M18" s="3">
        <f t="shared" si="12"/>
        <v>7.8276090224030249E-3</v>
      </c>
      <c r="N18" s="3">
        <f t="shared" si="13"/>
        <v>2.9194176972806071E-3</v>
      </c>
      <c r="O18" s="3">
        <f t="shared" si="14"/>
        <v>9.0004755208738369E-4</v>
      </c>
      <c r="P18" s="3">
        <f t="shared" si="15"/>
        <v>1.3640947319171396E-4</v>
      </c>
      <c r="Q18" s="3">
        <f t="shared" si="16"/>
        <v>5.099419558568746E-6</v>
      </c>
      <c r="S18" t="s">
        <v>89</v>
      </c>
      <c r="T18">
        <v>0</v>
      </c>
      <c r="U18">
        <v>0</v>
      </c>
      <c r="V18">
        <v>0</v>
      </c>
      <c r="W18">
        <v>0</v>
      </c>
      <c r="X18">
        <v>0</v>
      </c>
      <c r="Y18">
        <v>10</v>
      </c>
      <c r="Z18">
        <v>599</v>
      </c>
      <c r="AA18">
        <v>5179</v>
      </c>
      <c r="AB18">
        <v>17004</v>
      </c>
      <c r="AC18">
        <v>18999</v>
      </c>
      <c r="AD18">
        <v>12684</v>
      </c>
      <c r="AE18">
        <v>6140</v>
      </c>
      <c r="AF18">
        <v>2290</v>
      </c>
      <c r="AG18">
        <v>706</v>
      </c>
      <c r="AH18">
        <v>107</v>
      </c>
      <c r="AI18">
        <v>4</v>
      </c>
      <c r="AJ18">
        <v>0</v>
      </c>
      <c r="AK18">
        <v>0</v>
      </c>
    </row>
    <row r="19" spans="1:37" x14ac:dyDescent="0.2">
      <c r="A19" s="1" t="s">
        <v>90</v>
      </c>
      <c r="B19" s="3">
        <f t="shared" si="1"/>
        <v>0</v>
      </c>
      <c r="C19" s="3">
        <f t="shared" si="2"/>
        <v>0</v>
      </c>
      <c r="D19" s="3">
        <f t="shared" si="3"/>
        <v>0</v>
      </c>
      <c r="E19" s="3">
        <f t="shared" si="4"/>
        <v>0</v>
      </c>
      <c r="F19" s="3">
        <f t="shared" si="5"/>
        <v>0</v>
      </c>
      <c r="G19" s="3">
        <f t="shared" si="6"/>
        <v>3.8245646689265591E-6</v>
      </c>
      <c r="H19" s="3">
        <f t="shared" si="7"/>
        <v>7.5853865933710098E-4</v>
      </c>
      <c r="I19" s="3">
        <f t="shared" si="8"/>
        <v>6.4494908866998216E-3</v>
      </c>
      <c r="J19" s="3">
        <f t="shared" si="9"/>
        <v>2.1947901780079881E-2</v>
      </c>
      <c r="K19" s="3">
        <f t="shared" si="10"/>
        <v>2.4994804966324707E-2</v>
      </c>
      <c r="L19" s="3">
        <f t="shared" si="11"/>
        <v>1.602747567258157E-2</v>
      </c>
      <c r="M19" s="3">
        <f t="shared" si="12"/>
        <v>7.7868136659344752E-3</v>
      </c>
      <c r="N19" s="3">
        <f t="shared" si="13"/>
        <v>3.3464940853107396E-3</v>
      </c>
      <c r="O19" s="3">
        <f t="shared" si="14"/>
        <v>1.0160593470448227E-3</v>
      </c>
      <c r="P19" s="3">
        <f t="shared" si="15"/>
        <v>1.4915802208813583E-4</v>
      </c>
      <c r="Q19" s="3">
        <f t="shared" si="16"/>
        <v>1.2748548896421865E-6</v>
      </c>
      <c r="S19" t="s">
        <v>90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Z19">
        <v>595</v>
      </c>
      <c r="AA19">
        <v>5059</v>
      </c>
      <c r="AB19">
        <v>17216</v>
      </c>
      <c r="AC19">
        <v>19606</v>
      </c>
      <c r="AD19">
        <v>12572</v>
      </c>
      <c r="AE19">
        <v>6108</v>
      </c>
      <c r="AF19">
        <v>2625</v>
      </c>
      <c r="AG19">
        <v>797</v>
      </c>
      <c r="AH19">
        <v>117</v>
      </c>
      <c r="AI19">
        <v>1</v>
      </c>
      <c r="AJ19">
        <v>0</v>
      </c>
      <c r="AK19">
        <v>0</v>
      </c>
    </row>
    <row r="20" spans="1:37" x14ac:dyDescent="0.2">
      <c r="A20" s="1" t="s">
        <v>91</v>
      </c>
      <c r="B20" s="3">
        <f t="shared" si="1"/>
        <v>0</v>
      </c>
      <c r="C20" s="3">
        <f t="shared" si="2"/>
        <v>0</v>
      </c>
      <c r="D20" s="3">
        <f t="shared" si="3"/>
        <v>0</v>
      </c>
      <c r="E20" s="3">
        <f t="shared" si="4"/>
        <v>0</v>
      </c>
      <c r="F20" s="3">
        <f t="shared" si="5"/>
        <v>0</v>
      </c>
      <c r="G20" s="3">
        <f t="shared" si="6"/>
        <v>1.784796845499061E-5</v>
      </c>
      <c r="H20" s="3">
        <f t="shared" si="7"/>
        <v>8.1590712937099931E-4</v>
      </c>
      <c r="I20" s="3">
        <f t="shared" si="8"/>
        <v>6.9058889371917242E-3</v>
      </c>
      <c r="J20" s="3">
        <f t="shared" si="9"/>
        <v>2.2169726530877624E-2</v>
      </c>
      <c r="K20" s="3">
        <f t="shared" si="10"/>
        <v>2.4194196095629415E-2</v>
      </c>
      <c r="L20" s="3">
        <f t="shared" si="11"/>
        <v>1.559657471988251E-2</v>
      </c>
      <c r="M20" s="3">
        <f t="shared" si="12"/>
        <v>7.8543809750855117E-3</v>
      </c>
      <c r="N20" s="3">
        <f t="shared" si="13"/>
        <v>3.7633716342237345E-3</v>
      </c>
      <c r="O20" s="3">
        <f t="shared" si="14"/>
        <v>1.093825495312996E-3</v>
      </c>
      <c r="P20" s="3">
        <f t="shared" si="15"/>
        <v>9.6888971612806173E-5</v>
      </c>
      <c r="Q20" s="3">
        <f t="shared" si="16"/>
        <v>0</v>
      </c>
      <c r="S20" t="s">
        <v>91</v>
      </c>
      <c r="T20">
        <v>0</v>
      </c>
      <c r="U20">
        <v>0</v>
      </c>
      <c r="V20">
        <v>0</v>
      </c>
      <c r="W20">
        <v>0</v>
      </c>
      <c r="X20">
        <v>0</v>
      </c>
      <c r="Y20">
        <v>14</v>
      </c>
      <c r="Z20">
        <v>640</v>
      </c>
      <c r="AA20">
        <v>5417</v>
      </c>
      <c r="AB20">
        <v>17390</v>
      </c>
      <c r="AC20">
        <v>18978</v>
      </c>
      <c r="AD20">
        <v>12234</v>
      </c>
      <c r="AE20">
        <v>6161</v>
      </c>
      <c r="AF20">
        <v>2952</v>
      </c>
      <c r="AG20">
        <v>858</v>
      </c>
      <c r="AH20">
        <v>76</v>
      </c>
      <c r="AI20">
        <v>0</v>
      </c>
      <c r="AJ20">
        <v>0</v>
      </c>
      <c r="AK20">
        <v>0</v>
      </c>
    </row>
    <row r="21" spans="1:37" x14ac:dyDescent="0.2">
      <c r="A21" s="1" t="s">
        <v>92</v>
      </c>
      <c r="B21" s="3">
        <f t="shared" si="1"/>
        <v>0</v>
      </c>
      <c r="C21" s="3">
        <f t="shared" si="2"/>
        <v>0</v>
      </c>
      <c r="D21" s="3">
        <f t="shared" si="3"/>
        <v>0</v>
      </c>
      <c r="E21" s="3">
        <f t="shared" si="4"/>
        <v>0</v>
      </c>
      <c r="F21" s="3">
        <f t="shared" si="5"/>
        <v>0</v>
      </c>
      <c r="G21" s="3">
        <f t="shared" si="6"/>
        <v>2.2947388013559358E-5</v>
      </c>
      <c r="H21" s="3">
        <f t="shared" si="7"/>
        <v>8.5670248583954935E-4</v>
      </c>
      <c r="I21" s="3">
        <f t="shared" si="8"/>
        <v>7.412006328379672E-3</v>
      </c>
      <c r="J21" s="3">
        <f t="shared" si="9"/>
        <v>2.1560345893628659E-2</v>
      </c>
      <c r="K21" s="3">
        <f t="shared" si="10"/>
        <v>2.3731423770689302E-2</v>
      </c>
      <c r="L21" s="3">
        <f t="shared" si="11"/>
        <v>1.5164398912293809E-2</v>
      </c>
      <c r="M21" s="3">
        <f t="shared" si="12"/>
        <v>7.9448956722501067E-3</v>
      </c>
      <c r="N21" s="3">
        <f t="shared" si="13"/>
        <v>4.6302729591804212E-3</v>
      </c>
      <c r="O21" s="3">
        <f t="shared" si="14"/>
        <v>1.7274283754651627E-3</v>
      </c>
      <c r="P21" s="3">
        <f t="shared" si="15"/>
        <v>1.236609242952921E-4</v>
      </c>
      <c r="Q21" s="3">
        <f t="shared" si="16"/>
        <v>0</v>
      </c>
      <c r="S21" t="s">
        <v>92</v>
      </c>
      <c r="T21">
        <v>0</v>
      </c>
      <c r="U21">
        <v>0</v>
      </c>
      <c r="V21">
        <v>0</v>
      </c>
      <c r="W21">
        <v>0</v>
      </c>
      <c r="X21">
        <v>0</v>
      </c>
      <c r="Y21">
        <v>18</v>
      </c>
      <c r="Z21">
        <v>672</v>
      </c>
      <c r="AA21">
        <v>5814</v>
      </c>
      <c r="AB21">
        <v>16912</v>
      </c>
      <c r="AC21">
        <v>18615</v>
      </c>
      <c r="AD21">
        <v>11895</v>
      </c>
      <c r="AE21">
        <v>6232</v>
      </c>
      <c r="AF21">
        <v>3632</v>
      </c>
      <c r="AG21">
        <v>1355</v>
      </c>
      <c r="AH21">
        <v>97</v>
      </c>
      <c r="AI21">
        <v>0</v>
      </c>
      <c r="AJ21">
        <v>0</v>
      </c>
      <c r="AK21">
        <v>0</v>
      </c>
    </row>
    <row r="22" spans="1:37" x14ac:dyDescent="0.2">
      <c r="A22" s="1" t="s">
        <v>93</v>
      </c>
      <c r="B22" s="3">
        <f t="shared" si="1"/>
        <v>0</v>
      </c>
      <c r="C22" s="3">
        <f t="shared" si="2"/>
        <v>0</v>
      </c>
      <c r="D22" s="3">
        <f t="shared" si="3"/>
        <v>0</v>
      </c>
      <c r="E22" s="3">
        <f t="shared" si="4"/>
        <v>0</v>
      </c>
      <c r="F22" s="3">
        <f t="shared" si="5"/>
        <v>0</v>
      </c>
      <c r="G22" s="3">
        <f t="shared" si="6"/>
        <v>2.9321662461770288E-5</v>
      </c>
      <c r="H22" s="3">
        <f t="shared" si="7"/>
        <v>8.9239842274953056E-4</v>
      </c>
      <c r="I22" s="3">
        <f t="shared" si="8"/>
        <v>7.3724858268007648E-3</v>
      </c>
      <c r="J22" s="3">
        <f t="shared" si="9"/>
        <v>2.0509865464563497E-2</v>
      </c>
      <c r="K22" s="3">
        <f t="shared" si="10"/>
        <v>2.1747749562406059E-2</v>
      </c>
      <c r="L22" s="3">
        <f t="shared" si="11"/>
        <v>1.3730187161446349E-2</v>
      </c>
      <c r="M22" s="3">
        <f t="shared" si="12"/>
        <v>8.444638788989843E-3</v>
      </c>
      <c r="N22" s="3">
        <f t="shared" si="13"/>
        <v>5.6361334671081063E-3</v>
      </c>
      <c r="O22" s="3">
        <f t="shared" si="14"/>
        <v>2.5586337635118681E-3</v>
      </c>
      <c r="P22" s="3">
        <f t="shared" si="15"/>
        <v>1.4023403786064053E-4</v>
      </c>
      <c r="Q22" s="3">
        <f t="shared" si="16"/>
        <v>0</v>
      </c>
      <c r="S22" t="s">
        <v>93</v>
      </c>
      <c r="T22">
        <v>0</v>
      </c>
      <c r="U22">
        <v>0</v>
      </c>
      <c r="V22">
        <v>0</v>
      </c>
      <c r="W22">
        <v>0</v>
      </c>
      <c r="X22">
        <v>0</v>
      </c>
      <c r="Y22">
        <v>23</v>
      </c>
      <c r="Z22">
        <v>700</v>
      </c>
      <c r="AA22">
        <v>5783</v>
      </c>
      <c r="AB22">
        <v>16088</v>
      </c>
      <c r="AC22">
        <v>17059</v>
      </c>
      <c r="AD22">
        <v>10770</v>
      </c>
      <c r="AE22">
        <v>6624</v>
      </c>
      <c r="AF22">
        <v>4421</v>
      </c>
      <c r="AG22">
        <v>2007</v>
      </c>
      <c r="AH22">
        <v>110</v>
      </c>
      <c r="AI22">
        <v>0</v>
      </c>
      <c r="AJ22">
        <v>0</v>
      </c>
      <c r="AK22">
        <v>0</v>
      </c>
    </row>
    <row r="23" spans="1:37" x14ac:dyDescent="0.2">
      <c r="A23" s="1">
        <v>100</v>
      </c>
      <c r="B23" s="3">
        <f t="shared" si="1"/>
        <v>0</v>
      </c>
      <c r="C23" s="3">
        <f t="shared" si="2"/>
        <v>0</v>
      </c>
      <c r="D23" s="3">
        <f t="shared" si="3"/>
        <v>0</v>
      </c>
      <c r="E23" s="3">
        <f t="shared" si="4"/>
        <v>0</v>
      </c>
      <c r="F23" s="3">
        <f t="shared" si="5"/>
        <v>0</v>
      </c>
      <c r="G23" s="3">
        <f t="shared" si="6"/>
        <v>5.099419558568746E-6</v>
      </c>
      <c r="H23" s="3">
        <f t="shared" si="7"/>
        <v>3.0469031862448258E-4</v>
      </c>
      <c r="I23" s="3">
        <f t="shared" si="8"/>
        <v>2.2564931546666701E-3</v>
      </c>
      <c r="J23" s="3">
        <f t="shared" si="9"/>
        <v>7.1901815775819314E-3</v>
      </c>
      <c r="K23" s="3">
        <f t="shared" si="10"/>
        <v>7.2118541107058492E-3</v>
      </c>
      <c r="L23" s="3">
        <f t="shared" si="11"/>
        <v>5.0101797162937925E-3</v>
      </c>
      <c r="M23" s="3">
        <f t="shared" si="12"/>
        <v>3.4778041389438847E-3</v>
      </c>
      <c r="N23" s="3">
        <f t="shared" si="13"/>
        <v>2.8607743723570666E-3</v>
      </c>
      <c r="O23" s="3">
        <f t="shared" si="14"/>
        <v>1.8944343660082892E-3</v>
      </c>
      <c r="P23" s="3">
        <f t="shared" si="15"/>
        <v>1.3513461830207176E-4</v>
      </c>
      <c r="Q23" s="3">
        <f t="shared" si="16"/>
        <v>0</v>
      </c>
      <c r="S23">
        <v>100</v>
      </c>
      <c r="T23">
        <v>0</v>
      </c>
      <c r="U23">
        <v>0</v>
      </c>
      <c r="V23">
        <v>0</v>
      </c>
      <c r="W23">
        <v>0</v>
      </c>
      <c r="X23">
        <v>0</v>
      </c>
      <c r="Y23">
        <v>4</v>
      </c>
      <c r="Z23">
        <v>239</v>
      </c>
      <c r="AA23">
        <v>1770</v>
      </c>
      <c r="AB23">
        <v>5640</v>
      </c>
      <c r="AC23">
        <v>5657</v>
      </c>
      <c r="AD23">
        <v>3930</v>
      </c>
      <c r="AE23">
        <v>2728</v>
      </c>
      <c r="AF23">
        <v>2244</v>
      </c>
      <c r="AG23">
        <v>1486</v>
      </c>
      <c r="AH23">
        <v>106</v>
      </c>
      <c r="AI23">
        <v>0</v>
      </c>
      <c r="AJ23">
        <v>0</v>
      </c>
      <c r="AK23">
        <v>0</v>
      </c>
    </row>
    <row r="27" spans="1:37" ht="27.75" customHeight="1" x14ac:dyDescent="0.2">
      <c r="A27" s="35" t="s">
        <v>95</v>
      </c>
      <c r="B27" s="21"/>
      <c r="C27" s="21"/>
      <c r="D27" s="21"/>
      <c r="E27" s="21"/>
      <c r="V27"/>
      <c r="W27"/>
      <c r="X27"/>
      <c r="Y27"/>
      <c r="Z27"/>
    </row>
    <row r="28" spans="1:37" s="1" customFormat="1" ht="42.75" x14ac:dyDescent="0.2">
      <c r="A28" s="10" t="s">
        <v>291</v>
      </c>
      <c r="B28" s="1" t="s">
        <v>378</v>
      </c>
      <c r="C28" s="1" t="s">
        <v>379</v>
      </c>
      <c r="D28" s="1" t="s">
        <v>380</v>
      </c>
      <c r="E28" s="1" t="s">
        <v>381</v>
      </c>
      <c r="F28" s="1" t="s">
        <v>73</v>
      </c>
      <c r="G28" s="1" t="s">
        <v>74</v>
      </c>
      <c r="H28" s="1" t="s">
        <v>75</v>
      </c>
      <c r="I28" s="1" t="s">
        <v>76</v>
      </c>
      <c r="J28" s="1" t="s">
        <v>77</v>
      </c>
      <c r="K28" s="1" t="s">
        <v>78</v>
      </c>
      <c r="L28" s="1" t="s">
        <v>79</v>
      </c>
      <c r="M28" s="1" t="s">
        <v>80</v>
      </c>
      <c r="N28" s="1" t="s">
        <v>81</v>
      </c>
      <c r="O28" s="1" t="s">
        <v>82</v>
      </c>
      <c r="P28" s="1" t="s">
        <v>84</v>
      </c>
      <c r="Q28" s="1" t="s">
        <v>85</v>
      </c>
      <c r="S28"/>
      <c r="T28" t="s">
        <v>378</v>
      </c>
      <c r="U28" t="s">
        <v>379</v>
      </c>
      <c r="V28" t="s">
        <v>380</v>
      </c>
      <c r="W28" t="s">
        <v>381</v>
      </c>
      <c r="X28" t="s">
        <v>72</v>
      </c>
      <c r="Y28" t="s">
        <v>73</v>
      </c>
      <c r="Z28" t="s">
        <v>74</v>
      </c>
      <c r="AA28" t="s">
        <v>75</v>
      </c>
      <c r="AB28" t="s">
        <v>76</v>
      </c>
      <c r="AC28" t="s">
        <v>77</v>
      </c>
      <c r="AD28" t="s">
        <v>78</v>
      </c>
      <c r="AE28" t="s">
        <v>79</v>
      </c>
      <c r="AF28" t="s">
        <v>80</v>
      </c>
      <c r="AG28" t="s">
        <v>81</v>
      </c>
      <c r="AH28" t="s">
        <v>82</v>
      </c>
      <c r="AI28" t="s">
        <v>83</v>
      </c>
      <c r="AJ28" t="s">
        <v>84</v>
      </c>
      <c r="AK28" t="s">
        <v>85</v>
      </c>
    </row>
    <row r="29" spans="1:37" x14ac:dyDescent="0.2">
      <c r="A29" s="1" t="s">
        <v>74</v>
      </c>
      <c r="B29" s="3">
        <f>IF(T29=0,,T29/SUM($T$29:$AK$49))</f>
        <v>0</v>
      </c>
      <c r="C29" s="3">
        <f t="shared" ref="C29:Q29" si="17">IF(U29=0,,U29/SUM($T$29:$AK$49))</f>
        <v>0</v>
      </c>
      <c r="D29" s="3">
        <f t="shared" si="17"/>
        <v>0</v>
      </c>
      <c r="E29" s="3">
        <f t="shared" si="17"/>
        <v>0</v>
      </c>
      <c r="F29" s="3">
        <f t="shared" si="17"/>
        <v>0</v>
      </c>
      <c r="G29" s="3">
        <f t="shared" si="17"/>
        <v>0</v>
      </c>
      <c r="H29" s="3">
        <f t="shared" si="17"/>
        <v>0</v>
      </c>
      <c r="I29" s="3">
        <f t="shared" si="17"/>
        <v>9.082449520701611E-5</v>
      </c>
      <c r="J29" s="3">
        <f t="shared" si="17"/>
        <v>1.35440036712217E-4</v>
      </c>
      <c r="K29" s="3">
        <f t="shared" si="17"/>
        <v>2.7247348562104833E-4</v>
      </c>
      <c r="L29" s="3">
        <f t="shared" si="17"/>
        <v>4.11100346726494E-4</v>
      </c>
      <c r="M29" s="3">
        <f t="shared" si="17"/>
        <v>1.4818733428513154E-4</v>
      </c>
      <c r="N29" s="3">
        <f t="shared" si="17"/>
        <v>3.6648480522129308E-5</v>
      </c>
      <c r="O29" s="3">
        <f t="shared" si="17"/>
        <v>1.9120946359371815E-5</v>
      </c>
      <c r="P29" s="3">
        <f t="shared" si="17"/>
        <v>0</v>
      </c>
      <c r="Q29" s="3">
        <f t="shared" si="17"/>
        <v>0</v>
      </c>
      <c r="S29" t="s">
        <v>74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57</v>
      </c>
      <c r="AB29">
        <v>85</v>
      </c>
      <c r="AC29">
        <v>171</v>
      </c>
      <c r="AD29">
        <v>258</v>
      </c>
      <c r="AE29">
        <v>93</v>
      </c>
      <c r="AF29">
        <v>23</v>
      </c>
      <c r="AG29">
        <v>12</v>
      </c>
      <c r="AH29">
        <v>0</v>
      </c>
      <c r="AI29">
        <v>0</v>
      </c>
      <c r="AJ29">
        <v>0</v>
      </c>
      <c r="AK29">
        <v>0</v>
      </c>
    </row>
    <row r="30" spans="1:37" x14ac:dyDescent="0.2">
      <c r="A30" s="1" t="s">
        <v>75</v>
      </c>
      <c r="B30" s="3">
        <f t="shared" ref="B30:B49" si="18">IF(T30=0,,T30/SUM($T$29:$AK$49))</f>
        <v>0</v>
      </c>
      <c r="C30" s="3">
        <f t="shared" ref="C30:C49" si="19">IF(U30=0,,U30/SUM($T$29:$AK$49))</f>
        <v>0</v>
      </c>
      <c r="D30" s="3">
        <f t="shared" ref="D30:D49" si="20">IF(V30=0,,V30/SUM($T$29:$AK$49))</f>
        <v>0</v>
      </c>
      <c r="E30" s="3">
        <f t="shared" ref="E30:E49" si="21">IF(W30=0,,W30/SUM($T$29:$AK$49))</f>
        <v>0</v>
      </c>
      <c r="F30" s="3">
        <f t="shared" ref="F30:F49" si="22">IF(X30=0,,X30/SUM($T$29:$AK$49))</f>
        <v>0</v>
      </c>
      <c r="G30" s="3">
        <f t="shared" ref="G30:G49" si="23">IF(Y30=0,,Y30/SUM($T$29:$AK$49))</f>
        <v>0</v>
      </c>
      <c r="H30" s="3">
        <f t="shared" ref="H30:H49" si="24">IF(Z30=0,,Z30/SUM($T$29:$AK$49))</f>
        <v>7.9670609830715895E-6</v>
      </c>
      <c r="I30" s="3">
        <f t="shared" ref="I30:I49" si="25">IF(AA30=0,,AA30/SUM($T$29:$AK$49))</f>
        <v>2.6928666122781971E-4</v>
      </c>
      <c r="J30" s="3">
        <f t="shared" ref="J30:J49" si="26">IF(AB30=0,,AB30/SUM($T$29:$AK$49))</f>
        <v>9.0187130328370387E-4</v>
      </c>
      <c r="K30" s="3">
        <f t="shared" ref="K30:K49" si="27">IF(AC30=0,,AC30/SUM($T$29:$AK$49))</f>
        <v>9.6720120334489084E-4</v>
      </c>
      <c r="L30" s="3">
        <f t="shared" ref="L30:L49" si="28">IF(AD30=0,,AD30/SUM($T$29:$AK$49))</f>
        <v>9.1939883744646133E-4</v>
      </c>
      <c r="M30" s="3">
        <f t="shared" ref="M30:M49" si="29">IF(AE30=0,,AE30/SUM($T$29:$AK$49))</f>
        <v>4.2703446869263718E-4</v>
      </c>
      <c r="N30" s="3">
        <f t="shared" ref="N30:N49" si="30">IF(AF30=0,,AF30/SUM($T$29:$AK$49))</f>
        <v>1.2428615133591679E-4</v>
      </c>
      <c r="O30" s="3">
        <f t="shared" ref="O30:O49" si="31">IF(AG30=0,,AG30/SUM($T$29:$AK$49))</f>
        <v>6.0549663471344073E-5</v>
      </c>
      <c r="P30" s="3">
        <f t="shared" ref="P30:P49" si="32">IF(AH30=0,,AH30/SUM($T$29:$AK$49))</f>
        <v>1.5934121966143177E-6</v>
      </c>
      <c r="Q30" s="3">
        <f t="shared" ref="Q30:Q49" si="33">IF(AI30=0,,AI30/SUM($T$29:$AK$49))</f>
        <v>0</v>
      </c>
      <c r="S30" t="s">
        <v>75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5</v>
      </c>
      <c r="AA30">
        <v>169</v>
      </c>
      <c r="AB30">
        <v>566</v>
      </c>
      <c r="AC30">
        <v>607</v>
      </c>
      <c r="AD30">
        <v>577</v>
      </c>
      <c r="AE30">
        <v>268</v>
      </c>
      <c r="AF30">
        <v>78</v>
      </c>
      <c r="AG30">
        <v>38</v>
      </c>
      <c r="AH30">
        <v>1</v>
      </c>
      <c r="AI30">
        <v>0</v>
      </c>
      <c r="AJ30">
        <v>0</v>
      </c>
      <c r="AK30">
        <v>0</v>
      </c>
    </row>
    <row r="31" spans="1:37" x14ac:dyDescent="0.2">
      <c r="A31" s="1" t="s">
        <v>76</v>
      </c>
      <c r="B31" s="3">
        <f t="shared" si="18"/>
        <v>0</v>
      </c>
      <c r="C31" s="3">
        <f t="shared" si="19"/>
        <v>0</v>
      </c>
      <c r="D31" s="3">
        <f t="shared" si="20"/>
        <v>0</v>
      </c>
      <c r="E31" s="3">
        <f t="shared" si="21"/>
        <v>0</v>
      </c>
      <c r="F31" s="3">
        <f t="shared" si="22"/>
        <v>0</v>
      </c>
      <c r="G31" s="3">
        <f t="shared" si="23"/>
        <v>6.3736487864572707E-6</v>
      </c>
      <c r="H31" s="3">
        <f t="shared" si="24"/>
        <v>1.7527534162757497E-5</v>
      </c>
      <c r="I31" s="3">
        <f t="shared" si="25"/>
        <v>4.9873801754028149E-4</v>
      </c>
      <c r="J31" s="3">
        <f t="shared" si="26"/>
        <v>1.7894018967978789E-3</v>
      </c>
      <c r="K31" s="3">
        <f t="shared" si="27"/>
        <v>2.3120410972873751E-3</v>
      </c>
      <c r="L31" s="3">
        <f t="shared" si="28"/>
        <v>1.8324240261064653E-3</v>
      </c>
      <c r="M31" s="3">
        <f t="shared" si="29"/>
        <v>6.9472771772384251E-4</v>
      </c>
      <c r="N31" s="3">
        <f t="shared" si="30"/>
        <v>1.3065980012237405E-4</v>
      </c>
      <c r="O31" s="3">
        <f t="shared" si="31"/>
        <v>4.6208953701815216E-5</v>
      </c>
      <c r="P31" s="3">
        <f t="shared" si="32"/>
        <v>6.3736487864572707E-6</v>
      </c>
      <c r="Q31" s="3">
        <f t="shared" si="33"/>
        <v>0</v>
      </c>
      <c r="S31" t="s">
        <v>76</v>
      </c>
      <c r="T31">
        <v>0</v>
      </c>
      <c r="U31">
        <v>0</v>
      </c>
      <c r="V31">
        <v>0</v>
      </c>
      <c r="W31">
        <v>0</v>
      </c>
      <c r="X31">
        <v>0</v>
      </c>
      <c r="Y31">
        <v>4</v>
      </c>
      <c r="Z31">
        <v>11</v>
      </c>
      <c r="AA31">
        <v>313</v>
      </c>
      <c r="AB31">
        <v>1123</v>
      </c>
      <c r="AC31">
        <v>1451</v>
      </c>
      <c r="AD31">
        <v>1150</v>
      </c>
      <c r="AE31">
        <v>436</v>
      </c>
      <c r="AF31">
        <v>82</v>
      </c>
      <c r="AG31">
        <v>29</v>
      </c>
      <c r="AH31">
        <v>4</v>
      </c>
      <c r="AI31">
        <v>0</v>
      </c>
      <c r="AJ31">
        <v>0</v>
      </c>
      <c r="AK31">
        <v>0</v>
      </c>
    </row>
    <row r="32" spans="1:37" x14ac:dyDescent="0.2">
      <c r="A32" s="1" t="s">
        <v>77</v>
      </c>
      <c r="B32" s="3">
        <f t="shared" si="18"/>
        <v>0</v>
      </c>
      <c r="C32" s="3">
        <f t="shared" si="19"/>
        <v>0</v>
      </c>
      <c r="D32" s="3">
        <f t="shared" si="20"/>
        <v>0</v>
      </c>
      <c r="E32" s="3">
        <f t="shared" si="21"/>
        <v>0</v>
      </c>
      <c r="F32" s="3">
        <f t="shared" si="22"/>
        <v>0</v>
      </c>
      <c r="G32" s="3">
        <f t="shared" si="23"/>
        <v>6.3736487864572707E-6</v>
      </c>
      <c r="H32" s="3">
        <f t="shared" si="24"/>
        <v>2.2307770752600447E-5</v>
      </c>
      <c r="I32" s="3">
        <f t="shared" si="25"/>
        <v>8.508821129920457E-4</v>
      </c>
      <c r="J32" s="3">
        <f t="shared" si="26"/>
        <v>3.0673184784825616E-3</v>
      </c>
      <c r="K32" s="3">
        <f t="shared" si="27"/>
        <v>3.8544641036100348E-3</v>
      </c>
      <c r="L32" s="3">
        <f t="shared" si="28"/>
        <v>2.62753671221701E-3</v>
      </c>
      <c r="M32" s="3">
        <f t="shared" si="29"/>
        <v>1.1313226595961656E-3</v>
      </c>
      <c r="N32" s="3">
        <f t="shared" si="30"/>
        <v>1.4978074648174588E-4</v>
      </c>
      <c r="O32" s="3">
        <f t="shared" si="31"/>
        <v>8.9231083010401789E-5</v>
      </c>
      <c r="P32" s="3">
        <f t="shared" si="32"/>
        <v>1.7527534162757497E-5</v>
      </c>
      <c r="Q32" s="3">
        <f t="shared" si="33"/>
        <v>0</v>
      </c>
      <c r="S32" t="s">
        <v>77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14</v>
      </c>
      <c r="AA32">
        <v>534</v>
      </c>
      <c r="AB32">
        <v>1925</v>
      </c>
      <c r="AC32">
        <v>2419</v>
      </c>
      <c r="AD32">
        <v>1649</v>
      </c>
      <c r="AE32">
        <v>710</v>
      </c>
      <c r="AF32">
        <v>94</v>
      </c>
      <c r="AG32">
        <v>56</v>
      </c>
      <c r="AH32">
        <v>11</v>
      </c>
      <c r="AI32">
        <v>0</v>
      </c>
      <c r="AJ32">
        <v>0</v>
      </c>
      <c r="AK32">
        <v>0</v>
      </c>
    </row>
    <row r="33" spans="1:37" x14ac:dyDescent="0.2">
      <c r="A33" s="1" t="s">
        <v>78</v>
      </c>
      <c r="B33" s="3">
        <f t="shared" si="18"/>
        <v>0</v>
      </c>
      <c r="C33" s="3">
        <f t="shared" si="19"/>
        <v>0</v>
      </c>
      <c r="D33" s="3">
        <f t="shared" si="20"/>
        <v>0</v>
      </c>
      <c r="E33" s="3">
        <f t="shared" si="21"/>
        <v>0</v>
      </c>
      <c r="F33" s="3">
        <f t="shared" si="22"/>
        <v>0</v>
      </c>
      <c r="G33" s="3">
        <f t="shared" si="23"/>
        <v>9.5604731796859074E-6</v>
      </c>
      <c r="H33" s="3">
        <f t="shared" si="24"/>
        <v>6.5329900061187024E-5</v>
      </c>
      <c r="I33" s="3">
        <f t="shared" si="25"/>
        <v>1.2508285743422394E-3</v>
      </c>
      <c r="J33" s="3">
        <f t="shared" si="26"/>
        <v>4.7770497654497247E-3</v>
      </c>
      <c r="K33" s="3">
        <f t="shared" si="27"/>
        <v>6.4708469304507448E-3</v>
      </c>
      <c r="L33" s="3">
        <f t="shared" si="28"/>
        <v>3.734958188863961E-3</v>
      </c>
      <c r="M33" s="3">
        <f t="shared" si="29"/>
        <v>1.5663241892718744E-3</v>
      </c>
      <c r="N33" s="3">
        <f t="shared" si="30"/>
        <v>2.6291301244136243E-4</v>
      </c>
      <c r="O33" s="3">
        <f t="shared" si="31"/>
        <v>1.0994544156638792E-4</v>
      </c>
      <c r="P33" s="3">
        <f t="shared" si="32"/>
        <v>3.0274831735672037E-5</v>
      </c>
      <c r="Q33" s="3">
        <f t="shared" si="33"/>
        <v>0</v>
      </c>
      <c r="S33" t="s">
        <v>78</v>
      </c>
      <c r="T33">
        <v>0</v>
      </c>
      <c r="U33">
        <v>0</v>
      </c>
      <c r="V33">
        <v>0</v>
      </c>
      <c r="W33">
        <v>0</v>
      </c>
      <c r="X33">
        <v>0</v>
      </c>
      <c r="Y33">
        <v>6</v>
      </c>
      <c r="Z33">
        <v>41</v>
      </c>
      <c r="AA33">
        <v>785</v>
      </c>
      <c r="AB33">
        <v>2998</v>
      </c>
      <c r="AC33">
        <v>4061</v>
      </c>
      <c r="AD33">
        <v>2344</v>
      </c>
      <c r="AE33">
        <v>983</v>
      </c>
      <c r="AF33">
        <v>165</v>
      </c>
      <c r="AG33">
        <v>69</v>
      </c>
      <c r="AH33">
        <v>19</v>
      </c>
      <c r="AI33">
        <v>0</v>
      </c>
      <c r="AJ33">
        <v>0</v>
      </c>
      <c r="AK33">
        <v>0</v>
      </c>
    </row>
    <row r="34" spans="1:37" x14ac:dyDescent="0.2">
      <c r="A34" s="1" t="s">
        <v>79</v>
      </c>
      <c r="B34" s="3">
        <f t="shared" si="18"/>
        <v>0</v>
      </c>
      <c r="C34" s="3">
        <f t="shared" si="19"/>
        <v>0</v>
      </c>
      <c r="D34" s="3">
        <f t="shared" si="20"/>
        <v>0</v>
      </c>
      <c r="E34" s="3">
        <f t="shared" si="21"/>
        <v>0</v>
      </c>
      <c r="F34" s="3">
        <f t="shared" si="22"/>
        <v>0</v>
      </c>
      <c r="G34" s="3">
        <f t="shared" si="23"/>
        <v>6.3736487864572707E-6</v>
      </c>
      <c r="H34" s="3">
        <f t="shared" si="24"/>
        <v>1.6890169284111768E-4</v>
      </c>
      <c r="I34" s="3">
        <f t="shared" si="25"/>
        <v>1.8897868651845809E-3</v>
      </c>
      <c r="J34" s="3">
        <f t="shared" si="26"/>
        <v>7.1352998164389151E-3</v>
      </c>
      <c r="K34" s="3">
        <f t="shared" si="27"/>
        <v>8.66497552518866E-3</v>
      </c>
      <c r="L34" s="3">
        <f t="shared" si="28"/>
        <v>5.439909239241281E-3</v>
      </c>
      <c r="M34" s="3">
        <f t="shared" si="29"/>
        <v>2.3152279216806038E-3</v>
      </c>
      <c r="N34" s="3">
        <f t="shared" si="30"/>
        <v>4.3818835406893736E-4</v>
      </c>
      <c r="O34" s="3">
        <f t="shared" si="31"/>
        <v>1.2109932694268815E-4</v>
      </c>
      <c r="P34" s="3">
        <f t="shared" si="32"/>
        <v>2.7088007342443401E-5</v>
      </c>
      <c r="Q34" s="3">
        <f t="shared" si="33"/>
        <v>0</v>
      </c>
      <c r="S34" t="s">
        <v>79</v>
      </c>
      <c r="T34">
        <v>0</v>
      </c>
      <c r="U34">
        <v>0</v>
      </c>
      <c r="V34">
        <v>0</v>
      </c>
      <c r="W34">
        <v>0</v>
      </c>
      <c r="X34">
        <v>0</v>
      </c>
      <c r="Y34">
        <v>4</v>
      </c>
      <c r="Z34">
        <v>106</v>
      </c>
      <c r="AA34">
        <v>1186</v>
      </c>
      <c r="AB34">
        <v>4478</v>
      </c>
      <c r="AC34">
        <v>5438</v>
      </c>
      <c r="AD34">
        <v>3414</v>
      </c>
      <c r="AE34">
        <v>1453</v>
      </c>
      <c r="AF34">
        <v>275</v>
      </c>
      <c r="AG34">
        <v>76</v>
      </c>
      <c r="AH34">
        <v>17</v>
      </c>
      <c r="AI34">
        <v>0</v>
      </c>
      <c r="AJ34">
        <v>0</v>
      </c>
      <c r="AK34">
        <v>0</v>
      </c>
    </row>
    <row r="35" spans="1:37" x14ac:dyDescent="0.2">
      <c r="A35" s="1" t="s">
        <v>80</v>
      </c>
      <c r="B35" s="3">
        <f t="shared" si="18"/>
        <v>0</v>
      </c>
      <c r="C35" s="3">
        <f t="shared" si="19"/>
        <v>0</v>
      </c>
      <c r="D35" s="3">
        <f t="shared" si="20"/>
        <v>0</v>
      </c>
      <c r="E35" s="3">
        <f t="shared" si="21"/>
        <v>0</v>
      </c>
      <c r="F35" s="3">
        <f t="shared" si="22"/>
        <v>0</v>
      </c>
      <c r="G35" s="3">
        <f t="shared" si="23"/>
        <v>7.9670609830715895E-6</v>
      </c>
      <c r="H35" s="3">
        <f t="shared" si="24"/>
        <v>2.2307770752600449E-4</v>
      </c>
      <c r="I35" s="3">
        <f t="shared" si="25"/>
        <v>2.3088542728941465E-3</v>
      </c>
      <c r="J35" s="3">
        <f t="shared" si="26"/>
        <v>9.7532760554762399E-3</v>
      </c>
      <c r="K35" s="3">
        <f t="shared" si="27"/>
        <v>1.1600040791352233E-2</v>
      </c>
      <c r="L35" s="3">
        <f t="shared" si="28"/>
        <v>8.0053028757903332E-3</v>
      </c>
      <c r="M35" s="3">
        <f t="shared" si="29"/>
        <v>3.0816591882520906E-3</v>
      </c>
      <c r="N35" s="3">
        <f t="shared" si="30"/>
        <v>6.039032225168264E-4</v>
      </c>
      <c r="O35" s="3">
        <f t="shared" si="31"/>
        <v>2.0395676116663266E-4</v>
      </c>
      <c r="P35" s="3">
        <f t="shared" si="32"/>
        <v>6.0549663471344073E-5</v>
      </c>
      <c r="Q35" s="3">
        <f t="shared" si="33"/>
        <v>0</v>
      </c>
      <c r="S35" t="s">
        <v>80</v>
      </c>
      <c r="T35">
        <v>0</v>
      </c>
      <c r="U35">
        <v>0</v>
      </c>
      <c r="V35">
        <v>0</v>
      </c>
      <c r="W35">
        <v>0</v>
      </c>
      <c r="X35">
        <v>0</v>
      </c>
      <c r="Y35">
        <v>5</v>
      </c>
      <c r="Z35">
        <v>140</v>
      </c>
      <c r="AA35">
        <v>1449</v>
      </c>
      <c r="AB35">
        <v>6121</v>
      </c>
      <c r="AC35">
        <v>7280</v>
      </c>
      <c r="AD35">
        <v>5024</v>
      </c>
      <c r="AE35">
        <v>1934</v>
      </c>
      <c r="AF35">
        <v>379</v>
      </c>
      <c r="AG35">
        <v>128</v>
      </c>
      <c r="AH35">
        <v>38</v>
      </c>
      <c r="AI35">
        <v>0</v>
      </c>
      <c r="AJ35">
        <v>0</v>
      </c>
      <c r="AK35">
        <v>0</v>
      </c>
    </row>
    <row r="36" spans="1:37" x14ac:dyDescent="0.2">
      <c r="A36" s="1" t="s">
        <v>81</v>
      </c>
      <c r="B36" s="3">
        <f t="shared" si="18"/>
        <v>0</v>
      </c>
      <c r="C36" s="3">
        <f t="shared" si="19"/>
        <v>0</v>
      </c>
      <c r="D36" s="3">
        <f t="shared" si="20"/>
        <v>0</v>
      </c>
      <c r="E36" s="3">
        <f t="shared" si="21"/>
        <v>0</v>
      </c>
      <c r="F36" s="3">
        <f t="shared" si="22"/>
        <v>0</v>
      </c>
      <c r="G36" s="3">
        <f t="shared" si="23"/>
        <v>1.5934121966143177E-6</v>
      </c>
      <c r="H36" s="3">
        <f t="shared" si="24"/>
        <v>2.9318784417703447E-4</v>
      </c>
      <c r="I36" s="3">
        <f t="shared" si="25"/>
        <v>2.5367122170099937E-3</v>
      </c>
      <c r="J36" s="3">
        <f t="shared" si="26"/>
        <v>1.1399270854578829E-2</v>
      </c>
      <c r="K36" s="3">
        <f t="shared" si="27"/>
        <v>1.4458622272078319E-2</v>
      </c>
      <c r="L36" s="3">
        <f t="shared" si="28"/>
        <v>9.5891545992249638E-3</v>
      </c>
      <c r="M36" s="3">
        <f t="shared" si="29"/>
        <v>3.9436951866204367E-3</v>
      </c>
      <c r="N36" s="3">
        <f t="shared" si="30"/>
        <v>8.604425861717316E-4</v>
      </c>
      <c r="O36" s="3">
        <f t="shared" si="31"/>
        <v>2.1351723434631859E-4</v>
      </c>
      <c r="P36" s="3">
        <f t="shared" si="32"/>
        <v>7.0110136651029987E-5</v>
      </c>
      <c r="Q36" s="3">
        <f t="shared" si="33"/>
        <v>0</v>
      </c>
      <c r="S36" t="s">
        <v>81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184</v>
      </c>
      <c r="AA36">
        <v>1592</v>
      </c>
      <c r="AB36">
        <v>7154</v>
      </c>
      <c r="AC36">
        <v>9074</v>
      </c>
      <c r="AD36">
        <v>6018</v>
      </c>
      <c r="AE36">
        <v>2475</v>
      </c>
      <c r="AF36">
        <v>540</v>
      </c>
      <c r="AG36">
        <v>134</v>
      </c>
      <c r="AH36">
        <v>44</v>
      </c>
      <c r="AI36">
        <v>0</v>
      </c>
      <c r="AJ36">
        <v>0</v>
      </c>
      <c r="AK36">
        <v>0</v>
      </c>
    </row>
    <row r="37" spans="1:37" x14ac:dyDescent="0.2">
      <c r="A37" s="1" t="s">
        <v>82</v>
      </c>
      <c r="B37" s="3">
        <f t="shared" si="18"/>
        <v>0</v>
      </c>
      <c r="C37" s="3">
        <f t="shared" si="19"/>
        <v>0</v>
      </c>
      <c r="D37" s="3">
        <f t="shared" si="20"/>
        <v>0</v>
      </c>
      <c r="E37" s="3">
        <f t="shared" si="21"/>
        <v>0</v>
      </c>
      <c r="F37" s="3">
        <f t="shared" si="22"/>
        <v>0</v>
      </c>
      <c r="G37" s="3">
        <f t="shared" si="23"/>
        <v>0</v>
      </c>
      <c r="H37" s="3">
        <f t="shared" si="24"/>
        <v>1.3703344890883133E-4</v>
      </c>
      <c r="I37" s="3">
        <f t="shared" si="25"/>
        <v>2.6036355292677954E-3</v>
      </c>
      <c r="J37" s="3">
        <f t="shared" si="26"/>
        <v>1.2326636753008362E-2</v>
      </c>
      <c r="K37" s="3">
        <f t="shared" si="27"/>
        <v>1.6579453905771976E-2</v>
      </c>
      <c r="L37" s="3">
        <f t="shared" si="28"/>
        <v>1.123355598613094E-2</v>
      </c>
      <c r="M37" s="3">
        <f t="shared" si="29"/>
        <v>4.5268840505812771E-3</v>
      </c>
      <c r="N37" s="3">
        <f t="shared" si="30"/>
        <v>1.0309376912094636E-3</v>
      </c>
      <c r="O37" s="3">
        <f t="shared" si="31"/>
        <v>2.7725372221089128E-4</v>
      </c>
      <c r="P37" s="3">
        <f t="shared" si="32"/>
        <v>9.4011319600244752E-5</v>
      </c>
      <c r="Q37" s="3">
        <f t="shared" si="33"/>
        <v>0</v>
      </c>
      <c r="S37" t="s">
        <v>82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86</v>
      </c>
      <c r="AA37">
        <v>1634</v>
      </c>
      <c r="AB37">
        <v>7736</v>
      </c>
      <c r="AC37">
        <v>10405</v>
      </c>
      <c r="AD37">
        <v>7050</v>
      </c>
      <c r="AE37">
        <v>2841</v>
      </c>
      <c r="AF37">
        <v>647</v>
      </c>
      <c r="AG37">
        <v>174</v>
      </c>
      <c r="AH37">
        <v>59</v>
      </c>
      <c r="AI37">
        <v>0</v>
      </c>
      <c r="AJ37">
        <v>0</v>
      </c>
      <c r="AK37">
        <v>0</v>
      </c>
    </row>
    <row r="38" spans="1:37" x14ac:dyDescent="0.2">
      <c r="A38" s="1" t="s">
        <v>83</v>
      </c>
      <c r="B38" s="3">
        <f t="shared" si="18"/>
        <v>0</v>
      </c>
      <c r="C38" s="3">
        <f t="shared" si="19"/>
        <v>0</v>
      </c>
      <c r="D38" s="3">
        <f t="shared" si="20"/>
        <v>0</v>
      </c>
      <c r="E38" s="3">
        <f t="shared" si="21"/>
        <v>0</v>
      </c>
      <c r="F38" s="3">
        <f t="shared" si="22"/>
        <v>0</v>
      </c>
      <c r="G38" s="3">
        <f t="shared" si="23"/>
        <v>0</v>
      </c>
      <c r="H38" s="3">
        <f t="shared" si="24"/>
        <v>1.5296757087497452E-4</v>
      </c>
      <c r="I38" s="3">
        <f t="shared" si="25"/>
        <v>2.7422623903732408E-3</v>
      </c>
      <c r="J38" s="3">
        <f t="shared" si="26"/>
        <v>1.3555157556598002E-2</v>
      </c>
      <c r="K38" s="3">
        <f t="shared" si="27"/>
        <v>1.9324903120538445E-2</v>
      </c>
      <c r="L38" s="3">
        <f t="shared" si="28"/>
        <v>1.2737737099734857E-2</v>
      </c>
      <c r="M38" s="3">
        <f t="shared" si="29"/>
        <v>5.0590837242504589E-3</v>
      </c>
      <c r="N38" s="3">
        <f t="shared" si="30"/>
        <v>1.1408831327758516E-3</v>
      </c>
      <c r="O38" s="3">
        <f t="shared" si="31"/>
        <v>3.2824291250254945E-4</v>
      </c>
      <c r="P38" s="3">
        <f t="shared" si="32"/>
        <v>8.1264022027330209E-5</v>
      </c>
      <c r="Q38" s="3">
        <f t="shared" si="33"/>
        <v>0</v>
      </c>
      <c r="S38" t="s">
        <v>83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96</v>
      </c>
      <c r="AA38">
        <v>1721</v>
      </c>
      <c r="AB38">
        <v>8507</v>
      </c>
      <c r="AC38">
        <v>12128</v>
      </c>
      <c r="AD38">
        <v>7994</v>
      </c>
      <c r="AE38">
        <v>3175</v>
      </c>
      <c r="AF38">
        <v>716</v>
      </c>
      <c r="AG38">
        <v>206</v>
      </c>
      <c r="AH38">
        <v>51</v>
      </c>
      <c r="AI38">
        <v>0</v>
      </c>
      <c r="AJ38">
        <v>0</v>
      </c>
      <c r="AK38">
        <v>0</v>
      </c>
    </row>
    <row r="39" spans="1:37" x14ac:dyDescent="0.2">
      <c r="A39" s="1" t="s">
        <v>84</v>
      </c>
      <c r="B39" s="3">
        <f t="shared" si="18"/>
        <v>0</v>
      </c>
      <c r="C39" s="3">
        <f t="shared" si="19"/>
        <v>0</v>
      </c>
      <c r="D39" s="3">
        <f t="shared" si="20"/>
        <v>0</v>
      </c>
      <c r="E39" s="3">
        <f t="shared" si="21"/>
        <v>0</v>
      </c>
      <c r="F39" s="3">
        <f t="shared" si="22"/>
        <v>0</v>
      </c>
      <c r="G39" s="3">
        <f t="shared" si="23"/>
        <v>0</v>
      </c>
      <c r="H39" s="3">
        <f t="shared" si="24"/>
        <v>2.6450642463797676E-4</v>
      </c>
      <c r="I39" s="3">
        <f t="shared" si="25"/>
        <v>2.5542397511727514E-3</v>
      </c>
      <c r="J39" s="3">
        <f t="shared" si="26"/>
        <v>1.4538292881909035E-2</v>
      </c>
      <c r="K39" s="3">
        <f t="shared" si="27"/>
        <v>2.1501504181113604E-2</v>
      </c>
      <c r="L39" s="3">
        <f t="shared" si="28"/>
        <v>1.4627523964919438E-2</v>
      </c>
      <c r="M39" s="3">
        <f t="shared" si="29"/>
        <v>6.0501861105445648E-3</v>
      </c>
      <c r="N39" s="3">
        <f t="shared" si="30"/>
        <v>1.504181113603916E-3</v>
      </c>
      <c r="O39" s="3">
        <f t="shared" si="31"/>
        <v>4.589027126249235E-4</v>
      </c>
      <c r="P39" s="3">
        <f t="shared" si="32"/>
        <v>1.4340709769528859E-4</v>
      </c>
      <c r="Q39" s="3">
        <f t="shared" si="33"/>
        <v>0</v>
      </c>
      <c r="S39" t="s">
        <v>84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166</v>
      </c>
      <c r="AA39">
        <v>1603</v>
      </c>
      <c r="AB39">
        <v>9124</v>
      </c>
      <c r="AC39">
        <v>13494</v>
      </c>
      <c r="AD39">
        <v>9180</v>
      </c>
      <c r="AE39">
        <v>3797</v>
      </c>
      <c r="AF39">
        <v>944</v>
      </c>
      <c r="AG39">
        <v>288</v>
      </c>
      <c r="AH39">
        <v>90</v>
      </c>
      <c r="AI39">
        <v>0</v>
      </c>
      <c r="AJ39">
        <v>0</v>
      </c>
      <c r="AK39">
        <v>0</v>
      </c>
    </row>
    <row r="40" spans="1:37" x14ac:dyDescent="0.2">
      <c r="A40" s="1" t="s">
        <v>85</v>
      </c>
      <c r="B40" s="3">
        <f t="shared" si="18"/>
        <v>0</v>
      </c>
      <c r="C40" s="3">
        <f t="shared" si="19"/>
        <v>0</v>
      </c>
      <c r="D40" s="3">
        <f t="shared" si="20"/>
        <v>0</v>
      </c>
      <c r="E40" s="3">
        <f t="shared" si="21"/>
        <v>0</v>
      </c>
      <c r="F40" s="3">
        <f t="shared" si="22"/>
        <v>0</v>
      </c>
      <c r="G40" s="3">
        <f t="shared" si="23"/>
        <v>0</v>
      </c>
      <c r="H40" s="3">
        <f t="shared" si="24"/>
        <v>2.75660310014277E-4</v>
      </c>
      <c r="I40" s="3">
        <f t="shared" si="25"/>
        <v>2.5414924535998367E-3</v>
      </c>
      <c r="J40" s="3">
        <f t="shared" si="26"/>
        <v>1.5561263512135427E-2</v>
      </c>
      <c r="K40" s="3">
        <f t="shared" si="27"/>
        <v>2.2341232408729348E-2</v>
      </c>
      <c r="L40" s="3">
        <f t="shared" si="28"/>
        <v>1.488725015296757E-2</v>
      </c>
      <c r="M40" s="3">
        <f t="shared" si="29"/>
        <v>5.9386472567815622E-3</v>
      </c>
      <c r="N40" s="3">
        <f t="shared" si="30"/>
        <v>1.599785845400775E-3</v>
      </c>
      <c r="O40" s="3">
        <f t="shared" si="31"/>
        <v>5.5769426881501123E-4</v>
      </c>
      <c r="P40" s="3">
        <f t="shared" si="32"/>
        <v>1.5296757087497452E-4</v>
      </c>
      <c r="Q40" s="3">
        <f t="shared" si="33"/>
        <v>0</v>
      </c>
      <c r="S40" t="s">
        <v>85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173</v>
      </c>
      <c r="AA40">
        <v>1595</v>
      </c>
      <c r="AB40">
        <v>9766</v>
      </c>
      <c r="AC40">
        <v>14021</v>
      </c>
      <c r="AD40">
        <v>9343</v>
      </c>
      <c r="AE40">
        <v>3727</v>
      </c>
      <c r="AF40">
        <v>1004</v>
      </c>
      <c r="AG40">
        <v>350</v>
      </c>
      <c r="AH40">
        <v>96</v>
      </c>
      <c r="AI40">
        <v>0</v>
      </c>
      <c r="AJ40">
        <v>0</v>
      </c>
      <c r="AK40">
        <v>0</v>
      </c>
    </row>
    <row r="41" spans="1:37" x14ac:dyDescent="0.2">
      <c r="A41" s="1" t="s">
        <v>86</v>
      </c>
      <c r="B41" s="3">
        <f t="shared" si="18"/>
        <v>0</v>
      </c>
      <c r="C41" s="3">
        <f t="shared" si="19"/>
        <v>0</v>
      </c>
      <c r="D41" s="3">
        <f t="shared" si="20"/>
        <v>0</v>
      </c>
      <c r="E41" s="3">
        <f t="shared" si="21"/>
        <v>0</v>
      </c>
      <c r="F41" s="3">
        <f t="shared" si="22"/>
        <v>0</v>
      </c>
      <c r="G41" s="3">
        <f t="shared" si="23"/>
        <v>0</v>
      </c>
      <c r="H41" s="3">
        <f t="shared" si="24"/>
        <v>3.3620997348562107E-4</v>
      </c>
      <c r="I41" s="3">
        <f t="shared" si="25"/>
        <v>2.8697353661023862E-3</v>
      </c>
      <c r="J41" s="3">
        <f t="shared" si="26"/>
        <v>1.7100499694064859E-2</v>
      </c>
      <c r="K41" s="3">
        <f t="shared" si="27"/>
        <v>2.369244595145829E-2</v>
      </c>
      <c r="L41" s="3">
        <f t="shared" si="28"/>
        <v>1.5569230573118499E-2</v>
      </c>
      <c r="M41" s="3">
        <f t="shared" si="29"/>
        <v>6.2143075667958391E-3</v>
      </c>
      <c r="N41" s="3">
        <f t="shared" si="30"/>
        <v>1.6778630430348766E-3</v>
      </c>
      <c r="O41" s="3">
        <f t="shared" si="31"/>
        <v>5.3219967366918209E-4</v>
      </c>
      <c r="P41" s="3">
        <f t="shared" si="32"/>
        <v>1.9758311238017541E-4</v>
      </c>
      <c r="Q41" s="3">
        <f t="shared" si="33"/>
        <v>0</v>
      </c>
      <c r="S41" t="s">
        <v>86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211</v>
      </c>
      <c r="AA41">
        <v>1801</v>
      </c>
      <c r="AB41">
        <v>10732</v>
      </c>
      <c r="AC41">
        <v>14869</v>
      </c>
      <c r="AD41">
        <v>9771</v>
      </c>
      <c r="AE41">
        <v>3900</v>
      </c>
      <c r="AF41">
        <v>1053</v>
      </c>
      <c r="AG41">
        <v>334</v>
      </c>
      <c r="AH41">
        <v>124</v>
      </c>
      <c r="AI41">
        <v>0</v>
      </c>
      <c r="AJ41">
        <v>0</v>
      </c>
      <c r="AK41">
        <v>0</v>
      </c>
    </row>
    <row r="42" spans="1:37" x14ac:dyDescent="0.2">
      <c r="A42" s="1" t="s">
        <v>87</v>
      </c>
      <c r="B42" s="3">
        <f t="shared" si="18"/>
        <v>0</v>
      </c>
      <c r="C42" s="3">
        <f t="shared" si="19"/>
        <v>0</v>
      </c>
      <c r="D42" s="3">
        <f t="shared" si="20"/>
        <v>0</v>
      </c>
      <c r="E42" s="3">
        <f t="shared" si="21"/>
        <v>0</v>
      </c>
      <c r="F42" s="3">
        <f t="shared" si="22"/>
        <v>0</v>
      </c>
      <c r="G42" s="3">
        <f t="shared" si="23"/>
        <v>0</v>
      </c>
      <c r="H42" s="3">
        <f t="shared" si="24"/>
        <v>3.9675963695696515E-4</v>
      </c>
      <c r="I42" s="3">
        <f t="shared" si="25"/>
        <v>3.3334183153171529E-3</v>
      </c>
      <c r="J42" s="3">
        <f t="shared" si="26"/>
        <v>1.7932260860697533E-2</v>
      </c>
      <c r="K42" s="3">
        <f t="shared" si="27"/>
        <v>2.6186136039159699E-2</v>
      </c>
      <c r="L42" s="3">
        <f t="shared" si="28"/>
        <v>1.7062257801346115E-2</v>
      </c>
      <c r="M42" s="3">
        <f t="shared" si="29"/>
        <v>6.9759585967774833E-3</v>
      </c>
      <c r="N42" s="3">
        <f t="shared" si="30"/>
        <v>1.7670941260452785E-3</v>
      </c>
      <c r="O42" s="3">
        <f t="shared" si="31"/>
        <v>7.6802467876810115E-4</v>
      </c>
      <c r="P42" s="3">
        <f t="shared" si="32"/>
        <v>1.8642922700387517E-4</v>
      </c>
      <c r="Q42" s="3">
        <f t="shared" si="33"/>
        <v>0</v>
      </c>
      <c r="S42" t="s">
        <v>87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249</v>
      </c>
      <c r="AA42">
        <v>2092</v>
      </c>
      <c r="AB42">
        <v>11254</v>
      </c>
      <c r="AC42">
        <v>16434</v>
      </c>
      <c r="AD42">
        <v>10708</v>
      </c>
      <c r="AE42">
        <v>4378</v>
      </c>
      <c r="AF42">
        <v>1109</v>
      </c>
      <c r="AG42">
        <v>482</v>
      </c>
      <c r="AH42">
        <v>117</v>
      </c>
      <c r="AI42">
        <v>0</v>
      </c>
      <c r="AJ42">
        <v>0</v>
      </c>
      <c r="AK42">
        <v>0</v>
      </c>
    </row>
    <row r="43" spans="1:37" x14ac:dyDescent="0.2">
      <c r="A43" s="1" t="s">
        <v>88</v>
      </c>
      <c r="B43" s="3">
        <f t="shared" si="18"/>
        <v>0</v>
      </c>
      <c r="C43" s="3">
        <f t="shared" si="19"/>
        <v>0</v>
      </c>
      <c r="D43" s="3">
        <f t="shared" si="20"/>
        <v>0</v>
      </c>
      <c r="E43" s="3">
        <f t="shared" si="21"/>
        <v>0</v>
      </c>
      <c r="F43" s="3">
        <f t="shared" si="22"/>
        <v>0</v>
      </c>
      <c r="G43" s="3">
        <f t="shared" si="23"/>
        <v>4.1428717111972258E-5</v>
      </c>
      <c r="H43" s="3">
        <f t="shared" si="24"/>
        <v>3.9675963695696515E-4</v>
      </c>
      <c r="I43" s="3">
        <f t="shared" si="25"/>
        <v>3.3573194982663675E-3</v>
      </c>
      <c r="J43" s="3">
        <f t="shared" si="26"/>
        <v>1.9084297878849684E-2</v>
      </c>
      <c r="K43" s="3">
        <f t="shared" si="27"/>
        <v>2.7961197226188048E-2</v>
      </c>
      <c r="L43" s="3">
        <f t="shared" si="28"/>
        <v>1.7473358148072608E-2</v>
      </c>
      <c r="M43" s="3">
        <f t="shared" si="29"/>
        <v>7.6372246583724249E-3</v>
      </c>
      <c r="N43" s="3">
        <f t="shared" si="30"/>
        <v>1.6746762186416479E-3</v>
      </c>
      <c r="O43" s="3">
        <f t="shared" si="31"/>
        <v>7.0269477870691418E-4</v>
      </c>
      <c r="P43" s="3">
        <f t="shared" si="32"/>
        <v>2.0236334897001836E-4</v>
      </c>
      <c r="Q43" s="3">
        <f t="shared" si="33"/>
        <v>0</v>
      </c>
      <c r="S43" t="s">
        <v>88</v>
      </c>
      <c r="T43">
        <v>0</v>
      </c>
      <c r="U43">
        <v>0</v>
      </c>
      <c r="V43">
        <v>0</v>
      </c>
      <c r="W43">
        <v>0</v>
      </c>
      <c r="X43">
        <v>0</v>
      </c>
      <c r="Y43">
        <v>26</v>
      </c>
      <c r="Z43">
        <v>249</v>
      </c>
      <c r="AA43">
        <v>2107</v>
      </c>
      <c r="AB43">
        <v>11977</v>
      </c>
      <c r="AC43">
        <v>17548</v>
      </c>
      <c r="AD43">
        <v>10966</v>
      </c>
      <c r="AE43">
        <v>4793</v>
      </c>
      <c r="AF43">
        <v>1051</v>
      </c>
      <c r="AG43">
        <v>441</v>
      </c>
      <c r="AH43">
        <v>127</v>
      </c>
      <c r="AI43">
        <v>0</v>
      </c>
      <c r="AJ43">
        <v>0</v>
      </c>
      <c r="AK43">
        <v>0</v>
      </c>
    </row>
    <row r="44" spans="1:37" x14ac:dyDescent="0.2">
      <c r="A44" s="1" t="s">
        <v>89</v>
      </c>
      <c r="B44" s="3">
        <f t="shared" si="18"/>
        <v>0</v>
      </c>
      <c r="C44" s="3">
        <f t="shared" si="19"/>
        <v>0</v>
      </c>
      <c r="D44" s="3">
        <f t="shared" si="20"/>
        <v>0</v>
      </c>
      <c r="E44" s="3">
        <f t="shared" si="21"/>
        <v>0</v>
      </c>
      <c r="F44" s="3">
        <f t="shared" si="22"/>
        <v>0</v>
      </c>
      <c r="G44" s="3">
        <f t="shared" si="23"/>
        <v>2.2307770752600447E-5</v>
      </c>
      <c r="H44" s="3">
        <f t="shared" si="24"/>
        <v>3.4577044666530697E-4</v>
      </c>
      <c r="I44" s="3">
        <f t="shared" si="25"/>
        <v>3.5150673057311849E-3</v>
      </c>
      <c r="J44" s="3">
        <f t="shared" si="26"/>
        <v>1.9771058535590455E-2</v>
      </c>
      <c r="K44" s="3">
        <f t="shared" si="27"/>
        <v>2.908773964919437E-2</v>
      </c>
      <c r="L44" s="3">
        <f t="shared" si="28"/>
        <v>1.7662974199469713E-2</v>
      </c>
      <c r="M44" s="3">
        <f t="shared" si="29"/>
        <v>7.3982128288802773E-3</v>
      </c>
      <c r="N44" s="3">
        <f t="shared" si="30"/>
        <v>1.8770395676116663E-3</v>
      </c>
      <c r="O44" s="3">
        <f t="shared" si="31"/>
        <v>8.3494799102590246E-4</v>
      </c>
      <c r="P44" s="3">
        <f t="shared" si="32"/>
        <v>1.8961605139710381E-4</v>
      </c>
      <c r="Q44" s="3">
        <f t="shared" si="33"/>
        <v>0</v>
      </c>
      <c r="S44" t="s">
        <v>89</v>
      </c>
      <c r="T44">
        <v>0</v>
      </c>
      <c r="U44">
        <v>0</v>
      </c>
      <c r="V44">
        <v>0</v>
      </c>
      <c r="W44">
        <v>0</v>
      </c>
      <c r="X44">
        <v>0</v>
      </c>
      <c r="Y44">
        <v>14</v>
      </c>
      <c r="Z44">
        <v>217</v>
      </c>
      <c r="AA44">
        <v>2206</v>
      </c>
      <c r="AB44">
        <v>12408</v>
      </c>
      <c r="AC44">
        <v>18255</v>
      </c>
      <c r="AD44">
        <v>11085</v>
      </c>
      <c r="AE44">
        <v>4643</v>
      </c>
      <c r="AF44">
        <v>1178</v>
      </c>
      <c r="AG44">
        <v>524</v>
      </c>
      <c r="AH44">
        <v>119</v>
      </c>
      <c r="AI44">
        <v>0</v>
      </c>
      <c r="AJ44">
        <v>0</v>
      </c>
      <c r="AK44">
        <v>0</v>
      </c>
    </row>
    <row r="45" spans="1:37" x14ac:dyDescent="0.2">
      <c r="A45" s="1" t="s">
        <v>90</v>
      </c>
      <c r="B45" s="3">
        <f t="shared" si="18"/>
        <v>0</v>
      </c>
      <c r="C45" s="3">
        <f t="shared" si="19"/>
        <v>0</v>
      </c>
      <c r="D45" s="3">
        <f t="shared" si="20"/>
        <v>0</v>
      </c>
      <c r="E45" s="3">
        <f t="shared" si="21"/>
        <v>0</v>
      </c>
      <c r="F45" s="3">
        <f t="shared" si="22"/>
        <v>0</v>
      </c>
      <c r="G45" s="3">
        <f t="shared" si="23"/>
        <v>6.3736487864572707E-6</v>
      </c>
      <c r="H45" s="3">
        <f t="shared" si="24"/>
        <v>3.4577044666530697E-4</v>
      </c>
      <c r="I45" s="3">
        <f t="shared" si="25"/>
        <v>3.7508923108301039E-3</v>
      </c>
      <c r="J45" s="3">
        <f t="shared" si="26"/>
        <v>2.0105675096879463E-2</v>
      </c>
      <c r="K45" s="3">
        <f t="shared" si="27"/>
        <v>2.9946588823169487E-2</v>
      </c>
      <c r="L45" s="3">
        <f t="shared" si="28"/>
        <v>1.7682095145829083E-2</v>
      </c>
      <c r="M45" s="3">
        <f t="shared" si="29"/>
        <v>7.1815087701407303E-3</v>
      </c>
      <c r="N45" s="3">
        <f t="shared" si="30"/>
        <v>2.0045125433408115E-3</v>
      </c>
      <c r="O45" s="3">
        <f t="shared" si="31"/>
        <v>8.604425861717316E-4</v>
      </c>
      <c r="P45" s="3">
        <f t="shared" si="32"/>
        <v>2.5972618804813381E-4</v>
      </c>
      <c r="Q45" s="3">
        <f t="shared" si="33"/>
        <v>0</v>
      </c>
      <c r="S45" t="s">
        <v>90</v>
      </c>
      <c r="T45">
        <v>0</v>
      </c>
      <c r="U45">
        <v>0</v>
      </c>
      <c r="V45">
        <v>0</v>
      </c>
      <c r="W45">
        <v>0</v>
      </c>
      <c r="X45">
        <v>0</v>
      </c>
      <c r="Y45">
        <v>4</v>
      </c>
      <c r="Z45">
        <v>217</v>
      </c>
      <c r="AA45">
        <v>2354</v>
      </c>
      <c r="AB45">
        <v>12618</v>
      </c>
      <c r="AC45">
        <v>18794</v>
      </c>
      <c r="AD45">
        <v>11097</v>
      </c>
      <c r="AE45">
        <v>4507</v>
      </c>
      <c r="AF45">
        <v>1258</v>
      </c>
      <c r="AG45">
        <v>540</v>
      </c>
      <c r="AH45">
        <v>163</v>
      </c>
      <c r="AI45">
        <v>0</v>
      </c>
      <c r="AJ45">
        <v>0</v>
      </c>
      <c r="AK45">
        <v>0</v>
      </c>
    </row>
    <row r="46" spans="1:37" x14ac:dyDescent="0.2">
      <c r="A46" s="1" t="s">
        <v>91</v>
      </c>
      <c r="B46" s="3">
        <f t="shared" si="18"/>
        <v>0</v>
      </c>
      <c r="C46" s="3">
        <f t="shared" si="19"/>
        <v>0</v>
      </c>
      <c r="D46" s="3">
        <f t="shared" si="20"/>
        <v>0</v>
      </c>
      <c r="E46" s="3">
        <f t="shared" si="21"/>
        <v>0</v>
      </c>
      <c r="F46" s="3">
        <f t="shared" si="22"/>
        <v>0</v>
      </c>
      <c r="G46" s="3">
        <f t="shared" si="23"/>
        <v>3.1868243932286354E-6</v>
      </c>
      <c r="H46" s="3">
        <f t="shared" si="24"/>
        <v>3.0115490516010603E-4</v>
      </c>
      <c r="I46" s="3">
        <f t="shared" si="25"/>
        <v>4.0042448500917805E-3</v>
      </c>
      <c r="J46" s="3">
        <f t="shared" si="26"/>
        <v>1.9678640628186823E-2</v>
      </c>
      <c r="K46" s="3">
        <f t="shared" si="27"/>
        <v>2.955620283499898E-2</v>
      </c>
      <c r="L46" s="3">
        <f t="shared" si="28"/>
        <v>1.7157862533142974E-2</v>
      </c>
      <c r="M46" s="3">
        <f t="shared" si="29"/>
        <v>7.2309045482357743E-3</v>
      </c>
      <c r="N46" s="3">
        <f t="shared" si="30"/>
        <v>2.0666556190087702E-3</v>
      </c>
      <c r="O46" s="3">
        <f t="shared" si="31"/>
        <v>1.0962675912706507E-3</v>
      </c>
      <c r="P46" s="3">
        <f t="shared" si="32"/>
        <v>2.75660310014277E-4</v>
      </c>
      <c r="Q46" s="3">
        <f t="shared" si="33"/>
        <v>0</v>
      </c>
      <c r="S46" t="s">
        <v>91</v>
      </c>
      <c r="T46">
        <v>0</v>
      </c>
      <c r="U46">
        <v>0</v>
      </c>
      <c r="V46">
        <v>0</v>
      </c>
      <c r="W46">
        <v>0</v>
      </c>
      <c r="X46">
        <v>0</v>
      </c>
      <c r="Y46">
        <v>2</v>
      </c>
      <c r="Z46">
        <v>189</v>
      </c>
      <c r="AA46">
        <v>2513</v>
      </c>
      <c r="AB46">
        <v>12350</v>
      </c>
      <c r="AC46">
        <v>18549</v>
      </c>
      <c r="AD46">
        <v>10768</v>
      </c>
      <c r="AE46">
        <v>4538</v>
      </c>
      <c r="AF46">
        <v>1297</v>
      </c>
      <c r="AG46">
        <v>688</v>
      </c>
      <c r="AH46">
        <v>173</v>
      </c>
      <c r="AI46">
        <v>0</v>
      </c>
      <c r="AJ46">
        <v>0</v>
      </c>
      <c r="AK46">
        <v>0</v>
      </c>
    </row>
    <row r="47" spans="1:37" x14ac:dyDescent="0.2">
      <c r="A47" s="1" t="s">
        <v>92</v>
      </c>
      <c r="B47" s="3">
        <f t="shared" si="18"/>
        <v>0</v>
      </c>
      <c r="C47" s="3">
        <f t="shared" si="19"/>
        <v>0</v>
      </c>
      <c r="D47" s="3">
        <f t="shared" si="20"/>
        <v>0</v>
      </c>
      <c r="E47" s="3">
        <f t="shared" si="21"/>
        <v>0</v>
      </c>
      <c r="F47" s="3">
        <f t="shared" si="22"/>
        <v>0</v>
      </c>
      <c r="G47" s="3">
        <f t="shared" si="23"/>
        <v>0</v>
      </c>
      <c r="H47" s="3">
        <f t="shared" si="24"/>
        <v>2.8681419539057718E-4</v>
      </c>
      <c r="I47" s="3">
        <f t="shared" si="25"/>
        <v>4.0918825209055676E-3</v>
      </c>
      <c r="J47" s="3">
        <f t="shared" si="26"/>
        <v>1.9219737915561901E-2</v>
      </c>
      <c r="K47" s="3">
        <f t="shared" si="27"/>
        <v>2.8762683561085051E-2</v>
      </c>
      <c r="L47" s="3">
        <f t="shared" si="28"/>
        <v>1.63818707933918E-2</v>
      </c>
      <c r="M47" s="3">
        <f t="shared" si="29"/>
        <v>7.0604094431980418E-3</v>
      </c>
      <c r="N47" s="3">
        <f t="shared" si="30"/>
        <v>2.19572200693453E-3</v>
      </c>
      <c r="O47" s="3">
        <f t="shared" si="31"/>
        <v>1.2078064450336528E-3</v>
      </c>
      <c r="P47" s="3">
        <f t="shared" si="32"/>
        <v>3.8401233938405058E-4</v>
      </c>
      <c r="Q47" s="3">
        <f t="shared" si="33"/>
        <v>0</v>
      </c>
      <c r="S47" t="s">
        <v>92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180</v>
      </c>
      <c r="AA47">
        <v>2568</v>
      </c>
      <c r="AB47">
        <v>12062</v>
      </c>
      <c r="AC47">
        <v>18051</v>
      </c>
      <c r="AD47">
        <v>10281</v>
      </c>
      <c r="AE47">
        <v>4431</v>
      </c>
      <c r="AF47">
        <v>1378</v>
      </c>
      <c r="AG47">
        <v>758</v>
      </c>
      <c r="AH47">
        <v>241</v>
      </c>
      <c r="AI47">
        <v>0</v>
      </c>
      <c r="AJ47">
        <v>0</v>
      </c>
      <c r="AK47">
        <v>0</v>
      </c>
    </row>
    <row r="48" spans="1:37" x14ac:dyDescent="0.2">
      <c r="A48" s="1" t="s">
        <v>93</v>
      </c>
      <c r="B48" s="3">
        <f t="shared" si="18"/>
        <v>0</v>
      </c>
      <c r="C48" s="3">
        <f t="shared" si="19"/>
        <v>0</v>
      </c>
      <c r="D48" s="3">
        <f t="shared" si="20"/>
        <v>0</v>
      </c>
      <c r="E48" s="3">
        <f t="shared" si="21"/>
        <v>0</v>
      </c>
      <c r="F48" s="3">
        <f t="shared" si="22"/>
        <v>0</v>
      </c>
      <c r="G48" s="3">
        <f t="shared" si="23"/>
        <v>3.6648480522129308E-5</v>
      </c>
      <c r="H48" s="3">
        <f t="shared" si="24"/>
        <v>2.5653936365490514E-4</v>
      </c>
      <c r="I48" s="3">
        <f t="shared" si="25"/>
        <v>3.9835304915357946E-3</v>
      </c>
      <c r="J48" s="3">
        <f t="shared" si="26"/>
        <v>1.7946601570467062E-2</v>
      </c>
      <c r="K48" s="3">
        <f t="shared" si="27"/>
        <v>2.7953230165204977E-2</v>
      </c>
      <c r="L48" s="3">
        <f t="shared" si="28"/>
        <v>1.6236870283499898E-2</v>
      </c>
      <c r="M48" s="3">
        <f t="shared" si="29"/>
        <v>7.0157939016928413E-3</v>
      </c>
      <c r="N48" s="3">
        <f t="shared" si="30"/>
        <v>2.4331404242300633E-3</v>
      </c>
      <c r="O48" s="3">
        <f t="shared" si="31"/>
        <v>1.5408295941260453E-3</v>
      </c>
      <c r="P48" s="3">
        <f t="shared" si="32"/>
        <v>2.8203395880073423E-4</v>
      </c>
      <c r="Q48" s="3">
        <f t="shared" si="33"/>
        <v>0</v>
      </c>
      <c r="S48" t="s">
        <v>93</v>
      </c>
      <c r="T48">
        <v>0</v>
      </c>
      <c r="U48">
        <v>0</v>
      </c>
      <c r="V48">
        <v>0</v>
      </c>
      <c r="W48">
        <v>0</v>
      </c>
      <c r="X48">
        <v>0</v>
      </c>
      <c r="Y48">
        <v>23</v>
      </c>
      <c r="Z48">
        <v>161</v>
      </c>
      <c r="AA48">
        <v>2500</v>
      </c>
      <c r="AB48">
        <v>11263</v>
      </c>
      <c r="AC48">
        <v>17543</v>
      </c>
      <c r="AD48">
        <v>10190</v>
      </c>
      <c r="AE48">
        <v>4403</v>
      </c>
      <c r="AF48">
        <v>1527</v>
      </c>
      <c r="AG48">
        <v>967</v>
      </c>
      <c r="AH48">
        <v>177</v>
      </c>
      <c r="AI48">
        <v>0</v>
      </c>
      <c r="AJ48">
        <v>0</v>
      </c>
      <c r="AK48">
        <v>0</v>
      </c>
    </row>
    <row r="49" spans="1:37" x14ac:dyDescent="0.2">
      <c r="A49" s="1">
        <v>100</v>
      </c>
      <c r="B49" s="3">
        <f t="shared" si="18"/>
        <v>0</v>
      </c>
      <c r="C49" s="3">
        <f t="shared" si="19"/>
        <v>0</v>
      </c>
      <c r="D49" s="3">
        <f t="shared" si="20"/>
        <v>0</v>
      </c>
      <c r="E49" s="3">
        <f t="shared" si="21"/>
        <v>0</v>
      </c>
      <c r="F49" s="3">
        <f t="shared" si="22"/>
        <v>0</v>
      </c>
      <c r="G49" s="3">
        <f t="shared" si="23"/>
        <v>0</v>
      </c>
      <c r="H49" s="3">
        <f t="shared" si="24"/>
        <v>0</v>
      </c>
      <c r="I49" s="3">
        <f t="shared" si="25"/>
        <v>0</v>
      </c>
      <c r="J49" s="3">
        <f t="shared" si="26"/>
        <v>2.3901182949214765E-5</v>
      </c>
      <c r="K49" s="3">
        <f t="shared" si="27"/>
        <v>5.4176014684886802E-5</v>
      </c>
      <c r="L49" s="3">
        <f t="shared" si="28"/>
        <v>1.1153885376300224E-5</v>
      </c>
      <c r="M49" s="3">
        <f t="shared" si="29"/>
        <v>4.7802365898429537E-6</v>
      </c>
      <c r="N49" s="3">
        <f t="shared" si="30"/>
        <v>1.5934121966143177E-6</v>
      </c>
      <c r="O49" s="3">
        <f t="shared" si="31"/>
        <v>4.7802365898429537E-6</v>
      </c>
      <c r="P49" s="3">
        <f t="shared" si="32"/>
        <v>0</v>
      </c>
      <c r="Q49" s="3">
        <f t="shared" si="33"/>
        <v>0</v>
      </c>
      <c r="S49" t="s">
        <v>273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15</v>
      </c>
      <c r="AC49">
        <v>34</v>
      </c>
      <c r="AD49">
        <v>7</v>
      </c>
      <c r="AE49">
        <v>3</v>
      </c>
      <c r="AF49">
        <v>1</v>
      </c>
      <c r="AG49">
        <v>3</v>
      </c>
      <c r="AH49">
        <v>0</v>
      </c>
      <c r="AI49">
        <v>0</v>
      </c>
      <c r="AJ49">
        <v>0</v>
      </c>
      <c r="AK49">
        <v>0</v>
      </c>
    </row>
    <row r="50" spans="1:37" x14ac:dyDescent="0.2">
      <c r="U50" s="1"/>
      <c r="Z50"/>
    </row>
    <row r="53" spans="1:37" ht="28.5" x14ac:dyDescent="0.2">
      <c r="A53" s="35" t="s">
        <v>275</v>
      </c>
      <c r="B53" s="21"/>
      <c r="C53" s="21"/>
      <c r="D53" s="21"/>
      <c r="E53" s="21"/>
      <c r="V53"/>
      <c r="W53"/>
      <c r="X53"/>
      <c r="Y53"/>
      <c r="Z53"/>
    </row>
    <row r="54" spans="1:37" s="1" customFormat="1" ht="42.75" x14ac:dyDescent="0.2">
      <c r="A54" s="10" t="s">
        <v>291</v>
      </c>
      <c r="B54" s="1" t="s">
        <v>378</v>
      </c>
      <c r="C54" s="1" t="s">
        <v>379</v>
      </c>
      <c r="D54" s="1" t="s">
        <v>380</v>
      </c>
      <c r="E54" s="1" t="s">
        <v>381</v>
      </c>
      <c r="F54" s="1" t="s">
        <v>72</v>
      </c>
      <c r="G54" s="1" t="s">
        <v>73</v>
      </c>
      <c r="H54" s="1" t="s">
        <v>74</v>
      </c>
      <c r="I54" s="1" t="s">
        <v>75</v>
      </c>
      <c r="J54" s="1" t="s">
        <v>76</v>
      </c>
      <c r="K54" s="1" t="s">
        <v>77</v>
      </c>
      <c r="L54" s="1" t="s">
        <v>78</v>
      </c>
      <c r="M54" s="1" t="s">
        <v>80</v>
      </c>
      <c r="N54" s="1" t="s">
        <v>81</v>
      </c>
      <c r="O54" s="1" t="s">
        <v>82</v>
      </c>
      <c r="P54" s="1" t="s">
        <v>84</v>
      </c>
      <c r="Q54" s="1" t="s">
        <v>85</v>
      </c>
      <c r="T54" s="1" t="s">
        <v>378</v>
      </c>
      <c r="U54" s="1" t="s">
        <v>379</v>
      </c>
      <c r="V54" s="1" t="s">
        <v>380</v>
      </c>
      <c r="W54" s="1" t="s">
        <v>381</v>
      </c>
      <c r="X54" s="1" t="s">
        <v>72</v>
      </c>
      <c r="Y54" s="1" t="s">
        <v>73</v>
      </c>
      <c r="Z54" s="1" t="s">
        <v>74</v>
      </c>
      <c r="AA54" s="1" t="s">
        <v>75</v>
      </c>
      <c r="AB54" s="1" t="s">
        <v>76</v>
      </c>
      <c r="AC54" s="1" t="s">
        <v>77</v>
      </c>
      <c r="AD54" s="1" t="s">
        <v>78</v>
      </c>
      <c r="AE54" s="1" t="s">
        <v>79</v>
      </c>
      <c r="AF54" s="1" t="s">
        <v>80</v>
      </c>
      <c r="AG54" s="1" t="s">
        <v>81</v>
      </c>
      <c r="AH54" s="1" t="s">
        <v>82</v>
      </c>
      <c r="AI54" s="1" t="s">
        <v>83</v>
      </c>
      <c r="AJ54" s="1" t="s">
        <v>84</v>
      </c>
      <c r="AK54" s="1" t="s">
        <v>85</v>
      </c>
    </row>
    <row r="55" spans="1:37" x14ac:dyDescent="0.2">
      <c r="A55" s="1" t="s">
        <v>74</v>
      </c>
      <c r="B55" s="3">
        <f>IF(T55=0,,T55/SUM($T$55:$AK$75))</f>
        <v>0</v>
      </c>
      <c r="C55" s="3">
        <f t="shared" ref="C55:O55" si="34">IF(U55=0,,U55/SUM($T$55:$AK$75))</f>
        <v>0</v>
      </c>
      <c r="D55" s="3">
        <f t="shared" si="34"/>
        <v>0</v>
      </c>
      <c r="E55" s="3">
        <f t="shared" si="34"/>
        <v>0</v>
      </c>
      <c r="F55" s="3">
        <f t="shared" si="34"/>
        <v>4.0267068038975366E-5</v>
      </c>
      <c r="G55" s="3">
        <f t="shared" si="34"/>
        <v>3.5134990739890269E-4</v>
      </c>
      <c r="H55" s="3">
        <f t="shared" si="34"/>
        <v>1.5993658331559038E-3</v>
      </c>
      <c r="I55" s="3">
        <f t="shared" si="34"/>
        <v>6.4769447348966254E-3</v>
      </c>
      <c r="J55" s="3">
        <f t="shared" si="34"/>
        <v>2.1605782245697015E-2</v>
      </c>
      <c r="K55" s="3">
        <f t="shared" si="34"/>
        <v>5.2741700444069436E-2</v>
      </c>
      <c r="L55" s="3">
        <f t="shared" si="34"/>
        <v>0.10212544323382981</v>
      </c>
      <c r="M55" s="3">
        <f t="shared" si="34"/>
        <v>9.2472663792878829E-2</v>
      </c>
      <c r="N55" s="3">
        <f t="shared" si="34"/>
        <v>3.9622794950351758E-2</v>
      </c>
      <c r="O55" s="3">
        <f t="shared" si="34"/>
        <v>6.7980285454034882E-4</v>
      </c>
      <c r="P55" s="3">
        <f t="shared" ref="P55" si="35">IF(AH55=0,,AH55/SUM($T$55:$AK$75))</f>
        <v>3.947751768526996E-6</v>
      </c>
      <c r="Q55" s="3">
        <f t="shared" ref="Q55" si="36">IF(AI55=0,,AI55/SUM($T$55:$AK$75))</f>
        <v>0</v>
      </c>
      <c r="S55" t="s">
        <v>74</v>
      </c>
      <c r="T55">
        <v>0</v>
      </c>
      <c r="U55">
        <v>0</v>
      </c>
      <c r="V55">
        <v>0</v>
      </c>
      <c r="W55">
        <v>0</v>
      </c>
      <c r="X55">
        <v>153</v>
      </c>
      <c r="Y55">
        <v>1335</v>
      </c>
      <c r="Z55">
        <v>6077</v>
      </c>
      <c r="AA55">
        <v>24610</v>
      </c>
      <c r="AB55">
        <v>82094</v>
      </c>
      <c r="AC55">
        <v>200399</v>
      </c>
      <c r="AD55">
        <v>388039</v>
      </c>
      <c r="AE55">
        <v>351362</v>
      </c>
      <c r="AF55">
        <v>150552</v>
      </c>
      <c r="AG55">
        <v>2583</v>
      </c>
      <c r="AH55">
        <v>15</v>
      </c>
      <c r="AI55">
        <v>0</v>
      </c>
      <c r="AJ55">
        <v>0</v>
      </c>
      <c r="AK55">
        <v>0</v>
      </c>
    </row>
    <row r="56" spans="1:37" x14ac:dyDescent="0.2">
      <c r="A56" s="1" t="s">
        <v>75</v>
      </c>
      <c r="B56" s="3">
        <f t="shared" ref="B56:B75" si="37">IF(T56=0,,T56/SUM($T$55:$AK$75))</f>
        <v>0</v>
      </c>
      <c r="C56" s="3">
        <f t="shared" ref="C56:C75" si="38">IF(U56=0,,U56/SUM($T$55:$AK$75))</f>
        <v>0</v>
      </c>
      <c r="D56" s="3">
        <f t="shared" ref="D56:D75" si="39">IF(V56=0,,V56/SUM($T$55:$AK$75))</f>
        <v>0</v>
      </c>
      <c r="E56" s="3">
        <f t="shared" ref="E56:E75" si="40">IF(W56=0,,W56/SUM($T$55:$AK$75))</f>
        <v>0</v>
      </c>
      <c r="F56" s="3">
        <f t="shared" ref="F56:F75" si="41">IF(X56=0,,X56/SUM($T$55:$AK$75))</f>
        <v>1.1580071854345855E-5</v>
      </c>
      <c r="G56" s="3">
        <f t="shared" ref="G56:G75" si="42">IF(Y56=0,,Y56/SUM($T$55:$AK$75))</f>
        <v>5.1583956442086084E-5</v>
      </c>
      <c r="H56" s="3">
        <f t="shared" ref="H56:H75" si="43">IF(Z56=0,,Z56/SUM($T$55:$AK$75))</f>
        <v>1.7606972887630404E-4</v>
      </c>
      <c r="I56" s="3">
        <f t="shared" ref="I56:I75" si="44">IF(AA56=0,,AA56/SUM($T$55:$AK$75))</f>
        <v>5.6215985183824427E-4</v>
      </c>
      <c r="J56" s="3">
        <f t="shared" ref="J56:J75" si="45">IF(AB56=0,,AB56/SUM($T$55:$AK$75))</f>
        <v>1.6330533149140009E-3</v>
      </c>
      <c r="K56" s="3">
        <f t="shared" ref="K56:K75" si="46">IF(AC56=0,,AC56/SUM($T$55:$AK$75))</f>
        <v>4.1675099503083327E-3</v>
      </c>
      <c r="L56" s="3">
        <f t="shared" ref="L56:L75" si="47">IF(AD56=0,,AD56/SUM($T$55:$AK$75))</f>
        <v>8.5492512299220631E-3</v>
      </c>
      <c r="M56" s="3">
        <f t="shared" ref="M56:M75" si="48">IF(AE56=0,,AE56/SUM($T$55:$AK$75))</f>
        <v>9.8717480723786079E-3</v>
      </c>
      <c r="N56" s="3">
        <f t="shared" ref="N56:N75" si="49">IF(AF56=0,,AF56/SUM($T$55:$AK$75))</f>
        <v>4.078290760339622E-3</v>
      </c>
      <c r="O56" s="3">
        <f t="shared" ref="O56:O75" si="50">IF(AG56=0,,AG56/SUM($T$55:$AK$75))</f>
        <v>1.4817228304537993E-4</v>
      </c>
      <c r="P56" s="3">
        <f t="shared" ref="P56:P75" si="51">IF(AH56=0,,AH56/SUM($T$55:$AK$75))</f>
        <v>1.5791007074107987E-6</v>
      </c>
      <c r="Q56" s="3">
        <f t="shared" ref="Q56:Q75" si="52">IF(AI56=0,,AI56/SUM($T$55:$AK$75))</f>
        <v>2.6318345123513309E-7</v>
      </c>
      <c r="S56" t="s">
        <v>75</v>
      </c>
      <c r="T56">
        <v>0</v>
      </c>
      <c r="U56">
        <v>0</v>
      </c>
      <c r="V56">
        <v>0</v>
      </c>
      <c r="W56">
        <v>0</v>
      </c>
      <c r="X56">
        <v>44</v>
      </c>
      <c r="Y56">
        <v>196</v>
      </c>
      <c r="Z56">
        <v>669</v>
      </c>
      <c r="AA56">
        <v>2136</v>
      </c>
      <c r="AB56">
        <v>6205</v>
      </c>
      <c r="AC56">
        <v>15835</v>
      </c>
      <c r="AD56">
        <v>32484</v>
      </c>
      <c r="AE56">
        <v>37509</v>
      </c>
      <c r="AF56">
        <v>15496</v>
      </c>
      <c r="AG56">
        <v>563</v>
      </c>
      <c r="AH56">
        <v>6</v>
      </c>
      <c r="AI56">
        <v>1</v>
      </c>
      <c r="AJ56">
        <v>0</v>
      </c>
      <c r="AK56">
        <v>0</v>
      </c>
    </row>
    <row r="57" spans="1:37" x14ac:dyDescent="0.2">
      <c r="A57" s="1" t="s">
        <v>76</v>
      </c>
      <c r="B57" s="3">
        <f t="shared" si="37"/>
        <v>0</v>
      </c>
      <c r="C57" s="3">
        <f t="shared" si="38"/>
        <v>0</v>
      </c>
      <c r="D57" s="3">
        <f t="shared" si="39"/>
        <v>0</v>
      </c>
      <c r="E57" s="3">
        <f t="shared" si="40"/>
        <v>7.8955035370539933E-7</v>
      </c>
      <c r="F57" s="3">
        <f t="shared" si="41"/>
        <v>6.5795862808783273E-6</v>
      </c>
      <c r="G57" s="3">
        <f t="shared" si="42"/>
        <v>3.3424298306861902E-5</v>
      </c>
      <c r="H57" s="3">
        <f t="shared" si="43"/>
        <v>1.6422647357072306E-4</v>
      </c>
      <c r="I57" s="3">
        <f t="shared" si="44"/>
        <v>6.0716422199945201E-4</v>
      </c>
      <c r="J57" s="3">
        <f t="shared" si="45"/>
        <v>2.034408078047579E-3</v>
      </c>
      <c r="K57" s="3">
        <f t="shared" si="46"/>
        <v>5.0765455908744822E-3</v>
      </c>
      <c r="L57" s="3">
        <f t="shared" si="47"/>
        <v>9.4867106832216084E-3</v>
      </c>
      <c r="M57" s="3">
        <f t="shared" si="48"/>
        <v>8.2334310884399041E-3</v>
      </c>
      <c r="N57" s="3">
        <f t="shared" si="49"/>
        <v>2.9044925678309288E-3</v>
      </c>
      <c r="O57" s="3">
        <f t="shared" si="50"/>
        <v>1.2711760694656928E-4</v>
      </c>
      <c r="P57" s="3">
        <f t="shared" si="51"/>
        <v>5.2636690247026619E-7</v>
      </c>
      <c r="Q57" s="3">
        <f t="shared" si="52"/>
        <v>2.6318345123513309E-7</v>
      </c>
      <c r="S57" t="s">
        <v>76</v>
      </c>
      <c r="T57">
        <v>0</v>
      </c>
      <c r="U57">
        <v>0</v>
      </c>
      <c r="V57">
        <v>0</v>
      </c>
      <c r="W57">
        <v>3</v>
      </c>
      <c r="X57">
        <v>25</v>
      </c>
      <c r="Y57">
        <v>127</v>
      </c>
      <c r="Z57">
        <v>624</v>
      </c>
      <c r="AA57">
        <v>2307</v>
      </c>
      <c r="AB57">
        <v>7730</v>
      </c>
      <c r="AC57">
        <v>19289</v>
      </c>
      <c r="AD57">
        <v>36046</v>
      </c>
      <c r="AE57">
        <v>31284</v>
      </c>
      <c r="AF57">
        <v>11036</v>
      </c>
      <c r="AG57">
        <v>483</v>
      </c>
      <c r="AH57">
        <v>2</v>
      </c>
      <c r="AI57">
        <v>1</v>
      </c>
      <c r="AJ57">
        <v>0</v>
      </c>
      <c r="AK57">
        <v>0</v>
      </c>
    </row>
    <row r="58" spans="1:37" x14ac:dyDescent="0.2">
      <c r="A58" s="1" t="s">
        <v>77</v>
      </c>
      <c r="B58" s="3">
        <f t="shared" si="37"/>
        <v>0</v>
      </c>
      <c r="C58" s="3">
        <f t="shared" si="38"/>
        <v>0</v>
      </c>
      <c r="D58" s="3">
        <f t="shared" si="39"/>
        <v>0</v>
      </c>
      <c r="E58" s="3">
        <f t="shared" si="40"/>
        <v>5.2636690247026619E-7</v>
      </c>
      <c r="F58" s="3">
        <f t="shared" si="41"/>
        <v>4.2109352197621295E-6</v>
      </c>
      <c r="G58" s="3">
        <f t="shared" si="42"/>
        <v>3.6319316270448371E-5</v>
      </c>
      <c r="H58" s="3">
        <f t="shared" si="43"/>
        <v>1.3843449534968E-4</v>
      </c>
      <c r="I58" s="3">
        <f t="shared" si="44"/>
        <v>6.7217053445452993E-4</v>
      </c>
      <c r="J58" s="3">
        <f t="shared" si="45"/>
        <v>2.1575779332256213E-3</v>
      </c>
      <c r="K58" s="3">
        <f t="shared" si="46"/>
        <v>5.5115878357661569E-3</v>
      </c>
      <c r="L58" s="3">
        <f t="shared" si="47"/>
        <v>1.009229580451365E-2</v>
      </c>
      <c r="M58" s="3">
        <f t="shared" si="48"/>
        <v>8.4660852593317609E-3</v>
      </c>
      <c r="N58" s="3">
        <f t="shared" si="49"/>
        <v>2.7352656086867383E-3</v>
      </c>
      <c r="O58" s="3">
        <f t="shared" si="50"/>
        <v>1.2027483721445582E-4</v>
      </c>
      <c r="P58" s="3">
        <f t="shared" si="51"/>
        <v>2.1054676098810647E-6</v>
      </c>
      <c r="Q58" s="3">
        <f t="shared" si="52"/>
        <v>2.6318345123513309E-7</v>
      </c>
      <c r="S58" t="s">
        <v>77</v>
      </c>
      <c r="T58">
        <v>0</v>
      </c>
      <c r="U58">
        <v>0</v>
      </c>
      <c r="V58">
        <v>0</v>
      </c>
      <c r="W58">
        <v>2</v>
      </c>
      <c r="X58">
        <v>16</v>
      </c>
      <c r="Y58">
        <v>138</v>
      </c>
      <c r="Z58">
        <v>526</v>
      </c>
      <c r="AA58">
        <v>2554</v>
      </c>
      <c r="AB58">
        <v>8198</v>
      </c>
      <c r="AC58">
        <v>20942</v>
      </c>
      <c r="AD58">
        <v>38347</v>
      </c>
      <c r="AE58">
        <v>32168</v>
      </c>
      <c r="AF58">
        <v>10393</v>
      </c>
      <c r="AG58">
        <v>457</v>
      </c>
      <c r="AH58">
        <v>8</v>
      </c>
      <c r="AI58">
        <v>1</v>
      </c>
      <c r="AJ58">
        <v>0</v>
      </c>
      <c r="AK58">
        <v>0</v>
      </c>
    </row>
    <row r="59" spans="1:37" x14ac:dyDescent="0.2">
      <c r="A59" s="1" t="s">
        <v>78</v>
      </c>
      <c r="B59" s="3">
        <f t="shared" si="37"/>
        <v>0</v>
      </c>
      <c r="C59" s="3">
        <f t="shared" si="38"/>
        <v>0</v>
      </c>
      <c r="D59" s="3">
        <f t="shared" si="39"/>
        <v>0</v>
      </c>
      <c r="E59" s="3">
        <f t="shared" si="40"/>
        <v>2.6318345123513309E-7</v>
      </c>
      <c r="F59" s="3">
        <f t="shared" si="41"/>
        <v>2.8950179635864639E-6</v>
      </c>
      <c r="G59" s="3">
        <f t="shared" si="42"/>
        <v>4.1319801843915893E-5</v>
      </c>
      <c r="H59" s="3">
        <f t="shared" si="43"/>
        <v>1.4238224711820701E-4</v>
      </c>
      <c r="I59" s="3">
        <f t="shared" si="44"/>
        <v>7.3849276416578348E-4</v>
      </c>
      <c r="J59" s="3">
        <f t="shared" si="45"/>
        <v>2.412602697472465E-3</v>
      </c>
      <c r="K59" s="3">
        <f t="shared" si="46"/>
        <v>5.9647897387930561E-3</v>
      </c>
      <c r="L59" s="3">
        <f t="shared" si="47"/>
        <v>1.0368901611761773E-2</v>
      </c>
      <c r="M59" s="3">
        <f t="shared" si="48"/>
        <v>8.7176886387125493E-3</v>
      </c>
      <c r="N59" s="3">
        <f t="shared" si="49"/>
        <v>2.8171156620208646E-3</v>
      </c>
      <c r="O59" s="3">
        <f t="shared" si="50"/>
        <v>1.3975041260585569E-4</v>
      </c>
      <c r="P59" s="3">
        <f t="shared" si="51"/>
        <v>7.8955035370539933E-7</v>
      </c>
      <c r="Q59" s="3">
        <f t="shared" si="52"/>
        <v>0</v>
      </c>
      <c r="S59" t="s">
        <v>78</v>
      </c>
      <c r="T59">
        <v>0</v>
      </c>
      <c r="U59">
        <v>0</v>
      </c>
      <c r="V59">
        <v>0</v>
      </c>
      <c r="W59">
        <v>1</v>
      </c>
      <c r="X59">
        <v>11</v>
      </c>
      <c r="Y59">
        <v>157</v>
      </c>
      <c r="Z59">
        <v>541</v>
      </c>
      <c r="AA59">
        <v>2806</v>
      </c>
      <c r="AB59">
        <v>9167</v>
      </c>
      <c r="AC59">
        <v>22664</v>
      </c>
      <c r="AD59">
        <v>39398</v>
      </c>
      <c r="AE59">
        <v>33124</v>
      </c>
      <c r="AF59">
        <v>10704</v>
      </c>
      <c r="AG59">
        <v>531</v>
      </c>
      <c r="AH59">
        <v>3</v>
      </c>
      <c r="AI59">
        <v>0</v>
      </c>
      <c r="AJ59">
        <v>0</v>
      </c>
      <c r="AK59">
        <v>0</v>
      </c>
    </row>
    <row r="60" spans="1:37" x14ac:dyDescent="0.2">
      <c r="A60" s="1" t="s">
        <v>79</v>
      </c>
      <c r="B60" s="3">
        <f t="shared" si="37"/>
        <v>0</v>
      </c>
      <c r="C60" s="3">
        <f t="shared" si="38"/>
        <v>0</v>
      </c>
      <c r="D60" s="3">
        <f t="shared" si="39"/>
        <v>0</v>
      </c>
      <c r="E60" s="3">
        <f t="shared" si="40"/>
        <v>1.3159172561756654E-6</v>
      </c>
      <c r="F60" s="3">
        <f t="shared" si="41"/>
        <v>2.8950179635864639E-6</v>
      </c>
      <c r="G60" s="3">
        <f t="shared" si="42"/>
        <v>3.9477517685269965E-5</v>
      </c>
      <c r="H60" s="3">
        <f t="shared" si="43"/>
        <v>1.7212197710777706E-4</v>
      </c>
      <c r="I60" s="3">
        <f t="shared" si="44"/>
        <v>7.6086335752076979E-4</v>
      </c>
      <c r="J60" s="3">
        <f t="shared" si="45"/>
        <v>2.3960221400446519E-3</v>
      </c>
      <c r="K60" s="3">
        <f t="shared" si="46"/>
        <v>5.9374186598646029E-3</v>
      </c>
      <c r="L60" s="3">
        <f t="shared" si="47"/>
        <v>1.0455752150669368E-2</v>
      </c>
      <c r="M60" s="3">
        <f t="shared" si="48"/>
        <v>8.4384509969520731E-3</v>
      </c>
      <c r="N60" s="3">
        <f t="shared" si="49"/>
        <v>2.6568369402186686E-3</v>
      </c>
      <c r="O60" s="3">
        <f t="shared" si="50"/>
        <v>1.4185588021573673E-4</v>
      </c>
      <c r="P60" s="3">
        <f t="shared" si="51"/>
        <v>1.3159172561756654E-6</v>
      </c>
      <c r="Q60" s="3">
        <f t="shared" si="52"/>
        <v>0</v>
      </c>
      <c r="S60" t="s">
        <v>79</v>
      </c>
      <c r="T60">
        <v>0</v>
      </c>
      <c r="U60">
        <v>0</v>
      </c>
      <c r="V60">
        <v>0</v>
      </c>
      <c r="W60">
        <v>5</v>
      </c>
      <c r="X60">
        <v>11</v>
      </c>
      <c r="Y60">
        <v>150</v>
      </c>
      <c r="Z60">
        <v>654</v>
      </c>
      <c r="AA60">
        <v>2891</v>
      </c>
      <c r="AB60">
        <v>9104</v>
      </c>
      <c r="AC60">
        <v>22560</v>
      </c>
      <c r="AD60">
        <v>39728</v>
      </c>
      <c r="AE60">
        <v>32063</v>
      </c>
      <c r="AF60">
        <v>10095</v>
      </c>
      <c r="AG60">
        <v>539</v>
      </c>
      <c r="AH60">
        <v>5</v>
      </c>
      <c r="AI60">
        <v>0</v>
      </c>
      <c r="AJ60">
        <v>0</v>
      </c>
      <c r="AK60">
        <v>0</v>
      </c>
    </row>
    <row r="61" spans="1:37" x14ac:dyDescent="0.2">
      <c r="A61" s="1" t="s">
        <v>80</v>
      </c>
      <c r="B61" s="3">
        <f t="shared" si="37"/>
        <v>0</v>
      </c>
      <c r="C61" s="3">
        <f t="shared" si="38"/>
        <v>0</v>
      </c>
      <c r="D61" s="3">
        <f t="shared" si="39"/>
        <v>0</v>
      </c>
      <c r="E61" s="3">
        <f t="shared" si="40"/>
        <v>5.2636690247026619E-7</v>
      </c>
      <c r="F61" s="3">
        <f t="shared" si="41"/>
        <v>3.947751768526996E-6</v>
      </c>
      <c r="G61" s="3">
        <f t="shared" si="42"/>
        <v>3.6845683172918631E-5</v>
      </c>
      <c r="H61" s="3">
        <f t="shared" si="43"/>
        <v>1.7633291232753916E-4</v>
      </c>
      <c r="I61" s="3">
        <f t="shared" si="44"/>
        <v>7.4191414903184024E-4</v>
      </c>
      <c r="J61" s="3">
        <f t="shared" si="45"/>
        <v>2.5626172646764909E-3</v>
      </c>
      <c r="K61" s="3">
        <f t="shared" si="46"/>
        <v>6.4122016058927832E-3</v>
      </c>
      <c r="L61" s="3">
        <f t="shared" si="47"/>
        <v>1.0910796337854913E-2</v>
      </c>
      <c r="M61" s="3">
        <f t="shared" si="48"/>
        <v>8.884020579893152E-3</v>
      </c>
      <c r="N61" s="3">
        <f t="shared" si="49"/>
        <v>2.8086937915813405E-3</v>
      </c>
      <c r="O61" s="3">
        <f t="shared" si="50"/>
        <v>1.5290958516761232E-4</v>
      </c>
      <c r="P61" s="3">
        <f t="shared" si="51"/>
        <v>1.5791007074107987E-6</v>
      </c>
      <c r="Q61" s="3">
        <f t="shared" si="52"/>
        <v>0</v>
      </c>
      <c r="S61" t="s">
        <v>80</v>
      </c>
      <c r="T61">
        <v>0</v>
      </c>
      <c r="U61">
        <v>0</v>
      </c>
      <c r="V61">
        <v>0</v>
      </c>
      <c r="W61">
        <v>2</v>
      </c>
      <c r="X61">
        <v>15</v>
      </c>
      <c r="Y61">
        <v>140</v>
      </c>
      <c r="Z61">
        <v>670</v>
      </c>
      <c r="AA61">
        <v>2819</v>
      </c>
      <c r="AB61">
        <v>9737</v>
      </c>
      <c r="AC61">
        <v>24364</v>
      </c>
      <c r="AD61">
        <v>41457</v>
      </c>
      <c r="AE61">
        <v>33756</v>
      </c>
      <c r="AF61">
        <v>10672</v>
      </c>
      <c r="AG61">
        <v>581</v>
      </c>
      <c r="AH61">
        <v>6</v>
      </c>
      <c r="AI61">
        <v>0</v>
      </c>
      <c r="AJ61">
        <v>0</v>
      </c>
      <c r="AK61">
        <v>0</v>
      </c>
    </row>
    <row r="62" spans="1:37" x14ac:dyDescent="0.2">
      <c r="A62" s="1" t="s">
        <v>81</v>
      </c>
      <c r="B62" s="3">
        <f t="shared" si="37"/>
        <v>0</v>
      </c>
      <c r="C62" s="3">
        <f t="shared" si="38"/>
        <v>0</v>
      </c>
      <c r="D62" s="3">
        <f t="shared" si="39"/>
        <v>0</v>
      </c>
      <c r="E62" s="3">
        <f t="shared" si="40"/>
        <v>0</v>
      </c>
      <c r="F62" s="3">
        <f t="shared" si="41"/>
        <v>6.0532193784080612E-6</v>
      </c>
      <c r="G62" s="3">
        <f t="shared" si="42"/>
        <v>3.4213848660567303E-5</v>
      </c>
      <c r="H62" s="3">
        <f t="shared" si="43"/>
        <v>1.7291152746148244E-4</v>
      </c>
      <c r="I62" s="3">
        <f t="shared" si="44"/>
        <v>7.9402447237639652E-4</v>
      </c>
      <c r="J62" s="3">
        <f t="shared" si="45"/>
        <v>2.5420889554801504E-3</v>
      </c>
      <c r="K62" s="3">
        <f t="shared" si="46"/>
        <v>6.4272030626131857E-3</v>
      </c>
      <c r="L62" s="3">
        <f t="shared" si="47"/>
        <v>1.1264778079766167E-2</v>
      </c>
      <c r="M62" s="3">
        <f t="shared" si="48"/>
        <v>9.0387724492194104E-3</v>
      </c>
      <c r="N62" s="3">
        <f t="shared" si="49"/>
        <v>2.8558036293524292E-3</v>
      </c>
      <c r="O62" s="3">
        <f t="shared" si="50"/>
        <v>1.6738467498554464E-4</v>
      </c>
      <c r="P62" s="3">
        <f t="shared" si="51"/>
        <v>1.3159172561756654E-6</v>
      </c>
      <c r="Q62" s="3">
        <f t="shared" si="52"/>
        <v>0</v>
      </c>
      <c r="S62" t="s">
        <v>81</v>
      </c>
      <c r="T62">
        <v>0</v>
      </c>
      <c r="U62">
        <v>0</v>
      </c>
      <c r="V62">
        <v>0</v>
      </c>
      <c r="W62">
        <v>0</v>
      </c>
      <c r="X62">
        <v>23</v>
      </c>
      <c r="Y62">
        <v>130</v>
      </c>
      <c r="Z62">
        <v>657</v>
      </c>
      <c r="AA62">
        <v>3017</v>
      </c>
      <c r="AB62">
        <v>9659</v>
      </c>
      <c r="AC62">
        <v>24421</v>
      </c>
      <c r="AD62">
        <v>42802</v>
      </c>
      <c r="AE62">
        <v>34344</v>
      </c>
      <c r="AF62">
        <v>10851</v>
      </c>
      <c r="AG62">
        <v>636</v>
      </c>
      <c r="AH62">
        <v>5</v>
      </c>
      <c r="AI62">
        <v>0</v>
      </c>
      <c r="AJ62">
        <v>0</v>
      </c>
      <c r="AK62">
        <v>0</v>
      </c>
    </row>
    <row r="63" spans="1:37" x14ac:dyDescent="0.2">
      <c r="A63" s="1" t="s">
        <v>82</v>
      </c>
      <c r="B63" s="3">
        <f t="shared" si="37"/>
        <v>0</v>
      </c>
      <c r="C63" s="3">
        <f t="shared" si="38"/>
        <v>0</v>
      </c>
      <c r="D63" s="3">
        <f t="shared" si="39"/>
        <v>0</v>
      </c>
      <c r="E63" s="3">
        <f t="shared" si="40"/>
        <v>0</v>
      </c>
      <c r="F63" s="3">
        <f t="shared" si="41"/>
        <v>2.6318345123513308E-6</v>
      </c>
      <c r="G63" s="3">
        <f t="shared" si="42"/>
        <v>2.7371078928453843E-5</v>
      </c>
      <c r="H63" s="3">
        <f t="shared" si="43"/>
        <v>1.805438475473013E-4</v>
      </c>
      <c r="I63" s="3">
        <f t="shared" si="44"/>
        <v>7.0901621762744854E-4</v>
      </c>
      <c r="J63" s="3">
        <f t="shared" si="45"/>
        <v>2.3420695325414493E-3</v>
      </c>
      <c r="K63" s="3">
        <f t="shared" si="46"/>
        <v>6.3737768220124532E-3</v>
      </c>
      <c r="L63" s="3">
        <f t="shared" si="47"/>
        <v>1.1153451479893705E-2</v>
      </c>
      <c r="M63" s="3">
        <f t="shared" si="48"/>
        <v>9.2324754693284689E-3</v>
      </c>
      <c r="N63" s="3">
        <f t="shared" si="49"/>
        <v>3.0347683761923197E-3</v>
      </c>
      <c r="O63" s="3">
        <f t="shared" si="50"/>
        <v>1.6448965702195819E-4</v>
      </c>
      <c r="P63" s="3">
        <f t="shared" si="51"/>
        <v>7.8955035370539933E-7</v>
      </c>
      <c r="Q63" s="3">
        <f t="shared" si="52"/>
        <v>0</v>
      </c>
      <c r="S63" t="s">
        <v>82</v>
      </c>
      <c r="T63">
        <v>0</v>
      </c>
      <c r="U63">
        <v>0</v>
      </c>
      <c r="V63">
        <v>0</v>
      </c>
      <c r="W63">
        <v>0</v>
      </c>
      <c r="X63">
        <v>10</v>
      </c>
      <c r="Y63">
        <v>104</v>
      </c>
      <c r="Z63">
        <v>686</v>
      </c>
      <c r="AA63">
        <v>2694</v>
      </c>
      <c r="AB63">
        <v>8899</v>
      </c>
      <c r="AC63">
        <v>24218</v>
      </c>
      <c r="AD63">
        <v>42379</v>
      </c>
      <c r="AE63">
        <v>35080</v>
      </c>
      <c r="AF63">
        <v>11531</v>
      </c>
      <c r="AG63">
        <v>625</v>
      </c>
      <c r="AH63">
        <v>3</v>
      </c>
      <c r="AI63">
        <v>0</v>
      </c>
      <c r="AJ63">
        <v>0</v>
      </c>
      <c r="AK63">
        <v>0</v>
      </c>
    </row>
    <row r="64" spans="1:37" x14ac:dyDescent="0.2">
      <c r="A64" s="1" t="s">
        <v>83</v>
      </c>
      <c r="B64" s="3">
        <f t="shared" si="37"/>
        <v>0</v>
      </c>
      <c r="C64" s="3">
        <f t="shared" si="38"/>
        <v>0</v>
      </c>
      <c r="D64" s="3">
        <f t="shared" si="39"/>
        <v>0</v>
      </c>
      <c r="E64" s="3">
        <f t="shared" si="40"/>
        <v>0</v>
      </c>
      <c r="F64" s="3">
        <f t="shared" si="41"/>
        <v>3.4213848660567304E-6</v>
      </c>
      <c r="G64" s="3">
        <f t="shared" si="42"/>
        <v>3.1582014148215968E-5</v>
      </c>
      <c r="H64" s="3">
        <f t="shared" si="43"/>
        <v>1.7449062816889325E-4</v>
      </c>
      <c r="I64" s="3">
        <f t="shared" si="44"/>
        <v>7.1954355567685393E-4</v>
      </c>
      <c r="J64" s="3">
        <f t="shared" si="45"/>
        <v>2.3797047660680734E-3</v>
      </c>
      <c r="K64" s="3">
        <f t="shared" si="46"/>
        <v>6.6735427729692695E-3</v>
      </c>
      <c r="L64" s="3">
        <f t="shared" si="47"/>
        <v>1.1969320178722619E-2</v>
      </c>
      <c r="M64" s="3">
        <f t="shared" si="48"/>
        <v>9.6893619406726601E-3</v>
      </c>
      <c r="N64" s="3">
        <f t="shared" si="49"/>
        <v>3.336113427856547E-3</v>
      </c>
      <c r="O64" s="3">
        <f t="shared" si="50"/>
        <v>1.6080508870466631E-4</v>
      </c>
      <c r="P64" s="3">
        <f t="shared" si="51"/>
        <v>1.5791007074107987E-6</v>
      </c>
      <c r="Q64" s="3">
        <f t="shared" si="52"/>
        <v>0</v>
      </c>
      <c r="S64" t="s">
        <v>83</v>
      </c>
      <c r="T64">
        <v>0</v>
      </c>
      <c r="U64">
        <v>0</v>
      </c>
      <c r="V64">
        <v>0</v>
      </c>
      <c r="W64">
        <v>0</v>
      </c>
      <c r="X64">
        <v>13</v>
      </c>
      <c r="Y64">
        <v>120</v>
      </c>
      <c r="Z64">
        <v>663</v>
      </c>
      <c r="AA64">
        <v>2734</v>
      </c>
      <c r="AB64">
        <v>9042</v>
      </c>
      <c r="AC64">
        <v>25357</v>
      </c>
      <c r="AD64">
        <v>45479</v>
      </c>
      <c r="AE64">
        <v>36816</v>
      </c>
      <c r="AF64">
        <v>12676</v>
      </c>
      <c r="AG64">
        <v>611</v>
      </c>
      <c r="AH64">
        <v>6</v>
      </c>
      <c r="AI64">
        <v>0</v>
      </c>
      <c r="AJ64">
        <v>0</v>
      </c>
      <c r="AK64">
        <v>0</v>
      </c>
    </row>
    <row r="65" spans="1:37" x14ac:dyDescent="0.2">
      <c r="A65" s="1" t="s">
        <v>84</v>
      </c>
      <c r="B65" s="3">
        <f t="shared" si="37"/>
        <v>0</v>
      </c>
      <c r="C65" s="3">
        <f t="shared" si="38"/>
        <v>0</v>
      </c>
      <c r="D65" s="3">
        <f t="shared" si="39"/>
        <v>0</v>
      </c>
      <c r="E65" s="3">
        <f t="shared" si="40"/>
        <v>0</v>
      </c>
      <c r="F65" s="3">
        <f t="shared" si="41"/>
        <v>6.8427697321134607E-6</v>
      </c>
      <c r="G65" s="3">
        <f t="shared" si="42"/>
        <v>3.2897931404391636E-5</v>
      </c>
      <c r="H65" s="3">
        <f t="shared" si="43"/>
        <v>1.7317471091271759E-4</v>
      </c>
      <c r="I65" s="3">
        <f t="shared" si="44"/>
        <v>8.2060600095114496E-4</v>
      </c>
      <c r="J65" s="3">
        <f t="shared" si="45"/>
        <v>2.7176323174539843E-3</v>
      </c>
      <c r="K65" s="3">
        <f t="shared" si="46"/>
        <v>7.4041400335979994E-3</v>
      </c>
      <c r="L65" s="3">
        <f t="shared" si="47"/>
        <v>1.2614382817699929E-2</v>
      </c>
      <c r="M65" s="3">
        <f t="shared" si="48"/>
        <v>9.3198523751385331E-3</v>
      </c>
      <c r="N65" s="3">
        <f t="shared" si="49"/>
        <v>2.8989657153549913E-3</v>
      </c>
      <c r="O65" s="3">
        <f t="shared" si="50"/>
        <v>1.5633097003366905E-4</v>
      </c>
      <c r="P65" s="3">
        <f t="shared" si="51"/>
        <v>3.6845683172918634E-6</v>
      </c>
      <c r="Q65" s="3">
        <f t="shared" si="52"/>
        <v>0</v>
      </c>
      <c r="S65" t="s">
        <v>84</v>
      </c>
      <c r="T65">
        <v>0</v>
      </c>
      <c r="U65">
        <v>0</v>
      </c>
      <c r="V65">
        <v>0</v>
      </c>
      <c r="W65">
        <v>0</v>
      </c>
      <c r="X65">
        <v>26</v>
      </c>
      <c r="Y65">
        <v>125</v>
      </c>
      <c r="Z65">
        <v>658</v>
      </c>
      <c r="AA65">
        <v>3118</v>
      </c>
      <c r="AB65">
        <v>10326</v>
      </c>
      <c r="AC65">
        <v>28133</v>
      </c>
      <c r="AD65">
        <v>47930</v>
      </c>
      <c r="AE65">
        <v>35412</v>
      </c>
      <c r="AF65">
        <v>11015</v>
      </c>
      <c r="AG65">
        <v>594</v>
      </c>
      <c r="AH65">
        <v>14</v>
      </c>
      <c r="AI65">
        <v>0</v>
      </c>
      <c r="AJ65">
        <v>0</v>
      </c>
      <c r="AK65">
        <v>0</v>
      </c>
    </row>
    <row r="66" spans="1:37" x14ac:dyDescent="0.2">
      <c r="A66" s="1" t="s">
        <v>85</v>
      </c>
      <c r="B66" s="3">
        <f t="shared" si="37"/>
        <v>0</v>
      </c>
      <c r="C66" s="3">
        <f t="shared" si="38"/>
        <v>0</v>
      </c>
      <c r="D66" s="3">
        <f t="shared" si="39"/>
        <v>0</v>
      </c>
      <c r="E66" s="3">
        <f t="shared" si="40"/>
        <v>0</v>
      </c>
      <c r="F66" s="3">
        <f t="shared" si="41"/>
        <v>9.4746042444647912E-6</v>
      </c>
      <c r="G66" s="3">
        <f t="shared" si="42"/>
        <v>4.2109352197621293E-5</v>
      </c>
      <c r="H66" s="3">
        <f t="shared" si="43"/>
        <v>2.1107312789057675E-4</v>
      </c>
      <c r="I66" s="3">
        <f t="shared" si="44"/>
        <v>9.2219481312790636E-4</v>
      </c>
      <c r="J66" s="3">
        <f t="shared" si="45"/>
        <v>3.2105749216173886E-3</v>
      </c>
      <c r="K66" s="3">
        <f t="shared" si="46"/>
        <v>8.3929202598883937E-3</v>
      </c>
      <c r="L66" s="3">
        <f t="shared" si="47"/>
        <v>1.374396619040112E-2</v>
      </c>
      <c r="M66" s="3">
        <f t="shared" si="48"/>
        <v>8.9437632233235285E-3</v>
      </c>
      <c r="N66" s="3">
        <f t="shared" si="49"/>
        <v>2.590514710507415E-3</v>
      </c>
      <c r="O66" s="3">
        <f t="shared" si="50"/>
        <v>1.2711760694656928E-4</v>
      </c>
      <c r="P66" s="3">
        <f t="shared" si="51"/>
        <v>1.0527338049405324E-6</v>
      </c>
      <c r="Q66" s="3">
        <f t="shared" si="52"/>
        <v>5.2636690247026619E-7</v>
      </c>
      <c r="S66" t="s">
        <v>85</v>
      </c>
      <c r="T66">
        <v>0</v>
      </c>
      <c r="U66">
        <v>0</v>
      </c>
      <c r="V66">
        <v>0</v>
      </c>
      <c r="W66">
        <v>0</v>
      </c>
      <c r="X66">
        <v>36</v>
      </c>
      <c r="Y66">
        <v>160</v>
      </c>
      <c r="Z66">
        <v>802</v>
      </c>
      <c r="AA66">
        <v>3504</v>
      </c>
      <c r="AB66">
        <v>12199</v>
      </c>
      <c r="AC66">
        <v>31890</v>
      </c>
      <c r="AD66">
        <v>52222</v>
      </c>
      <c r="AE66">
        <v>33983</v>
      </c>
      <c r="AF66">
        <v>9843</v>
      </c>
      <c r="AG66">
        <v>483</v>
      </c>
      <c r="AH66">
        <v>4</v>
      </c>
      <c r="AI66">
        <v>2</v>
      </c>
      <c r="AJ66">
        <v>0</v>
      </c>
      <c r="AK66">
        <v>0</v>
      </c>
    </row>
    <row r="67" spans="1:37" x14ac:dyDescent="0.2">
      <c r="A67" s="1" t="s">
        <v>86</v>
      </c>
      <c r="B67" s="3">
        <f t="shared" si="37"/>
        <v>0</v>
      </c>
      <c r="C67" s="3">
        <f t="shared" si="38"/>
        <v>0</v>
      </c>
      <c r="D67" s="3">
        <f t="shared" si="39"/>
        <v>0</v>
      </c>
      <c r="E67" s="3">
        <f t="shared" si="40"/>
        <v>0</v>
      </c>
      <c r="F67" s="3">
        <f t="shared" si="41"/>
        <v>6.3164028296431947E-6</v>
      </c>
      <c r="G67" s="3">
        <f t="shared" si="42"/>
        <v>4.6846654319853689E-5</v>
      </c>
      <c r="H67" s="3">
        <f t="shared" si="43"/>
        <v>2.19494998330101E-4</v>
      </c>
      <c r="I67" s="3">
        <f t="shared" si="44"/>
        <v>9.9983393124227068E-4</v>
      </c>
      <c r="J67" s="3">
        <f t="shared" si="45"/>
        <v>3.4645469520592923E-3</v>
      </c>
      <c r="K67" s="3">
        <f t="shared" si="46"/>
        <v>9.0392988161218813E-3</v>
      </c>
      <c r="L67" s="3">
        <f t="shared" si="47"/>
        <v>1.4312968811971478E-2</v>
      </c>
      <c r="M67" s="3">
        <f t="shared" si="48"/>
        <v>8.8269097709751283E-3</v>
      </c>
      <c r="N67" s="3">
        <f t="shared" si="49"/>
        <v>2.4660289380731971E-3</v>
      </c>
      <c r="O67" s="3">
        <f t="shared" si="50"/>
        <v>1.081683984576397E-4</v>
      </c>
      <c r="P67" s="3">
        <f t="shared" si="51"/>
        <v>2.1054676098810647E-6</v>
      </c>
      <c r="Q67" s="3">
        <f t="shared" si="52"/>
        <v>0</v>
      </c>
      <c r="S67" t="s">
        <v>86</v>
      </c>
      <c r="T67">
        <v>0</v>
      </c>
      <c r="U67">
        <v>0</v>
      </c>
      <c r="V67">
        <v>0</v>
      </c>
      <c r="W67">
        <v>0</v>
      </c>
      <c r="X67">
        <v>24</v>
      </c>
      <c r="Y67">
        <v>178</v>
      </c>
      <c r="Z67">
        <v>834</v>
      </c>
      <c r="AA67">
        <v>3799</v>
      </c>
      <c r="AB67">
        <v>13164</v>
      </c>
      <c r="AC67">
        <v>34346</v>
      </c>
      <c r="AD67">
        <v>54384</v>
      </c>
      <c r="AE67">
        <v>33539</v>
      </c>
      <c r="AF67">
        <v>9370</v>
      </c>
      <c r="AG67">
        <v>411</v>
      </c>
      <c r="AH67">
        <v>8</v>
      </c>
      <c r="AI67">
        <v>0</v>
      </c>
      <c r="AJ67">
        <v>0</v>
      </c>
      <c r="AK67">
        <v>0</v>
      </c>
    </row>
    <row r="68" spans="1:37" x14ac:dyDescent="0.2">
      <c r="A68" s="1" t="s">
        <v>87</v>
      </c>
      <c r="B68" s="3">
        <f t="shared" si="37"/>
        <v>0</v>
      </c>
      <c r="C68" s="3">
        <f t="shared" si="38"/>
        <v>0</v>
      </c>
      <c r="D68" s="3">
        <f t="shared" si="39"/>
        <v>0</v>
      </c>
      <c r="E68" s="3">
        <f t="shared" si="40"/>
        <v>0</v>
      </c>
      <c r="F68" s="3">
        <f t="shared" si="41"/>
        <v>1.0264154598170192E-5</v>
      </c>
      <c r="G68" s="3">
        <f t="shared" si="42"/>
        <v>5.0268039185910424E-5</v>
      </c>
      <c r="H68" s="3">
        <f t="shared" si="43"/>
        <v>2.3186462053815225E-4</v>
      </c>
      <c r="I68" s="3">
        <f t="shared" si="44"/>
        <v>1.0837894521862782E-3</v>
      </c>
      <c r="J68" s="3">
        <f t="shared" si="45"/>
        <v>3.7632601692111681E-3</v>
      </c>
      <c r="K68" s="3">
        <f t="shared" si="46"/>
        <v>9.6335670490108119E-3</v>
      </c>
      <c r="L68" s="3">
        <f t="shared" si="47"/>
        <v>1.4612734762928296E-2</v>
      </c>
      <c r="M68" s="3">
        <f t="shared" si="48"/>
        <v>8.6350490350247163E-3</v>
      </c>
      <c r="N68" s="3">
        <f t="shared" si="49"/>
        <v>2.4528697655114406E-3</v>
      </c>
      <c r="O68" s="3">
        <f t="shared" si="50"/>
        <v>1.042206466891127E-4</v>
      </c>
      <c r="P68" s="3">
        <f t="shared" si="51"/>
        <v>2.6318345123513308E-6</v>
      </c>
      <c r="Q68" s="3">
        <f t="shared" si="52"/>
        <v>0</v>
      </c>
      <c r="S68" t="s">
        <v>87</v>
      </c>
      <c r="T68">
        <v>0</v>
      </c>
      <c r="U68">
        <v>0</v>
      </c>
      <c r="V68">
        <v>0</v>
      </c>
      <c r="W68">
        <v>0</v>
      </c>
      <c r="X68">
        <v>39</v>
      </c>
      <c r="Y68">
        <v>191</v>
      </c>
      <c r="Z68">
        <v>881</v>
      </c>
      <c r="AA68">
        <v>4118</v>
      </c>
      <c r="AB68">
        <v>14299</v>
      </c>
      <c r="AC68">
        <v>36604</v>
      </c>
      <c r="AD68">
        <v>55523</v>
      </c>
      <c r="AE68">
        <v>32810</v>
      </c>
      <c r="AF68">
        <v>9320</v>
      </c>
      <c r="AG68">
        <v>396</v>
      </c>
      <c r="AH68">
        <v>10</v>
      </c>
      <c r="AI68">
        <v>0</v>
      </c>
      <c r="AJ68">
        <v>0</v>
      </c>
      <c r="AK68">
        <v>0</v>
      </c>
    </row>
    <row r="69" spans="1:37" x14ac:dyDescent="0.2">
      <c r="A69" s="1" t="s">
        <v>88</v>
      </c>
      <c r="B69" s="3">
        <f t="shared" si="37"/>
        <v>0</v>
      </c>
      <c r="C69" s="3">
        <f t="shared" si="38"/>
        <v>0</v>
      </c>
      <c r="D69" s="3">
        <f t="shared" si="39"/>
        <v>0</v>
      </c>
      <c r="E69" s="3">
        <f t="shared" si="40"/>
        <v>0</v>
      </c>
      <c r="F69" s="3">
        <f t="shared" si="41"/>
        <v>1.0527338049405323E-5</v>
      </c>
      <c r="G69" s="3">
        <f t="shared" si="42"/>
        <v>5.4215790954437419E-5</v>
      </c>
      <c r="H69" s="3">
        <f t="shared" si="43"/>
        <v>2.3344372124556306E-4</v>
      </c>
      <c r="I69" s="3">
        <f t="shared" si="44"/>
        <v>1.1201087684567265E-3</v>
      </c>
      <c r="J69" s="3">
        <f t="shared" si="45"/>
        <v>3.9209070565010126E-3</v>
      </c>
      <c r="K69" s="3">
        <f t="shared" si="46"/>
        <v>1.0348110119114198E-2</v>
      </c>
      <c r="L69" s="3">
        <f t="shared" si="47"/>
        <v>1.4232171492442292E-2</v>
      </c>
      <c r="M69" s="3">
        <f t="shared" si="48"/>
        <v>8.1010498124686314E-3</v>
      </c>
      <c r="N69" s="3">
        <f t="shared" si="49"/>
        <v>2.2631144971709096E-3</v>
      </c>
      <c r="O69" s="3">
        <f t="shared" si="50"/>
        <v>9.2377391383531717E-5</v>
      </c>
      <c r="P69" s="3">
        <f t="shared" si="51"/>
        <v>0</v>
      </c>
      <c r="Q69" s="3">
        <f t="shared" si="52"/>
        <v>0</v>
      </c>
      <c r="S69" t="s">
        <v>88</v>
      </c>
      <c r="T69">
        <v>0</v>
      </c>
      <c r="U69">
        <v>0</v>
      </c>
      <c r="V69">
        <v>0</v>
      </c>
      <c r="W69">
        <v>0</v>
      </c>
      <c r="X69">
        <v>40</v>
      </c>
      <c r="Y69">
        <v>206</v>
      </c>
      <c r="Z69">
        <v>887</v>
      </c>
      <c r="AA69">
        <v>4256</v>
      </c>
      <c r="AB69">
        <v>14898</v>
      </c>
      <c r="AC69">
        <v>39319</v>
      </c>
      <c r="AD69">
        <v>54077</v>
      </c>
      <c r="AE69">
        <v>30781</v>
      </c>
      <c r="AF69">
        <v>8599</v>
      </c>
      <c r="AG69">
        <v>351</v>
      </c>
      <c r="AH69">
        <v>0</v>
      </c>
      <c r="AI69">
        <v>0</v>
      </c>
      <c r="AJ69">
        <v>0</v>
      </c>
      <c r="AK69">
        <v>0</v>
      </c>
    </row>
    <row r="70" spans="1:37" x14ac:dyDescent="0.2">
      <c r="A70" s="1" t="s">
        <v>89</v>
      </c>
      <c r="B70" s="3">
        <f t="shared" si="37"/>
        <v>0</v>
      </c>
      <c r="C70" s="3">
        <f t="shared" si="38"/>
        <v>0</v>
      </c>
      <c r="D70" s="3">
        <f t="shared" si="39"/>
        <v>0</v>
      </c>
      <c r="E70" s="3">
        <f t="shared" si="40"/>
        <v>0</v>
      </c>
      <c r="F70" s="3">
        <f t="shared" si="41"/>
        <v>8.421870439524259E-6</v>
      </c>
      <c r="G70" s="3">
        <f t="shared" si="42"/>
        <v>5.3689424051967152E-5</v>
      </c>
      <c r="H70" s="3">
        <f t="shared" si="43"/>
        <v>2.463397103560846E-4</v>
      </c>
      <c r="I70" s="3">
        <f t="shared" si="44"/>
        <v>1.1972215196686205E-3</v>
      </c>
      <c r="J70" s="3">
        <f t="shared" si="45"/>
        <v>4.2198834571041243E-3</v>
      </c>
      <c r="K70" s="3">
        <f t="shared" si="46"/>
        <v>1.1203982702530851E-2</v>
      </c>
      <c r="L70" s="3">
        <f t="shared" si="47"/>
        <v>1.38239739595766E-2</v>
      </c>
      <c r="M70" s="3">
        <f t="shared" si="48"/>
        <v>7.8999776557249907E-3</v>
      </c>
      <c r="N70" s="3">
        <f t="shared" si="49"/>
        <v>2.1573147497743858E-3</v>
      </c>
      <c r="O70" s="3">
        <f t="shared" si="50"/>
        <v>8.9482373419945256E-5</v>
      </c>
      <c r="P70" s="3">
        <f t="shared" si="51"/>
        <v>7.8955035370539933E-7</v>
      </c>
      <c r="Q70" s="3">
        <f t="shared" si="52"/>
        <v>0</v>
      </c>
      <c r="S70" t="s">
        <v>89</v>
      </c>
      <c r="T70">
        <v>0</v>
      </c>
      <c r="U70">
        <v>0</v>
      </c>
      <c r="V70">
        <v>0</v>
      </c>
      <c r="W70">
        <v>0</v>
      </c>
      <c r="X70">
        <v>32</v>
      </c>
      <c r="Y70">
        <v>204</v>
      </c>
      <c r="Z70">
        <v>936</v>
      </c>
      <c r="AA70">
        <v>4549</v>
      </c>
      <c r="AB70">
        <v>16034</v>
      </c>
      <c r="AC70">
        <v>42571</v>
      </c>
      <c r="AD70">
        <v>52526</v>
      </c>
      <c r="AE70">
        <v>30017</v>
      </c>
      <c r="AF70">
        <v>8197</v>
      </c>
      <c r="AG70">
        <v>340</v>
      </c>
      <c r="AH70">
        <v>3</v>
      </c>
      <c r="AI70">
        <v>0</v>
      </c>
      <c r="AJ70">
        <v>0</v>
      </c>
      <c r="AK70">
        <v>0</v>
      </c>
    </row>
    <row r="71" spans="1:37" x14ac:dyDescent="0.2">
      <c r="A71" s="1" t="s">
        <v>90</v>
      </c>
      <c r="B71" s="3">
        <f t="shared" si="37"/>
        <v>0</v>
      </c>
      <c r="C71" s="3">
        <f t="shared" si="38"/>
        <v>0</v>
      </c>
      <c r="D71" s="3">
        <f t="shared" si="39"/>
        <v>0</v>
      </c>
      <c r="E71" s="3">
        <f t="shared" si="40"/>
        <v>0</v>
      </c>
      <c r="F71" s="3">
        <f t="shared" si="41"/>
        <v>7.6323200858188603E-6</v>
      </c>
      <c r="G71" s="3">
        <f t="shared" si="42"/>
        <v>5.7373992369259014E-5</v>
      </c>
      <c r="H71" s="3">
        <f t="shared" si="43"/>
        <v>2.9055453016358696E-4</v>
      </c>
      <c r="I71" s="3">
        <f t="shared" si="44"/>
        <v>1.3522365724461139E-3</v>
      </c>
      <c r="J71" s="3">
        <f t="shared" si="45"/>
        <v>4.7094046764014717E-3</v>
      </c>
      <c r="K71" s="3">
        <f t="shared" si="46"/>
        <v>1.2039590160202399E-2</v>
      </c>
      <c r="L71" s="3">
        <f t="shared" si="47"/>
        <v>1.290362143060734E-2</v>
      </c>
      <c r="M71" s="3">
        <f t="shared" si="48"/>
        <v>7.5625764712415498E-3</v>
      </c>
      <c r="N71" s="3">
        <f t="shared" si="49"/>
        <v>2.1123103796131782E-3</v>
      </c>
      <c r="O71" s="3">
        <f t="shared" si="50"/>
        <v>9.053510722488579E-5</v>
      </c>
      <c r="P71" s="3">
        <f t="shared" si="51"/>
        <v>5.2636690247026619E-7</v>
      </c>
      <c r="Q71" s="3">
        <f t="shared" si="52"/>
        <v>0</v>
      </c>
      <c r="S71" t="s">
        <v>90</v>
      </c>
      <c r="T71">
        <v>0</v>
      </c>
      <c r="U71">
        <v>0</v>
      </c>
      <c r="V71">
        <v>0</v>
      </c>
      <c r="W71">
        <v>0</v>
      </c>
      <c r="X71">
        <v>29</v>
      </c>
      <c r="Y71">
        <v>218</v>
      </c>
      <c r="Z71">
        <v>1104</v>
      </c>
      <c r="AA71">
        <v>5138</v>
      </c>
      <c r="AB71">
        <v>17894</v>
      </c>
      <c r="AC71">
        <v>45746</v>
      </c>
      <c r="AD71">
        <v>49029</v>
      </c>
      <c r="AE71">
        <v>28735</v>
      </c>
      <c r="AF71">
        <v>8026</v>
      </c>
      <c r="AG71">
        <v>344</v>
      </c>
      <c r="AH71">
        <v>2</v>
      </c>
      <c r="AI71">
        <v>0</v>
      </c>
      <c r="AJ71">
        <v>0</v>
      </c>
      <c r="AK71">
        <v>0</v>
      </c>
    </row>
    <row r="72" spans="1:37" x14ac:dyDescent="0.2">
      <c r="A72" s="1" t="s">
        <v>91</v>
      </c>
      <c r="B72" s="3">
        <f t="shared" si="37"/>
        <v>0</v>
      </c>
      <c r="C72" s="3">
        <f t="shared" si="38"/>
        <v>0</v>
      </c>
      <c r="D72" s="3">
        <f t="shared" si="39"/>
        <v>0</v>
      </c>
      <c r="E72" s="3">
        <f t="shared" si="40"/>
        <v>2.6318345123513309E-7</v>
      </c>
      <c r="F72" s="3">
        <f t="shared" si="41"/>
        <v>9.4746042444647912E-6</v>
      </c>
      <c r="G72" s="3">
        <f t="shared" si="42"/>
        <v>5.6584442015553613E-5</v>
      </c>
      <c r="H72" s="3">
        <f t="shared" si="43"/>
        <v>2.7397397273577355E-4</v>
      </c>
      <c r="I72" s="3">
        <f t="shared" si="44"/>
        <v>1.409873748266608E-3</v>
      </c>
      <c r="J72" s="3">
        <f t="shared" si="45"/>
        <v>5.0557540982269066E-3</v>
      </c>
      <c r="K72" s="3">
        <f t="shared" si="46"/>
        <v>1.1972215196686205E-2</v>
      </c>
      <c r="L72" s="3">
        <f t="shared" si="47"/>
        <v>1.1851413992569278E-2</v>
      </c>
      <c r="M72" s="3">
        <f t="shared" si="48"/>
        <v>7.0098912236477703E-3</v>
      </c>
      <c r="N72" s="3">
        <f t="shared" si="49"/>
        <v>1.9583480606406253E-3</v>
      </c>
      <c r="O72" s="3">
        <f t="shared" si="50"/>
        <v>8.1323686431656125E-5</v>
      </c>
      <c r="P72" s="3">
        <f t="shared" si="51"/>
        <v>1.0527338049405324E-6</v>
      </c>
      <c r="Q72" s="3">
        <f t="shared" si="52"/>
        <v>0</v>
      </c>
      <c r="S72" t="s">
        <v>91</v>
      </c>
      <c r="T72">
        <v>0</v>
      </c>
      <c r="U72">
        <v>0</v>
      </c>
      <c r="V72">
        <v>0</v>
      </c>
      <c r="W72">
        <v>1</v>
      </c>
      <c r="X72">
        <v>36</v>
      </c>
      <c r="Y72">
        <v>215</v>
      </c>
      <c r="Z72">
        <v>1041</v>
      </c>
      <c r="AA72">
        <v>5357</v>
      </c>
      <c r="AB72">
        <v>19210</v>
      </c>
      <c r="AC72">
        <v>45490</v>
      </c>
      <c r="AD72">
        <v>45031</v>
      </c>
      <c r="AE72">
        <v>26635</v>
      </c>
      <c r="AF72">
        <v>7441</v>
      </c>
      <c r="AG72">
        <v>309</v>
      </c>
      <c r="AH72">
        <v>4</v>
      </c>
      <c r="AI72">
        <v>0</v>
      </c>
      <c r="AJ72">
        <v>0</v>
      </c>
      <c r="AK72">
        <v>0</v>
      </c>
    </row>
    <row r="73" spans="1:37" x14ac:dyDescent="0.2">
      <c r="A73" s="1" t="s">
        <v>92</v>
      </c>
      <c r="B73" s="3">
        <f t="shared" si="37"/>
        <v>0</v>
      </c>
      <c r="C73" s="3">
        <f t="shared" si="38"/>
        <v>0</v>
      </c>
      <c r="D73" s="3">
        <f t="shared" si="39"/>
        <v>0</v>
      </c>
      <c r="E73" s="3">
        <f t="shared" si="40"/>
        <v>1.3159172561756654E-6</v>
      </c>
      <c r="F73" s="3">
        <f t="shared" si="41"/>
        <v>7.3691366345837268E-6</v>
      </c>
      <c r="G73" s="3">
        <f t="shared" si="42"/>
        <v>5.0268039185910424E-5</v>
      </c>
      <c r="H73" s="3">
        <f t="shared" si="43"/>
        <v>3.0634553723769495E-4</v>
      </c>
      <c r="I73" s="3">
        <f t="shared" si="44"/>
        <v>1.5948917144849065E-3</v>
      </c>
      <c r="J73" s="3">
        <f t="shared" si="45"/>
        <v>5.4289482320783256E-3</v>
      </c>
      <c r="K73" s="3">
        <f t="shared" si="46"/>
        <v>1.1382684265919506E-2</v>
      </c>
      <c r="L73" s="3">
        <f t="shared" si="47"/>
        <v>1.1214773224031492E-2</v>
      </c>
      <c r="M73" s="3">
        <f t="shared" si="48"/>
        <v>7.1230601076788776E-3</v>
      </c>
      <c r="N73" s="3">
        <f t="shared" si="49"/>
        <v>2.2131096414362344E-3</v>
      </c>
      <c r="O73" s="3">
        <f t="shared" si="50"/>
        <v>8.395552094400746E-5</v>
      </c>
      <c r="P73" s="3">
        <f t="shared" si="51"/>
        <v>7.8955035370539933E-7</v>
      </c>
      <c r="Q73" s="3">
        <f t="shared" si="52"/>
        <v>0</v>
      </c>
      <c r="S73" t="s">
        <v>92</v>
      </c>
      <c r="T73">
        <v>0</v>
      </c>
      <c r="U73">
        <v>0</v>
      </c>
      <c r="V73">
        <v>0</v>
      </c>
      <c r="W73">
        <v>5</v>
      </c>
      <c r="X73">
        <v>28</v>
      </c>
      <c r="Y73">
        <v>191</v>
      </c>
      <c r="Z73">
        <v>1164</v>
      </c>
      <c r="AA73">
        <v>6060</v>
      </c>
      <c r="AB73">
        <v>20628</v>
      </c>
      <c r="AC73">
        <v>43250</v>
      </c>
      <c r="AD73">
        <v>42612</v>
      </c>
      <c r="AE73">
        <v>27065</v>
      </c>
      <c r="AF73">
        <v>8409</v>
      </c>
      <c r="AG73">
        <v>319</v>
      </c>
      <c r="AH73">
        <v>3</v>
      </c>
      <c r="AI73">
        <v>0</v>
      </c>
      <c r="AJ73">
        <v>0</v>
      </c>
      <c r="AK73">
        <v>0</v>
      </c>
    </row>
    <row r="74" spans="1:37" x14ac:dyDescent="0.2">
      <c r="A74" s="1" t="s">
        <v>93</v>
      </c>
      <c r="B74" s="3">
        <f t="shared" si="37"/>
        <v>0</v>
      </c>
      <c r="C74" s="3">
        <f t="shared" si="38"/>
        <v>0</v>
      </c>
      <c r="D74" s="3">
        <f t="shared" si="39"/>
        <v>0</v>
      </c>
      <c r="E74" s="3">
        <f t="shared" si="40"/>
        <v>0</v>
      </c>
      <c r="F74" s="3">
        <f t="shared" si="41"/>
        <v>7.6323200858188603E-6</v>
      </c>
      <c r="G74" s="3">
        <f t="shared" si="42"/>
        <v>5.2373506795791485E-5</v>
      </c>
      <c r="H74" s="3">
        <f t="shared" si="43"/>
        <v>2.9792366679817067E-4</v>
      </c>
      <c r="I74" s="3">
        <f t="shared" si="44"/>
        <v>1.6046295021806066E-3</v>
      </c>
      <c r="J74" s="3">
        <f t="shared" si="45"/>
        <v>6.1342798813884825E-3</v>
      </c>
      <c r="K74" s="3">
        <f t="shared" si="46"/>
        <v>1.1880100988753908E-2</v>
      </c>
      <c r="L74" s="3">
        <f t="shared" si="47"/>
        <v>1.0789205583384281E-2</v>
      </c>
      <c r="M74" s="3">
        <f t="shared" si="48"/>
        <v>6.5227386554115386E-3</v>
      </c>
      <c r="N74" s="3">
        <f t="shared" si="49"/>
        <v>1.7849101662766726E-3</v>
      </c>
      <c r="O74" s="3">
        <f t="shared" si="50"/>
        <v>8.8956006517474989E-5</v>
      </c>
      <c r="P74" s="3">
        <f t="shared" si="51"/>
        <v>2.6318345123513309E-7</v>
      </c>
      <c r="Q74" s="3">
        <f t="shared" si="52"/>
        <v>0</v>
      </c>
      <c r="S74" t="s">
        <v>93</v>
      </c>
      <c r="T74">
        <v>0</v>
      </c>
      <c r="U74">
        <v>0</v>
      </c>
      <c r="V74">
        <v>0</v>
      </c>
      <c r="W74">
        <v>0</v>
      </c>
      <c r="X74">
        <v>29</v>
      </c>
      <c r="Y74">
        <v>199</v>
      </c>
      <c r="Z74">
        <v>1132</v>
      </c>
      <c r="AA74">
        <v>6097</v>
      </c>
      <c r="AB74">
        <v>23308</v>
      </c>
      <c r="AC74">
        <v>45140</v>
      </c>
      <c r="AD74">
        <v>40995</v>
      </c>
      <c r="AE74">
        <v>24784</v>
      </c>
      <c r="AF74">
        <v>6782</v>
      </c>
      <c r="AG74">
        <v>338</v>
      </c>
      <c r="AH74">
        <v>1</v>
      </c>
      <c r="AI74">
        <v>0</v>
      </c>
      <c r="AJ74">
        <v>0</v>
      </c>
      <c r="AK74">
        <v>0</v>
      </c>
    </row>
    <row r="75" spans="1:37" x14ac:dyDescent="0.2">
      <c r="A75" s="1">
        <v>100</v>
      </c>
      <c r="B75" s="3">
        <f t="shared" si="37"/>
        <v>0</v>
      </c>
      <c r="C75" s="3">
        <f t="shared" si="38"/>
        <v>0</v>
      </c>
      <c r="D75" s="3">
        <f t="shared" si="39"/>
        <v>0</v>
      </c>
      <c r="E75" s="3">
        <f t="shared" si="40"/>
        <v>0</v>
      </c>
      <c r="F75" s="3">
        <f t="shared" si="41"/>
        <v>0</v>
      </c>
      <c r="G75" s="3">
        <f t="shared" si="42"/>
        <v>2.6318345123513308E-6</v>
      </c>
      <c r="H75" s="3">
        <f t="shared" si="43"/>
        <v>1.0000971146935058E-5</v>
      </c>
      <c r="I75" s="3">
        <f t="shared" si="44"/>
        <v>4.1319801843915893E-5</v>
      </c>
      <c r="J75" s="3">
        <f t="shared" si="45"/>
        <v>2.0607264231710921E-4</v>
      </c>
      <c r="K75" s="3">
        <f t="shared" si="46"/>
        <v>5.9268913218151972E-4</v>
      </c>
      <c r="L75" s="3">
        <f t="shared" si="47"/>
        <v>9.0429833844391731E-4</v>
      </c>
      <c r="M75" s="3">
        <f t="shared" si="48"/>
        <v>6.9401476090704599E-4</v>
      </c>
      <c r="N75" s="3">
        <f t="shared" si="49"/>
        <v>1.7159561020530677E-4</v>
      </c>
      <c r="O75" s="3">
        <f t="shared" si="50"/>
        <v>1.2632805659286389E-5</v>
      </c>
      <c r="P75" s="3">
        <f t="shared" si="51"/>
        <v>5.2636690247026619E-7</v>
      </c>
      <c r="Q75" s="3">
        <f t="shared" si="52"/>
        <v>0</v>
      </c>
      <c r="S75" t="s">
        <v>273</v>
      </c>
      <c r="T75">
        <v>0</v>
      </c>
      <c r="U75">
        <v>0</v>
      </c>
      <c r="V75">
        <v>0</v>
      </c>
      <c r="W75">
        <v>0</v>
      </c>
      <c r="X75">
        <v>0</v>
      </c>
      <c r="Y75">
        <v>10</v>
      </c>
      <c r="Z75">
        <v>38</v>
      </c>
      <c r="AA75">
        <v>157</v>
      </c>
      <c r="AB75">
        <v>783</v>
      </c>
      <c r="AC75">
        <v>2252</v>
      </c>
      <c r="AD75">
        <v>3436</v>
      </c>
      <c r="AE75">
        <v>2637</v>
      </c>
      <c r="AF75">
        <v>652</v>
      </c>
      <c r="AG75">
        <v>48</v>
      </c>
      <c r="AH75">
        <v>2</v>
      </c>
      <c r="AI75">
        <v>0</v>
      </c>
      <c r="AJ75">
        <v>0</v>
      </c>
      <c r="AK75">
        <v>0</v>
      </c>
    </row>
    <row r="76" spans="1:37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V76"/>
      <c r="W76"/>
      <c r="X76"/>
      <c r="Y76"/>
      <c r="Z76"/>
    </row>
    <row r="77" spans="1:37" x14ac:dyDescent="0.2">
      <c r="A77" s="1"/>
      <c r="V77"/>
      <c r="W77"/>
      <c r="X77"/>
      <c r="Y77"/>
      <c r="Z77"/>
    </row>
    <row r="78" spans="1:37" ht="33.75" customHeight="1" x14ac:dyDescent="0.2">
      <c r="A78" s="35" t="s">
        <v>276</v>
      </c>
      <c r="B78" s="21"/>
      <c r="C78" s="21"/>
      <c r="D78" s="21"/>
      <c r="E78" s="21"/>
      <c r="V78"/>
      <c r="W78"/>
      <c r="X78"/>
      <c r="Y78"/>
      <c r="Z78"/>
    </row>
    <row r="79" spans="1:37" s="1" customFormat="1" ht="42.75" x14ac:dyDescent="0.2">
      <c r="A79" s="10" t="s">
        <v>291</v>
      </c>
      <c r="B79" s="1" t="s">
        <v>378</v>
      </c>
      <c r="C79" s="1" t="s">
        <v>379</v>
      </c>
      <c r="D79" s="1" t="s">
        <v>380</v>
      </c>
      <c r="E79" s="1" t="s">
        <v>381</v>
      </c>
      <c r="F79" s="1" t="s">
        <v>72</v>
      </c>
      <c r="G79" s="1" t="s">
        <v>73</v>
      </c>
      <c r="H79" s="1" t="s">
        <v>74</v>
      </c>
      <c r="I79" s="1" t="s">
        <v>75</v>
      </c>
      <c r="J79" s="1" t="s">
        <v>76</v>
      </c>
      <c r="K79" s="1" t="s">
        <v>77</v>
      </c>
      <c r="L79" s="1" t="s">
        <v>78</v>
      </c>
      <c r="M79" s="1" t="s">
        <v>80</v>
      </c>
      <c r="N79" s="1" t="s">
        <v>81</v>
      </c>
      <c r="O79" s="1" t="s">
        <v>82</v>
      </c>
      <c r="P79" s="1" t="s">
        <v>84</v>
      </c>
      <c r="Q79" s="1" t="s">
        <v>85</v>
      </c>
      <c r="R79"/>
      <c r="S79"/>
      <c r="T79" t="s">
        <v>378</v>
      </c>
      <c r="U79" t="s">
        <v>379</v>
      </c>
      <c r="V79" t="s">
        <v>380</v>
      </c>
      <c r="W79" t="s">
        <v>381</v>
      </c>
      <c r="X79" t="s">
        <v>72</v>
      </c>
      <c r="Y79" t="s">
        <v>73</v>
      </c>
      <c r="Z79" t="s">
        <v>74</v>
      </c>
      <c r="AA79" t="s">
        <v>75</v>
      </c>
      <c r="AB79" t="s">
        <v>76</v>
      </c>
      <c r="AC79" t="s">
        <v>77</v>
      </c>
      <c r="AD79" t="s">
        <v>78</v>
      </c>
      <c r="AE79" t="s">
        <v>79</v>
      </c>
      <c r="AF79" t="s">
        <v>80</v>
      </c>
      <c r="AG79" t="s">
        <v>81</v>
      </c>
      <c r="AH79" t="s">
        <v>82</v>
      </c>
      <c r="AI79" t="s">
        <v>83</v>
      </c>
      <c r="AJ79" t="s">
        <v>84</v>
      </c>
      <c r="AK79" t="s">
        <v>85</v>
      </c>
    </row>
    <row r="80" spans="1:37" x14ac:dyDescent="0.2">
      <c r="A80" s="1" t="s">
        <v>74</v>
      </c>
      <c r="B80" s="3">
        <f>IF(T80=0,,T80/SUM($T$80:$AK$100))</f>
        <v>0</v>
      </c>
      <c r="C80" s="3">
        <f t="shared" ref="C80:Q80" si="53">IF(U80=0,,U80/SUM($T$80:$AK$100))</f>
        <v>0</v>
      </c>
      <c r="D80" s="3">
        <f t="shared" si="53"/>
        <v>0</v>
      </c>
      <c r="E80" s="3">
        <f t="shared" si="53"/>
        <v>0</v>
      </c>
      <c r="F80" s="3">
        <f t="shared" si="53"/>
        <v>4.5271607006233898E-6</v>
      </c>
      <c r="G80" s="3">
        <f t="shared" si="53"/>
        <v>2.0048854531332155E-5</v>
      </c>
      <c r="H80" s="3">
        <f t="shared" si="53"/>
        <v>1.351680837757555E-4</v>
      </c>
      <c r="I80" s="3">
        <f t="shared" si="53"/>
        <v>7.676771073771377E-4</v>
      </c>
      <c r="J80" s="3">
        <f t="shared" si="53"/>
        <v>2.5235687219760669E-3</v>
      </c>
      <c r="K80" s="3">
        <f t="shared" si="53"/>
        <v>8.5621543593647226E-3</v>
      </c>
      <c r="L80" s="3">
        <f t="shared" si="53"/>
        <v>1.864608145138185E-2</v>
      </c>
      <c r="M80" s="3">
        <f t="shared" si="53"/>
        <v>1.6007393500161362E-2</v>
      </c>
      <c r="N80" s="3">
        <f t="shared" si="53"/>
        <v>6.0832105071519441E-3</v>
      </c>
      <c r="O80" s="3">
        <f t="shared" si="53"/>
        <v>5.2385716678642085E-5</v>
      </c>
      <c r="P80" s="3">
        <f t="shared" si="53"/>
        <v>0</v>
      </c>
      <c r="Q80" s="3">
        <f t="shared" si="53"/>
        <v>0</v>
      </c>
      <c r="S80" t="s">
        <v>74</v>
      </c>
      <c r="T80">
        <v>0</v>
      </c>
      <c r="U80">
        <v>0</v>
      </c>
      <c r="V80">
        <v>0</v>
      </c>
      <c r="W80">
        <v>0</v>
      </c>
      <c r="X80">
        <v>7</v>
      </c>
      <c r="Y80">
        <v>31</v>
      </c>
      <c r="Z80">
        <v>209</v>
      </c>
      <c r="AA80">
        <v>1187</v>
      </c>
      <c r="AB80">
        <v>3902</v>
      </c>
      <c r="AC80">
        <v>13239</v>
      </c>
      <c r="AD80">
        <v>28831</v>
      </c>
      <c r="AE80">
        <v>24751</v>
      </c>
      <c r="AF80">
        <v>9406</v>
      </c>
      <c r="AG80">
        <v>81</v>
      </c>
      <c r="AH80">
        <v>0</v>
      </c>
      <c r="AI80">
        <v>0</v>
      </c>
      <c r="AJ80">
        <v>0</v>
      </c>
      <c r="AK80">
        <v>0</v>
      </c>
    </row>
    <row r="81" spans="1:37" x14ac:dyDescent="0.2">
      <c r="A81" s="1" t="s">
        <v>75</v>
      </c>
      <c r="B81" s="3">
        <f t="shared" ref="B81:B95" si="54">IF(T81=0,,T81/SUM($T$80:$AK$100))</f>
        <v>0</v>
      </c>
      <c r="C81" s="3">
        <f t="shared" ref="C81:C96" si="55">IF(U81=0,,U81/SUM($T$80:$AK$100))</f>
        <v>0</v>
      </c>
      <c r="D81" s="3">
        <f t="shared" ref="D81:D96" si="56">IF(V81=0,,V81/SUM($T$80:$AK$100))</f>
        <v>0</v>
      </c>
      <c r="E81" s="3">
        <f t="shared" ref="E81:E96" si="57">IF(W81=0,,W81/SUM($T$80:$AK$100))</f>
        <v>0</v>
      </c>
      <c r="F81" s="3">
        <f t="shared" ref="F81:F96" si="58">IF(X81=0,,X81/SUM($T$80:$AK$100))</f>
        <v>2.5869489717847943E-6</v>
      </c>
      <c r="G81" s="3">
        <f t="shared" ref="G81:G96" si="59">IF(Y81=0,,Y81/SUM($T$80:$AK$100))</f>
        <v>1.2934744858923972E-5</v>
      </c>
      <c r="H81" s="3">
        <f t="shared" ref="H81:H96" si="60">IF(Z81=0,,Z81/SUM($T$80:$AK$100))</f>
        <v>7.0494359481135648E-5</v>
      </c>
      <c r="I81" s="3">
        <f t="shared" ref="I81:I96" si="61">IF(AA81=0,,AA81/SUM($T$80:$AK$100))</f>
        <v>3.246620959589917E-4</v>
      </c>
      <c r="J81" s="3">
        <f t="shared" ref="J81:J96" si="62">IF(AB81=0,,AB81/SUM($T$80:$AK$100))</f>
        <v>1.2158660167388533E-3</v>
      </c>
      <c r="K81" s="3">
        <f t="shared" ref="K81:K96" si="63">IF(AC81=0,,AC81/SUM($T$80:$AK$100))</f>
        <v>3.8952984142649541E-3</v>
      </c>
      <c r="L81" s="3">
        <f t="shared" ref="L81:L96" si="64">IF(AD81=0,,AD81/SUM($T$80:$AK$100))</f>
        <v>8.7270723563160034E-3</v>
      </c>
      <c r="M81" s="3">
        <f t="shared" ref="M81:M96" si="65">IF(AE81=0,,AE81/SUM($T$80:$AK$100))</f>
        <v>7.2861417790318732E-3</v>
      </c>
      <c r="N81" s="3">
        <f t="shared" ref="N81:N96" si="66">IF(AF81=0,,AF81/SUM($T$80:$AK$100))</f>
        <v>2.4951122832864341E-3</v>
      </c>
      <c r="O81" s="3">
        <f t="shared" ref="O81:O96" si="67">IF(AG81=0,,AG81/SUM($T$80:$AK$100))</f>
        <v>3.1043387661417535E-5</v>
      </c>
      <c r="P81" s="3">
        <f t="shared" ref="P81:P96" si="68">IF(AH81=0,,AH81/SUM($T$80:$AK$100))</f>
        <v>0</v>
      </c>
      <c r="Q81" s="3">
        <f t="shared" ref="Q81:Q96" si="69">IF(AI81=0,,AI81/SUM($T$80:$AK$100))</f>
        <v>0</v>
      </c>
      <c r="S81" t="s">
        <v>75</v>
      </c>
      <c r="T81">
        <v>0</v>
      </c>
      <c r="U81">
        <v>0</v>
      </c>
      <c r="V81">
        <v>0</v>
      </c>
      <c r="W81">
        <v>0</v>
      </c>
      <c r="X81">
        <v>4</v>
      </c>
      <c r="Y81">
        <v>20</v>
      </c>
      <c r="Z81">
        <v>109</v>
      </c>
      <c r="AA81">
        <v>502</v>
      </c>
      <c r="AB81">
        <v>1880</v>
      </c>
      <c r="AC81">
        <v>6023</v>
      </c>
      <c r="AD81">
        <v>13494</v>
      </c>
      <c r="AE81">
        <v>11266</v>
      </c>
      <c r="AF81">
        <v>3858</v>
      </c>
      <c r="AG81">
        <v>48</v>
      </c>
      <c r="AH81">
        <v>0</v>
      </c>
      <c r="AI81">
        <v>0</v>
      </c>
      <c r="AJ81">
        <v>0</v>
      </c>
      <c r="AK81">
        <v>0</v>
      </c>
    </row>
    <row r="82" spans="1:37" x14ac:dyDescent="0.2">
      <c r="A82" s="1" t="s">
        <v>76</v>
      </c>
      <c r="B82" s="3">
        <f t="shared" si="54"/>
        <v>0</v>
      </c>
      <c r="C82" s="3">
        <f t="shared" si="55"/>
        <v>0</v>
      </c>
      <c r="D82" s="3">
        <f t="shared" si="56"/>
        <v>0</v>
      </c>
      <c r="E82" s="3">
        <f t="shared" si="57"/>
        <v>0</v>
      </c>
      <c r="F82" s="3">
        <f t="shared" si="58"/>
        <v>0</v>
      </c>
      <c r="G82" s="3">
        <f t="shared" si="59"/>
        <v>1.7461905559547363E-5</v>
      </c>
      <c r="H82" s="3">
        <f t="shared" si="60"/>
        <v>1.2158660167388533E-4</v>
      </c>
      <c r="I82" s="3">
        <f t="shared" si="61"/>
        <v>4.7147145010777874E-4</v>
      </c>
      <c r="J82" s="3">
        <f t="shared" si="62"/>
        <v>1.7901686884750777E-3</v>
      </c>
      <c r="K82" s="3">
        <f t="shared" si="63"/>
        <v>5.8911295459969232E-3</v>
      </c>
      <c r="L82" s="3">
        <f t="shared" si="64"/>
        <v>1.3844057422506327E-2</v>
      </c>
      <c r="M82" s="3">
        <f t="shared" si="65"/>
        <v>1.1619928044014349E-2</v>
      </c>
      <c r="N82" s="3">
        <f t="shared" si="66"/>
        <v>3.6592393205895917E-3</v>
      </c>
      <c r="O82" s="3">
        <f t="shared" si="67"/>
        <v>8.0195418125328618E-5</v>
      </c>
      <c r="P82" s="3">
        <f t="shared" si="68"/>
        <v>0</v>
      </c>
      <c r="Q82" s="3">
        <f t="shared" si="69"/>
        <v>0</v>
      </c>
      <c r="S82" t="s">
        <v>76</v>
      </c>
      <c r="T82">
        <v>0</v>
      </c>
      <c r="U82">
        <v>0</v>
      </c>
      <c r="V82">
        <v>0</v>
      </c>
      <c r="W82">
        <v>0</v>
      </c>
      <c r="X82">
        <v>0</v>
      </c>
      <c r="Y82">
        <v>27</v>
      </c>
      <c r="Z82">
        <v>188</v>
      </c>
      <c r="AA82">
        <v>729</v>
      </c>
      <c r="AB82">
        <v>2768</v>
      </c>
      <c r="AC82">
        <v>9109</v>
      </c>
      <c r="AD82">
        <v>21406</v>
      </c>
      <c r="AE82">
        <v>17967</v>
      </c>
      <c r="AF82">
        <v>5658</v>
      </c>
      <c r="AG82">
        <v>124</v>
      </c>
      <c r="AH82">
        <v>0</v>
      </c>
      <c r="AI82">
        <v>0</v>
      </c>
      <c r="AJ82">
        <v>0</v>
      </c>
      <c r="AK82">
        <v>0</v>
      </c>
    </row>
    <row r="83" spans="1:37" x14ac:dyDescent="0.2">
      <c r="A83" s="1" t="s">
        <v>77</v>
      </c>
      <c r="B83" s="3">
        <f t="shared" si="54"/>
        <v>0</v>
      </c>
      <c r="C83" s="3">
        <f t="shared" si="55"/>
        <v>0</v>
      </c>
      <c r="D83" s="3">
        <f t="shared" si="56"/>
        <v>0</v>
      </c>
      <c r="E83" s="3">
        <f t="shared" si="57"/>
        <v>0</v>
      </c>
      <c r="F83" s="3">
        <f t="shared" si="58"/>
        <v>0</v>
      </c>
      <c r="G83" s="3">
        <f t="shared" si="59"/>
        <v>1.6168431073654964E-5</v>
      </c>
      <c r="H83" s="3">
        <f t="shared" si="60"/>
        <v>1.2288007615977772E-4</v>
      </c>
      <c r="I83" s="3">
        <f t="shared" si="61"/>
        <v>4.9152030463911088E-4</v>
      </c>
      <c r="J83" s="3">
        <f t="shared" si="62"/>
        <v>1.8929999101035232E-3</v>
      </c>
      <c r="K83" s="3">
        <f t="shared" si="63"/>
        <v>6.0780366092083741E-3</v>
      </c>
      <c r="L83" s="3">
        <f t="shared" si="64"/>
        <v>1.3878981233625421E-2</v>
      </c>
      <c r="M83" s="3">
        <f t="shared" si="65"/>
        <v>1.2002149754595553E-2</v>
      </c>
      <c r="N83" s="3">
        <f t="shared" si="66"/>
        <v>3.7937606671224009E-3</v>
      </c>
      <c r="O83" s="3">
        <f t="shared" si="67"/>
        <v>1.0800511957201517E-4</v>
      </c>
      <c r="P83" s="3">
        <f t="shared" si="68"/>
        <v>0</v>
      </c>
      <c r="Q83" s="3">
        <f t="shared" si="69"/>
        <v>0</v>
      </c>
      <c r="S83" t="s">
        <v>77</v>
      </c>
      <c r="T83">
        <v>0</v>
      </c>
      <c r="U83">
        <v>0</v>
      </c>
      <c r="V83">
        <v>0</v>
      </c>
      <c r="W83">
        <v>0</v>
      </c>
      <c r="X83">
        <v>0</v>
      </c>
      <c r="Y83">
        <v>25</v>
      </c>
      <c r="Z83">
        <v>190</v>
      </c>
      <c r="AA83">
        <v>760</v>
      </c>
      <c r="AB83">
        <v>2927</v>
      </c>
      <c r="AC83">
        <v>9398</v>
      </c>
      <c r="AD83">
        <v>21460</v>
      </c>
      <c r="AE83">
        <v>18558</v>
      </c>
      <c r="AF83">
        <v>5866</v>
      </c>
      <c r="AG83">
        <v>167</v>
      </c>
      <c r="AH83">
        <v>0</v>
      </c>
      <c r="AI83">
        <v>0</v>
      </c>
      <c r="AJ83">
        <v>0</v>
      </c>
      <c r="AK83">
        <v>0</v>
      </c>
    </row>
    <row r="84" spans="1:37" x14ac:dyDescent="0.2">
      <c r="A84" s="1" t="s">
        <v>78</v>
      </c>
      <c r="B84" s="3">
        <f t="shared" si="54"/>
        <v>0</v>
      </c>
      <c r="C84" s="3">
        <f t="shared" si="55"/>
        <v>0</v>
      </c>
      <c r="D84" s="3">
        <f t="shared" si="56"/>
        <v>0</v>
      </c>
      <c r="E84" s="3">
        <f t="shared" si="57"/>
        <v>0</v>
      </c>
      <c r="F84" s="3">
        <f t="shared" si="58"/>
        <v>0</v>
      </c>
      <c r="G84" s="3">
        <f t="shared" si="59"/>
        <v>1.8108642802493559E-5</v>
      </c>
      <c r="H84" s="3">
        <f t="shared" si="60"/>
        <v>1.1059206854379995E-4</v>
      </c>
      <c r="I84" s="3">
        <f t="shared" si="61"/>
        <v>5.4584623304659158E-4</v>
      </c>
      <c r="J84" s="3">
        <f t="shared" si="62"/>
        <v>1.9440921522962729E-3</v>
      </c>
      <c r="K84" s="3">
        <f t="shared" si="63"/>
        <v>6.4156334500262901E-3</v>
      </c>
      <c r="L84" s="3">
        <f t="shared" si="64"/>
        <v>1.4697103845952363E-2</v>
      </c>
      <c r="M84" s="3">
        <f t="shared" si="65"/>
        <v>1.2778881183373938E-2</v>
      </c>
      <c r="N84" s="3">
        <f t="shared" si="66"/>
        <v>3.9108201080956624E-3</v>
      </c>
      <c r="O84" s="3">
        <f t="shared" si="67"/>
        <v>1.9725485909859056E-4</v>
      </c>
      <c r="P84" s="3">
        <f t="shared" si="68"/>
        <v>0</v>
      </c>
      <c r="Q84" s="3">
        <f t="shared" si="69"/>
        <v>0</v>
      </c>
      <c r="S84" t="s">
        <v>78</v>
      </c>
      <c r="T84">
        <v>0</v>
      </c>
      <c r="U84">
        <v>0</v>
      </c>
      <c r="V84">
        <v>0</v>
      </c>
      <c r="W84">
        <v>0</v>
      </c>
      <c r="X84">
        <v>0</v>
      </c>
      <c r="Y84">
        <v>28</v>
      </c>
      <c r="Z84">
        <v>171</v>
      </c>
      <c r="AA84">
        <v>844</v>
      </c>
      <c r="AB84">
        <v>3006</v>
      </c>
      <c r="AC84">
        <v>9920</v>
      </c>
      <c r="AD84">
        <v>22725</v>
      </c>
      <c r="AE84">
        <v>19759</v>
      </c>
      <c r="AF84">
        <v>6047</v>
      </c>
      <c r="AG84">
        <v>305</v>
      </c>
      <c r="AH84">
        <v>0</v>
      </c>
      <c r="AI84">
        <v>0</v>
      </c>
      <c r="AJ84">
        <v>0</v>
      </c>
      <c r="AK84">
        <v>0</v>
      </c>
    </row>
    <row r="85" spans="1:37" x14ac:dyDescent="0.2">
      <c r="A85" s="1" t="s">
        <v>79</v>
      </c>
      <c r="B85" s="3">
        <f t="shared" si="54"/>
        <v>0</v>
      </c>
      <c r="C85" s="3">
        <f t="shared" si="55"/>
        <v>0</v>
      </c>
      <c r="D85" s="3">
        <f t="shared" si="56"/>
        <v>0</v>
      </c>
      <c r="E85" s="3">
        <f t="shared" si="57"/>
        <v>0</v>
      </c>
      <c r="F85" s="3">
        <f t="shared" si="58"/>
        <v>0</v>
      </c>
      <c r="G85" s="3">
        <f t="shared" si="59"/>
        <v>8.4075841583005816E-6</v>
      </c>
      <c r="H85" s="3">
        <f t="shared" si="60"/>
        <v>1.0153774714255318E-4</v>
      </c>
      <c r="I85" s="3">
        <f t="shared" si="61"/>
        <v>5.4778644477543022E-4</v>
      </c>
      <c r="J85" s="3">
        <f t="shared" si="62"/>
        <v>2.0443364249529338E-3</v>
      </c>
      <c r="K85" s="3">
        <f t="shared" si="63"/>
        <v>6.7803932550479454E-3</v>
      </c>
      <c r="L85" s="3">
        <f t="shared" si="64"/>
        <v>1.5423389769780943E-2</v>
      </c>
      <c r="M85" s="3">
        <f t="shared" si="65"/>
        <v>1.372958493050485E-2</v>
      </c>
      <c r="N85" s="3">
        <f t="shared" si="66"/>
        <v>4.1740421659747654E-3</v>
      </c>
      <c r="O85" s="3">
        <f t="shared" si="67"/>
        <v>2.80037226195704E-4</v>
      </c>
      <c r="P85" s="3">
        <f t="shared" si="68"/>
        <v>0</v>
      </c>
      <c r="Q85" s="3">
        <f t="shared" si="69"/>
        <v>0</v>
      </c>
      <c r="S85" t="s">
        <v>79</v>
      </c>
      <c r="T85">
        <v>0</v>
      </c>
      <c r="U85">
        <v>0</v>
      </c>
      <c r="V85">
        <v>0</v>
      </c>
      <c r="W85">
        <v>0</v>
      </c>
      <c r="X85">
        <v>0</v>
      </c>
      <c r="Y85">
        <v>13</v>
      </c>
      <c r="Z85">
        <v>157</v>
      </c>
      <c r="AA85">
        <v>847</v>
      </c>
      <c r="AB85">
        <v>3161</v>
      </c>
      <c r="AC85">
        <v>10484</v>
      </c>
      <c r="AD85">
        <v>23848</v>
      </c>
      <c r="AE85">
        <v>21229</v>
      </c>
      <c r="AF85">
        <v>6454</v>
      </c>
      <c r="AG85">
        <v>433</v>
      </c>
      <c r="AH85">
        <v>0</v>
      </c>
      <c r="AI85">
        <v>0</v>
      </c>
      <c r="AJ85">
        <v>0</v>
      </c>
      <c r="AK85">
        <v>0</v>
      </c>
    </row>
    <row r="86" spans="1:37" x14ac:dyDescent="0.2">
      <c r="A86" s="1" t="s">
        <v>80</v>
      </c>
      <c r="B86" s="3">
        <f t="shared" si="54"/>
        <v>0</v>
      </c>
      <c r="C86" s="3">
        <f t="shared" si="55"/>
        <v>0</v>
      </c>
      <c r="D86" s="3">
        <f t="shared" si="56"/>
        <v>0</v>
      </c>
      <c r="E86" s="3">
        <f t="shared" si="57"/>
        <v>0</v>
      </c>
      <c r="F86" s="3">
        <f t="shared" si="58"/>
        <v>0</v>
      </c>
      <c r="G86" s="3">
        <f t="shared" si="59"/>
        <v>6.4673724294619861E-6</v>
      </c>
      <c r="H86" s="3">
        <f t="shared" si="60"/>
        <v>1.1835291545915435E-4</v>
      </c>
      <c r="I86" s="3">
        <f t="shared" si="61"/>
        <v>6.3121554911548981E-4</v>
      </c>
      <c r="J86" s="3">
        <f t="shared" si="62"/>
        <v>2.0242875704216015E-3</v>
      </c>
      <c r="K86" s="3">
        <f t="shared" si="63"/>
        <v>7.0940608178768523E-3</v>
      </c>
      <c r="L86" s="3">
        <f t="shared" si="64"/>
        <v>1.6112164933518646E-2</v>
      </c>
      <c r="M86" s="3">
        <f t="shared" si="65"/>
        <v>1.4261202944206625E-2</v>
      </c>
      <c r="N86" s="3">
        <f t="shared" si="66"/>
        <v>4.4353240121250302E-3</v>
      </c>
      <c r="O86" s="3">
        <f t="shared" si="67"/>
        <v>3.705804402081718E-4</v>
      </c>
      <c r="P86" s="3">
        <f t="shared" si="68"/>
        <v>0</v>
      </c>
      <c r="Q86" s="3">
        <f t="shared" si="69"/>
        <v>0</v>
      </c>
      <c r="S86" t="s">
        <v>80</v>
      </c>
      <c r="T86">
        <v>0</v>
      </c>
      <c r="U86">
        <v>0</v>
      </c>
      <c r="V86">
        <v>0</v>
      </c>
      <c r="W86">
        <v>0</v>
      </c>
      <c r="X86">
        <v>0</v>
      </c>
      <c r="Y86">
        <v>10</v>
      </c>
      <c r="Z86">
        <v>183</v>
      </c>
      <c r="AA86">
        <v>976</v>
      </c>
      <c r="AB86">
        <v>3130</v>
      </c>
      <c r="AC86">
        <v>10969</v>
      </c>
      <c r="AD86">
        <v>24913</v>
      </c>
      <c r="AE86">
        <v>22051</v>
      </c>
      <c r="AF86">
        <v>6858</v>
      </c>
      <c r="AG86">
        <v>573</v>
      </c>
      <c r="AH86">
        <v>0</v>
      </c>
      <c r="AI86">
        <v>0</v>
      </c>
      <c r="AJ86">
        <v>0</v>
      </c>
      <c r="AK86">
        <v>0</v>
      </c>
    </row>
    <row r="87" spans="1:37" x14ac:dyDescent="0.2">
      <c r="A87" s="1" t="s">
        <v>81</v>
      </c>
      <c r="B87" s="3">
        <f t="shared" si="54"/>
        <v>0</v>
      </c>
      <c r="C87" s="3">
        <f t="shared" si="55"/>
        <v>0</v>
      </c>
      <c r="D87" s="3">
        <f t="shared" si="56"/>
        <v>0</v>
      </c>
      <c r="E87" s="3">
        <f t="shared" si="57"/>
        <v>0</v>
      </c>
      <c r="F87" s="3">
        <f t="shared" si="58"/>
        <v>0</v>
      </c>
      <c r="G87" s="3">
        <f t="shared" si="59"/>
        <v>4.5271607006233898E-6</v>
      </c>
      <c r="H87" s="3">
        <f t="shared" si="60"/>
        <v>1.0024427265666078E-4</v>
      </c>
      <c r="I87" s="3">
        <f t="shared" si="61"/>
        <v>6.0793300836942663E-4</v>
      </c>
      <c r="J87" s="3">
        <f t="shared" si="62"/>
        <v>1.9680214302852822E-3</v>
      </c>
      <c r="K87" s="3">
        <f t="shared" si="63"/>
        <v>7.1723160242733418E-3</v>
      </c>
      <c r="L87" s="3">
        <f t="shared" si="64"/>
        <v>1.6818402002815893E-2</v>
      </c>
      <c r="M87" s="3">
        <f t="shared" si="65"/>
        <v>1.5572786072901516E-2</v>
      </c>
      <c r="N87" s="3">
        <f t="shared" si="66"/>
        <v>4.8175457227062329E-3</v>
      </c>
      <c r="O87" s="3">
        <f t="shared" si="67"/>
        <v>4.7858555978018695E-4</v>
      </c>
      <c r="P87" s="3">
        <f t="shared" si="68"/>
        <v>0</v>
      </c>
      <c r="Q87" s="3">
        <f t="shared" si="69"/>
        <v>0</v>
      </c>
      <c r="S87" t="s">
        <v>81</v>
      </c>
      <c r="T87">
        <v>0</v>
      </c>
      <c r="U87">
        <v>0</v>
      </c>
      <c r="V87">
        <v>0</v>
      </c>
      <c r="W87">
        <v>0</v>
      </c>
      <c r="X87">
        <v>0</v>
      </c>
      <c r="Y87">
        <v>7</v>
      </c>
      <c r="Z87">
        <v>155</v>
      </c>
      <c r="AA87">
        <v>940</v>
      </c>
      <c r="AB87">
        <v>3043</v>
      </c>
      <c r="AC87">
        <v>11090</v>
      </c>
      <c r="AD87">
        <v>26005</v>
      </c>
      <c r="AE87">
        <v>24079</v>
      </c>
      <c r="AF87">
        <v>7449</v>
      </c>
      <c r="AG87">
        <v>740</v>
      </c>
      <c r="AH87">
        <v>0</v>
      </c>
      <c r="AI87">
        <v>0</v>
      </c>
      <c r="AJ87">
        <v>0</v>
      </c>
      <c r="AK87">
        <v>0</v>
      </c>
    </row>
    <row r="88" spans="1:37" x14ac:dyDescent="0.2">
      <c r="A88" s="1" t="s">
        <v>82</v>
      </c>
      <c r="B88" s="3">
        <f t="shared" si="54"/>
        <v>0</v>
      </c>
      <c r="C88" s="3">
        <f t="shared" si="55"/>
        <v>0</v>
      </c>
      <c r="D88" s="3">
        <f t="shared" si="56"/>
        <v>0</v>
      </c>
      <c r="E88" s="3">
        <f t="shared" si="57"/>
        <v>0</v>
      </c>
      <c r="F88" s="3">
        <f t="shared" si="58"/>
        <v>0</v>
      </c>
      <c r="G88" s="3">
        <f t="shared" si="59"/>
        <v>2.5869489717847943E-6</v>
      </c>
      <c r="H88" s="3">
        <f t="shared" si="60"/>
        <v>7.825520639649003E-5</v>
      </c>
      <c r="I88" s="3">
        <f t="shared" si="61"/>
        <v>6.0211237318291092E-4</v>
      </c>
      <c r="J88" s="3">
        <f t="shared" si="62"/>
        <v>1.9382715171097572E-3</v>
      </c>
      <c r="K88" s="3">
        <f t="shared" si="63"/>
        <v>7.1464465345554944E-3</v>
      </c>
      <c r="L88" s="3">
        <f t="shared" si="64"/>
        <v>1.707968384896616E-2</v>
      </c>
      <c r="M88" s="3">
        <f t="shared" si="65"/>
        <v>1.6163257175711394E-2</v>
      </c>
      <c r="N88" s="3">
        <f t="shared" si="66"/>
        <v>5.0704199846981967E-3</v>
      </c>
      <c r="O88" s="3">
        <f t="shared" si="67"/>
        <v>6.6290567401985359E-4</v>
      </c>
      <c r="P88" s="3">
        <f t="shared" si="68"/>
        <v>0</v>
      </c>
      <c r="Q88" s="3">
        <f t="shared" si="69"/>
        <v>0</v>
      </c>
      <c r="S88" t="s">
        <v>82</v>
      </c>
      <c r="T88">
        <v>0</v>
      </c>
      <c r="U88">
        <v>0</v>
      </c>
      <c r="V88">
        <v>0</v>
      </c>
      <c r="W88">
        <v>0</v>
      </c>
      <c r="X88">
        <v>0</v>
      </c>
      <c r="Y88">
        <v>4</v>
      </c>
      <c r="Z88">
        <v>121</v>
      </c>
      <c r="AA88">
        <v>931</v>
      </c>
      <c r="AB88">
        <v>2997</v>
      </c>
      <c r="AC88">
        <v>11050</v>
      </c>
      <c r="AD88">
        <v>26409</v>
      </c>
      <c r="AE88">
        <v>24992</v>
      </c>
      <c r="AF88">
        <v>7840</v>
      </c>
      <c r="AG88">
        <v>1025</v>
      </c>
      <c r="AH88">
        <v>0</v>
      </c>
      <c r="AI88">
        <v>0</v>
      </c>
      <c r="AJ88">
        <v>0</v>
      </c>
      <c r="AK88">
        <v>0</v>
      </c>
    </row>
    <row r="89" spans="1:37" x14ac:dyDescent="0.2">
      <c r="A89" s="1" t="s">
        <v>83</v>
      </c>
      <c r="B89" s="3">
        <f t="shared" si="54"/>
        <v>0</v>
      </c>
      <c r="C89" s="3">
        <f t="shared" si="55"/>
        <v>0</v>
      </c>
      <c r="D89" s="3">
        <f t="shared" si="56"/>
        <v>0</v>
      </c>
      <c r="E89" s="3">
        <f t="shared" si="57"/>
        <v>0</v>
      </c>
      <c r="F89" s="3">
        <f t="shared" si="58"/>
        <v>6.4673724294619857E-7</v>
      </c>
      <c r="G89" s="3">
        <f t="shared" si="59"/>
        <v>3.2336862147309931E-6</v>
      </c>
      <c r="H89" s="3">
        <f t="shared" si="60"/>
        <v>9.0543214012467799E-5</v>
      </c>
      <c r="I89" s="3">
        <f t="shared" si="61"/>
        <v>5.5296034271899979E-4</v>
      </c>
      <c r="J89" s="3">
        <f t="shared" si="62"/>
        <v>1.8406141934248811E-3</v>
      </c>
      <c r="K89" s="3">
        <f t="shared" si="63"/>
        <v>6.9498384126998498E-3</v>
      </c>
      <c r="L89" s="3">
        <f t="shared" si="64"/>
        <v>1.7295047350867242E-2</v>
      </c>
      <c r="M89" s="3">
        <f t="shared" si="65"/>
        <v>1.6400609743872651E-2</v>
      </c>
      <c r="N89" s="3">
        <f t="shared" si="66"/>
        <v>5.2890171728140123E-3</v>
      </c>
      <c r="O89" s="3">
        <f t="shared" si="67"/>
        <v>8.038943929821248E-4</v>
      </c>
      <c r="P89" s="3">
        <f t="shared" si="68"/>
        <v>0</v>
      </c>
      <c r="Q89" s="3">
        <f t="shared" si="69"/>
        <v>0</v>
      </c>
      <c r="S89" t="s">
        <v>83</v>
      </c>
      <c r="T89">
        <v>0</v>
      </c>
      <c r="U89">
        <v>0</v>
      </c>
      <c r="V89">
        <v>0</v>
      </c>
      <c r="W89">
        <v>0</v>
      </c>
      <c r="X89">
        <v>1</v>
      </c>
      <c r="Y89">
        <v>5</v>
      </c>
      <c r="Z89">
        <v>140</v>
      </c>
      <c r="AA89">
        <v>855</v>
      </c>
      <c r="AB89">
        <v>2846</v>
      </c>
      <c r="AC89">
        <v>10746</v>
      </c>
      <c r="AD89">
        <v>26742</v>
      </c>
      <c r="AE89">
        <v>25359</v>
      </c>
      <c r="AF89">
        <v>8178</v>
      </c>
      <c r="AG89">
        <v>1243</v>
      </c>
      <c r="AH89">
        <v>0</v>
      </c>
      <c r="AI89">
        <v>0</v>
      </c>
      <c r="AJ89">
        <v>0</v>
      </c>
      <c r="AK89">
        <v>0</v>
      </c>
    </row>
    <row r="90" spans="1:37" x14ac:dyDescent="0.2">
      <c r="A90" s="1" t="s">
        <v>84</v>
      </c>
      <c r="B90" s="3">
        <f t="shared" si="54"/>
        <v>0</v>
      </c>
      <c r="C90" s="3">
        <f t="shared" si="55"/>
        <v>0</v>
      </c>
      <c r="D90" s="3">
        <f t="shared" si="56"/>
        <v>0</v>
      </c>
      <c r="E90" s="3">
        <f t="shared" si="57"/>
        <v>0</v>
      </c>
      <c r="F90" s="3">
        <f t="shared" si="58"/>
        <v>0</v>
      </c>
      <c r="G90" s="3">
        <f t="shared" si="59"/>
        <v>5.8206351865157873E-6</v>
      </c>
      <c r="H90" s="3">
        <f t="shared" si="60"/>
        <v>9.5717111956037396E-5</v>
      </c>
      <c r="I90" s="3">
        <f t="shared" si="61"/>
        <v>5.335582254306138E-4</v>
      </c>
      <c r="J90" s="3">
        <f t="shared" si="62"/>
        <v>1.9305106701944027E-3</v>
      </c>
      <c r="K90" s="3">
        <f t="shared" si="63"/>
        <v>6.6859696175778005E-3</v>
      </c>
      <c r="L90" s="3">
        <f t="shared" si="64"/>
        <v>1.749100873547994E-2</v>
      </c>
      <c r="M90" s="3">
        <f t="shared" si="65"/>
        <v>1.6585576595355263E-2</v>
      </c>
      <c r="N90" s="3">
        <f t="shared" si="66"/>
        <v>5.6990485848419014E-3</v>
      </c>
      <c r="O90" s="3">
        <f t="shared" si="67"/>
        <v>9.8110039754938333E-4</v>
      </c>
      <c r="P90" s="3">
        <f t="shared" si="68"/>
        <v>0</v>
      </c>
      <c r="Q90" s="3">
        <f t="shared" si="69"/>
        <v>0</v>
      </c>
      <c r="S90" t="s">
        <v>84</v>
      </c>
      <c r="T90">
        <v>0</v>
      </c>
      <c r="U90">
        <v>0</v>
      </c>
      <c r="V90">
        <v>0</v>
      </c>
      <c r="W90">
        <v>0</v>
      </c>
      <c r="X90">
        <v>0</v>
      </c>
      <c r="Y90">
        <v>9</v>
      </c>
      <c r="Z90">
        <v>148</v>
      </c>
      <c r="AA90">
        <v>825</v>
      </c>
      <c r="AB90">
        <v>2985</v>
      </c>
      <c r="AC90">
        <v>10338</v>
      </c>
      <c r="AD90">
        <v>27045</v>
      </c>
      <c r="AE90">
        <v>25645</v>
      </c>
      <c r="AF90">
        <v>8812</v>
      </c>
      <c r="AG90">
        <v>1517</v>
      </c>
      <c r="AH90">
        <v>0</v>
      </c>
      <c r="AI90">
        <v>0</v>
      </c>
      <c r="AJ90">
        <v>0</v>
      </c>
      <c r="AK90">
        <v>0</v>
      </c>
    </row>
    <row r="91" spans="1:37" x14ac:dyDescent="0.2">
      <c r="A91" s="1" t="s">
        <v>85</v>
      </c>
      <c r="B91" s="3">
        <f t="shared" si="54"/>
        <v>0</v>
      </c>
      <c r="C91" s="3">
        <f t="shared" si="55"/>
        <v>0</v>
      </c>
      <c r="D91" s="3">
        <f t="shared" si="56"/>
        <v>0</v>
      </c>
      <c r="E91" s="3">
        <f t="shared" si="57"/>
        <v>0</v>
      </c>
      <c r="F91" s="3">
        <f t="shared" si="58"/>
        <v>0</v>
      </c>
      <c r="G91" s="3">
        <f t="shared" si="59"/>
        <v>5.8206351865157873E-6</v>
      </c>
      <c r="H91" s="3">
        <f t="shared" si="60"/>
        <v>6.596719878051226E-5</v>
      </c>
      <c r="I91" s="3">
        <f t="shared" si="61"/>
        <v>5.2127021781463601E-4</v>
      </c>
      <c r="J91" s="3">
        <f t="shared" si="62"/>
        <v>1.9466791012680577E-3</v>
      </c>
      <c r="K91" s="3">
        <f t="shared" si="63"/>
        <v>6.843773504856673E-3</v>
      </c>
      <c r="L91" s="3">
        <f t="shared" si="64"/>
        <v>1.7622296395798018E-2</v>
      </c>
      <c r="M91" s="3">
        <f t="shared" si="65"/>
        <v>1.6690994765955494E-2</v>
      </c>
      <c r="N91" s="3">
        <f t="shared" si="66"/>
        <v>5.5134349961163433E-3</v>
      </c>
      <c r="O91" s="3">
        <f t="shared" si="67"/>
        <v>9.7269281339108261E-4</v>
      </c>
      <c r="P91" s="3">
        <f t="shared" si="68"/>
        <v>0</v>
      </c>
      <c r="Q91" s="3">
        <f t="shared" si="69"/>
        <v>0</v>
      </c>
      <c r="S91" t="s">
        <v>85</v>
      </c>
      <c r="T91">
        <v>0</v>
      </c>
      <c r="U91">
        <v>0</v>
      </c>
      <c r="V91">
        <v>0</v>
      </c>
      <c r="W91">
        <v>0</v>
      </c>
      <c r="X91">
        <v>0</v>
      </c>
      <c r="Y91">
        <v>9</v>
      </c>
      <c r="Z91">
        <v>102</v>
      </c>
      <c r="AA91">
        <v>806</v>
      </c>
      <c r="AB91">
        <v>3010</v>
      </c>
      <c r="AC91">
        <v>10582</v>
      </c>
      <c r="AD91">
        <v>27248</v>
      </c>
      <c r="AE91">
        <v>25808</v>
      </c>
      <c r="AF91">
        <v>8525</v>
      </c>
      <c r="AG91">
        <v>1504</v>
      </c>
      <c r="AH91">
        <v>0</v>
      </c>
      <c r="AI91">
        <v>0</v>
      </c>
      <c r="AJ91">
        <v>0</v>
      </c>
      <c r="AK91">
        <v>0</v>
      </c>
    </row>
    <row r="92" spans="1:37" x14ac:dyDescent="0.2">
      <c r="A92" s="1" t="s">
        <v>86</v>
      </c>
      <c r="B92" s="3">
        <f t="shared" si="54"/>
        <v>0</v>
      </c>
      <c r="C92" s="3">
        <f t="shared" si="55"/>
        <v>0</v>
      </c>
      <c r="D92" s="3">
        <f t="shared" si="56"/>
        <v>0</v>
      </c>
      <c r="E92" s="3">
        <f t="shared" si="57"/>
        <v>0</v>
      </c>
      <c r="F92" s="3">
        <f t="shared" si="58"/>
        <v>0</v>
      </c>
      <c r="G92" s="3">
        <f t="shared" si="59"/>
        <v>7.114109672408184E-6</v>
      </c>
      <c r="H92" s="3">
        <f t="shared" si="60"/>
        <v>9.3130162984252597E-5</v>
      </c>
      <c r="I92" s="3">
        <f t="shared" si="61"/>
        <v>5.5684076617667697E-4</v>
      </c>
      <c r="J92" s="3">
        <f t="shared" si="62"/>
        <v>2.1439339603666484E-3</v>
      </c>
      <c r="K92" s="3">
        <f t="shared" si="63"/>
        <v>7.6955264538168169E-3</v>
      </c>
      <c r="L92" s="3">
        <f t="shared" si="64"/>
        <v>1.9358139155865615E-2</v>
      </c>
      <c r="M92" s="3">
        <f t="shared" si="65"/>
        <v>1.7927556374468624E-2</v>
      </c>
      <c r="N92" s="3">
        <f t="shared" si="66"/>
        <v>5.8109341278715946E-3</v>
      </c>
      <c r="O92" s="3">
        <f t="shared" si="67"/>
        <v>9.028451911528932E-4</v>
      </c>
      <c r="P92" s="3">
        <f t="shared" si="68"/>
        <v>0</v>
      </c>
      <c r="Q92" s="3">
        <f t="shared" si="69"/>
        <v>0</v>
      </c>
      <c r="S92" t="s">
        <v>86</v>
      </c>
      <c r="T92">
        <v>0</v>
      </c>
      <c r="U92">
        <v>0</v>
      </c>
      <c r="V92">
        <v>0</v>
      </c>
      <c r="W92">
        <v>0</v>
      </c>
      <c r="X92">
        <v>0</v>
      </c>
      <c r="Y92">
        <v>11</v>
      </c>
      <c r="Z92">
        <v>144</v>
      </c>
      <c r="AA92">
        <v>861</v>
      </c>
      <c r="AB92">
        <v>3315</v>
      </c>
      <c r="AC92">
        <v>11899</v>
      </c>
      <c r="AD92">
        <v>29932</v>
      </c>
      <c r="AE92">
        <v>27720</v>
      </c>
      <c r="AF92">
        <v>8985</v>
      </c>
      <c r="AG92">
        <v>1396</v>
      </c>
      <c r="AH92">
        <v>0</v>
      </c>
      <c r="AI92">
        <v>0</v>
      </c>
      <c r="AJ92">
        <v>0</v>
      </c>
      <c r="AK92">
        <v>0</v>
      </c>
    </row>
    <row r="93" spans="1:37" x14ac:dyDescent="0.2">
      <c r="A93" s="1" t="s">
        <v>87</v>
      </c>
      <c r="B93" s="3">
        <f t="shared" si="54"/>
        <v>0</v>
      </c>
      <c r="C93" s="3">
        <f t="shared" si="55"/>
        <v>0</v>
      </c>
      <c r="D93" s="3">
        <f t="shared" si="56"/>
        <v>0</v>
      </c>
      <c r="E93" s="3">
        <f t="shared" si="57"/>
        <v>0</v>
      </c>
      <c r="F93" s="3">
        <f t="shared" si="58"/>
        <v>0</v>
      </c>
      <c r="G93" s="3">
        <f t="shared" si="59"/>
        <v>3.8804234576771918E-6</v>
      </c>
      <c r="H93" s="3">
        <f t="shared" si="60"/>
        <v>9.0543214012467799E-5</v>
      </c>
      <c r="I93" s="3">
        <f t="shared" si="61"/>
        <v>5.6718856206381611E-4</v>
      </c>
      <c r="J93" s="3">
        <f t="shared" si="62"/>
        <v>2.4466069900654693E-3</v>
      </c>
      <c r="K93" s="3">
        <f t="shared" si="63"/>
        <v>8.2646552276094722E-3</v>
      </c>
      <c r="L93" s="3">
        <f t="shared" si="64"/>
        <v>2.0171734607491932E-2</v>
      </c>
      <c r="M93" s="3">
        <f t="shared" si="65"/>
        <v>1.8461761337142186E-2</v>
      </c>
      <c r="N93" s="3">
        <f t="shared" si="66"/>
        <v>5.9926672931394764E-3</v>
      </c>
      <c r="O93" s="3">
        <f t="shared" si="67"/>
        <v>9.0737235185351663E-4</v>
      </c>
      <c r="P93" s="3">
        <f t="shared" si="68"/>
        <v>1.2934744858923971E-6</v>
      </c>
      <c r="Q93" s="3">
        <f t="shared" si="69"/>
        <v>0</v>
      </c>
      <c r="S93" t="s">
        <v>87</v>
      </c>
      <c r="T93">
        <v>0</v>
      </c>
      <c r="U93">
        <v>0</v>
      </c>
      <c r="V93">
        <v>0</v>
      </c>
      <c r="W93">
        <v>0</v>
      </c>
      <c r="X93">
        <v>0</v>
      </c>
      <c r="Y93">
        <v>6</v>
      </c>
      <c r="Z93">
        <v>140</v>
      </c>
      <c r="AA93">
        <v>877</v>
      </c>
      <c r="AB93">
        <v>3783</v>
      </c>
      <c r="AC93">
        <v>12779</v>
      </c>
      <c r="AD93">
        <v>31190</v>
      </c>
      <c r="AE93">
        <v>28546</v>
      </c>
      <c r="AF93">
        <v>9266</v>
      </c>
      <c r="AG93">
        <v>1403</v>
      </c>
      <c r="AH93">
        <v>2</v>
      </c>
      <c r="AI93">
        <v>0</v>
      </c>
      <c r="AJ93">
        <v>0</v>
      </c>
      <c r="AK93">
        <v>0</v>
      </c>
    </row>
    <row r="94" spans="1:37" x14ac:dyDescent="0.2">
      <c r="A94" s="1" t="s">
        <v>88</v>
      </c>
      <c r="B94" s="3">
        <f t="shared" si="54"/>
        <v>0</v>
      </c>
      <c r="C94" s="3">
        <f t="shared" si="55"/>
        <v>0</v>
      </c>
      <c r="D94" s="3">
        <f t="shared" si="56"/>
        <v>0</v>
      </c>
      <c r="E94" s="3">
        <f t="shared" si="57"/>
        <v>1.9402117288385959E-6</v>
      </c>
      <c r="F94" s="3">
        <f t="shared" si="58"/>
        <v>0</v>
      </c>
      <c r="G94" s="3">
        <f t="shared" si="59"/>
        <v>8.4075841583005816E-6</v>
      </c>
      <c r="H94" s="3">
        <f t="shared" si="60"/>
        <v>1.0153774714255318E-4</v>
      </c>
      <c r="I94" s="3">
        <f t="shared" si="61"/>
        <v>6.5385135261860673E-4</v>
      </c>
      <c r="J94" s="3">
        <f t="shared" si="62"/>
        <v>2.4550145742237698E-3</v>
      </c>
      <c r="K94" s="3">
        <f t="shared" si="63"/>
        <v>8.459969874979224E-3</v>
      </c>
      <c r="L94" s="3">
        <f t="shared" si="64"/>
        <v>1.9780458575509485E-2</v>
      </c>
      <c r="M94" s="3">
        <f t="shared" si="65"/>
        <v>1.8054963611329026E-2</v>
      </c>
      <c r="N94" s="3">
        <f t="shared" si="66"/>
        <v>5.6110923198012192E-3</v>
      </c>
      <c r="O94" s="3">
        <f t="shared" si="67"/>
        <v>8.7115506624852953E-4</v>
      </c>
      <c r="P94" s="3">
        <f t="shared" si="68"/>
        <v>3.2336862147309931E-6</v>
      </c>
      <c r="Q94" s="3">
        <f t="shared" si="69"/>
        <v>0</v>
      </c>
      <c r="S94" t="s">
        <v>88</v>
      </c>
      <c r="T94">
        <v>0</v>
      </c>
      <c r="U94">
        <v>0</v>
      </c>
      <c r="V94">
        <v>0</v>
      </c>
      <c r="W94">
        <v>3</v>
      </c>
      <c r="X94">
        <v>0</v>
      </c>
      <c r="Y94">
        <v>13</v>
      </c>
      <c r="Z94">
        <v>157</v>
      </c>
      <c r="AA94">
        <v>1011</v>
      </c>
      <c r="AB94">
        <v>3796</v>
      </c>
      <c r="AC94">
        <v>13081</v>
      </c>
      <c r="AD94">
        <v>30585</v>
      </c>
      <c r="AE94">
        <v>27917</v>
      </c>
      <c r="AF94">
        <v>8676</v>
      </c>
      <c r="AG94">
        <v>1347</v>
      </c>
      <c r="AH94">
        <v>5</v>
      </c>
      <c r="AI94">
        <v>0</v>
      </c>
      <c r="AJ94">
        <v>0</v>
      </c>
      <c r="AK94">
        <v>0</v>
      </c>
    </row>
    <row r="95" spans="1:37" x14ac:dyDescent="0.2">
      <c r="A95" s="1" t="s">
        <v>89</v>
      </c>
      <c r="B95" s="3">
        <f t="shared" si="54"/>
        <v>0</v>
      </c>
      <c r="C95" s="3">
        <f t="shared" si="55"/>
        <v>0</v>
      </c>
      <c r="D95" s="3">
        <f t="shared" si="56"/>
        <v>0</v>
      </c>
      <c r="E95" s="3">
        <f t="shared" si="57"/>
        <v>7.7608469153543837E-6</v>
      </c>
      <c r="F95" s="3">
        <f t="shared" si="58"/>
        <v>0</v>
      </c>
      <c r="G95" s="3">
        <f t="shared" si="59"/>
        <v>7.7608469153543837E-6</v>
      </c>
      <c r="H95" s="3">
        <f t="shared" si="60"/>
        <v>9.7657323684875985E-5</v>
      </c>
      <c r="I95" s="3">
        <f t="shared" si="61"/>
        <v>6.0663953388353424E-4</v>
      </c>
      <c r="J95" s="3">
        <f t="shared" si="62"/>
        <v>2.5171013495466047E-3</v>
      </c>
      <c r="K95" s="3">
        <f t="shared" si="63"/>
        <v>8.9256206899004861E-3</v>
      </c>
      <c r="L95" s="3">
        <f t="shared" si="64"/>
        <v>2.0113528255626775E-2</v>
      </c>
      <c r="M95" s="3">
        <f t="shared" si="65"/>
        <v>1.7786567655506354E-2</v>
      </c>
      <c r="N95" s="3">
        <f t="shared" si="66"/>
        <v>5.6990485848419014E-3</v>
      </c>
      <c r="O95" s="3">
        <f t="shared" si="67"/>
        <v>8.0324765573917866E-4</v>
      </c>
      <c r="P95" s="3">
        <f t="shared" si="68"/>
        <v>3.2336862147309931E-6</v>
      </c>
      <c r="Q95" s="3">
        <f t="shared" si="69"/>
        <v>0</v>
      </c>
      <c r="S95" t="s">
        <v>89</v>
      </c>
      <c r="T95">
        <v>0</v>
      </c>
      <c r="U95">
        <v>0</v>
      </c>
      <c r="V95">
        <v>0</v>
      </c>
      <c r="W95">
        <v>12</v>
      </c>
      <c r="X95">
        <v>0</v>
      </c>
      <c r="Y95">
        <v>12</v>
      </c>
      <c r="Z95">
        <v>151</v>
      </c>
      <c r="AA95">
        <v>938</v>
      </c>
      <c r="AB95">
        <v>3892</v>
      </c>
      <c r="AC95">
        <v>13801</v>
      </c>
      <c r="AD95">
        <v>31100</v>
      </c>
      <c r="AE95">
        <v>27502</v>
      </c>
      <c r="AF95">
        <v>8812</v>
      </c>
      <c r="AG95">
        <v>1242</v>
      </c>
      <c r="AH95">
        <v>5</v>
      </c>
      <c r="AI95">
        <v>0</v>
      </c>
      <c r="AJ95">
        <v>0</v>
      </c>
      <c r="AK95">
        <v>0</v>
      </c>
    </row>
    <row r="96" spans="1:37" x14ac:dyDescent="0.2">
      <c r="A96" s="1" t="s">
        <v>90</v>
      </c>
      <c r="B96" s="3">
        <f>IF(T96=0,,T96/SUM($T$80:$AK$100))</f>
        <v>0</v>
      </c>
      <c r="C96" s="3">
        <f t="shared" si="55"/>
        <v>0</v>
      </c>
      <c r="D96" s="3">
        <f t="shared" si="56"/>
        <v>0</v>
      </c>
      <c r="E96" s="3">
        <f t="shared" si="57"/>
        <v>1.0347795887139177E-5</v>
      </c>
      <c r="F96" s="3">
        <f t="shared" si="58"/>
        <v>0</v>
      </c>
      <c r="G96" s="3">
        <f t="shared" si="59"/>
        <v>2.716296420374034E-5</v>
      </c>
      <c r="H96" s="3">
        <f t="shared" si="60"/>
        <v>1.0800511957201517E-4</v>
      </c>
      <c r="I96" s="3">
        <f t="shared" si="61"/>
        <v>6.0728627112648049E-4</v>
      </c>
      <c r="J96" s="3">
        <f t="shared" si="62"/>
        <v>2.6891334561702936E-3</v>
      </c>
      <c r="K96" s="3">
        <f t="shared" si="63"/>
        <v>8.9592510265336881E-3</v>
      </c>
      <c r="L96" s="3">
        <f t="shared" si="64"/>
        <v>1.9720958749158433E-2</v>
      </c>
      <c r="M96" s="3">
        <f t="shared" si="65"/>
        <v>1.7805969772794739E-2</v>
      </c>
      <c r="N96" s="3">
        <f t="shared" si="66"/>
        <v>5.7184507021302879E-3</v>
      </c>
      <c r="O96" s="3">
        <f t="shared" si="67"/>
        <v>7.8319880120784652E-4</v>
      </c>
      <c r="P96" s="3">
        <f t="shared" si="68"/>
        <v>0</v>
      </c>
      <c r="Q96" s="3">
        <f t="shared" si="69"/>
        <v>0</v>
      </c>
      <c r="S96" t="s">
        <v>90</v>
      </c>
      <c r="T96">
        <v>0</v>
      </c>
      <c r="U96">
        <v>0</v>
      </c>
      <c r="V96">
        <v>0</v>
      </c>
      <c r="W96">
        <v>16</v>
      </c>
      <c r="X96">
        <v>0</v>
      </c>
      <c r="Y96">
        <v>42</v>
      </c>
      <c r="Z96">
        <v>167</v>
      </c>
      <c r="AA96">
        <v>939</v>
      </c>
      <c r="AB96">
        <v>4158</v>
      </c>
      <c r="AC96">
        <v>13853</v>
      </c>
      <c r="AD96">
        <v>30493</v>
      </c>
      <c r="AE96">
        <v>27532</v>
      </c>
      <c r="AF96">
        <v>8842</v>
      </c>
      <c r="AG96">
        <v>1211</v>
      </c>
      <c r="AH96">
        <v>0</v>
      </c>
      <c r="AI96">
        <v>0</v>
      </c>
      <c r="AJ96">
        <v>0</v>
      </c>
      <c r="AK96">
        <v>0</v>
      </c>
    </row>
    <row r="97" spans="1:37" x14ac:dyDescent="0.2">
      <c r="A97" s="1" t="s">
        <v>91</v>
      </c>
      <c r="B97" s="3">
        <f t="shared" ref="B97:B100" si="70">IF(T97=0,,T97/SUM($T$80:$AK$100))</f>
        <v>0</v>
      </c>
      <c r="C97" s="3">
        <f t="shared" ref="C97:C100" si="71">IF(U97=0,,U97/SUM($T$80:$AK$100))</f>
        <v>0</v>
      </c>
      <c r="D97" s="3">
        <f t="shared" ref="D97:D100" si="72">IF(V97=0,,V97/SUM($T$80:$AK$100))</f>
        <v>0</v>
      </c>
      <c r="E97" s="3">
        <f t="shared" ref="E97:E100" si="73">IF(W97=0,,W97/SUM($T$80:$AK$100))</f>
        <v>5.1738979435695886E-6</v>
      </c>
      <c r="F97" s="3">
        <f t="shared" ref="F97:F100" si="74">IF(X97=0,,X97/SUM($T$80:$AK$100))</f>
        <v>5.8206351865157873E-6</v>
      </c>
      <c r="G97" s="3">
        <f t="shared" ref="G97:G100" si="75">IF(Y97=0,,Y97/SUM($T$80:$AK$100))</f>
        <v>1.2288007615977773E-5</v>
      </c>
      <c r="H97" s="3">
        <f t="shared" ref="H97:H100" si="76">IF(Z97=0,,Z97/SUM($T$80:$AK$100))</f>
        <v>8.0195418125328618E-5</v>
      </c>
      <c r="I97" s="3">
        <f t="shared" ref="I97:I100" si="77">IF(AA97=0,,AA97/SUM($T$80:$AK$100))</f>
        <v>5.6330813860613893E-4</v>
      </c>
      <c r="J97" s="3">
        <f t="shared" ref="J97:J100" si="78">IF(AB97=0,,AB97/SUM($T$80:$AK$100))</f>
        <v>2.6069978263161264E-3</v>
      </c>
      <c r="K97" s="3">
        <f t="shared" ref="K97:K100" si="79">IF(AC97=0,,AC97/SUM($T$80:$AK$100))</f>
        <v>8.8370176876168566E-3</v>
      </c>
      <c r="L97" s="3">
        <f t="shared" ref="L97:L100" si="80">IF(AD97=0,,AD97/SUM($T$80:$AK$100))</f>
        <v>1.9665986083508006E-2</v>
      </c>
      <c r="M97" s="3">
        <f t="shared" ref="M97:M100" si="81">IF(AE97=0,,AE97/SUM($T$80:$AK$100))</f>
        <v>1.7617769235097395E-2</v>
      </c>
      <c r="N97" s="3">
        <f t="shared" ref="N97:N100" si="82">IF(AF97=0,,AF97/SUM($T$80:$AK$100))</f>
        <v>5.6964616358701169E-3</v>
      </c>
      <c r="O97" s="3">
        <f t="shared" ref="O97:O100" si="83">IF(AG97=0,,AG97/SUM($T$80:$AK$100))</f>
        <v>8.2523672199934933E-4</v>
      </c>
      <c r="P97" s="3">
        <f t="shared" ref="P97:P100" si="84">IF(AH97=0,,AH97/SUM($T$80:$AK$100))</f>
        <v>0</v>
      </c>
      <c r="Q97" s="3">
        <f t="shared" ref="Q97:Q100" si="85">IF(AI97=0,,AI97/SUM($T$80:$AK$100))</f>
        <v>0</v>
      </c>
      <c r="S97" t="s">
        <v>91</v>
      </c>
      <c r="T97">
        <v>0</v>
      </c>
      <c r="U97">
        <v>0</v>
      </c>
      <c r="V97">
        <v>0</v>
      </c>
      <c r="W97">
        <v>8</v>
      </c>
      <c r="X97">
        <v>9</v>
      </c>
      <c r="Y97">
        <v>19</v>
      </c>
      <c r="Z97">
        <v>124</v>
      </c>
      <c r="AA97">
        <v>871</v>
      </c>
      <c r="AB97">
        <v>4031</v>
      </c>
      <c r="AC97">
        <v>13664</v>
      </c>
      <c r="AD97">
        <v>30408</v>
      </c>
      <c r="AE97">
        <v>27241</v>
      </c>
      <c r="AF97">
        <v>8808</v>
      </c>
      <c r="AG97">
        <v>1276</v>
      </c>
      <c r="AH97">
        <v>0</v>
      </c>
      <c r="AI97">
        <v>0</v>
      </c>
      <c r="AJ97">
        <v>0</v>
      </c>
      <c r="AK97">
        <v>0</v>
      </c>
    </row>
    <row r="98" spans="1:37" x14ac:dyDescent="0.2">
      <c r="A98" s="1" t="s">
        <v>92</v>
      </c>
      <c r="B98" s="3">
        <f t="shared" si="70"/>
        <v>0</v>
      </c>
      <c r="C98" s="3">
        <f t="shared" si="71"/>
        <v>0</v>
      </c>
      <c r="D98" s="3">
        <f t="shared" si="72"/>
        <v>0</v>
      </c>
      <c r="E98" s="3">
        <f t="shared" si="73"/>
        <v>0</v>
      </c>
      <c r="F98" s="3">
        <f t="shared" si="74"/>
        <v>1.0347795887139177E-5</v>
      </c>
      <c r="G98" s="3">
        <f t="shared" si="75"/>
        <v>1.9402117288385958E-5</v>
      </c>
      <c r="H98" s="3">
        <f t="shared" si="76"/>
        <v>7.178783396702804E-5</v>
      </c>
      <c r="I98" s="3">
        <f t="shared" si="77"/>
        <v>5.1674305711401269E-4</v>
      </c>
      <c r="J98" s="3">
        <f t="shared" si="78"/>
        <v>2.4194440258617288E-3</v>
      </c>
      <c r="K98" s="3">
        <f t="shared" si="79"/>
        <v>8.0370037180924093E-3</v>
      </c>
      <c r="L98" s="3">
        <f t="shared" si="80"/>
        <v>1.825997931734297E-2</v>
      </c>
      <c r="M98" s="3">
        <f t="shared" si="81"/>
        <v>1.7253656167318686E-2</v>
      </c>
      <c r="N98" s="3">
        <f t="shared" si="82"/>
        <v>5.801233069227401E-3</v>
      </c>
      <c r="O98" s="3">
        <f t="shared" si="83"/>
        <v>9.3130162984252595E-4</v>
      </c>
      <c r="P98" s="3">
        <f t="shared" si="84"/>
        <v>0</v>
      </c>
      <c r="Q98" s="3">
        <f t="shared" si="85"/>
        <v>0</v>
      </c>
      <c r="S98" t="s">
        <v>92</v>
      </c>
      <c r="T98">
        <v>0</v>
      </c>
      <c r="U98">
        <v>0</v>
      </c>
      <c r="V98">
        <v>0</v>
      </c>
      <c r="W98">
        <v>0</v>
      </c>
      <c r="X98">
        <v>16</v>
      </c>
      <c r="Y98">
        <v>30</v>
      </c>
      <c r="Z98">
        <v>111</v>
      </c>
      <c r="AA98">
        <v>799</v>
      </c>
      <c r="AB98">
        <v>3741</v>
      </c>
      <c r="AC98">
        <v>12427</v>
      </c>
      <c r="AD98">
        <v>28234</v>
      </c>
      <c r="AE98">
        <v>26678</v>
      </c>
      <c r="AF98">
        <v>8970</v>
      </c>
      <c r="AG98">
        <v>1440</v>
      </c>
      <c r="AH98">
        <v>0</v>
      </c>
      <c r="AI98">
        <v>0</v>
      </c>
      <c r="AJ98">
        <v>0</v>
      </c>
      <c r="AK98">
        <v>0</v>
      </c>
    </row>
    <row r="99" spans="1:37" x14ac:dyDescent="0.2">
      <c r="A99" s="1" t="s">
        <v>93</v>
      </c>
      <c r="B99" s="3">
        <f t="shared" si="70"/>
        <v>0</v>
      </c>
      <c r="C99" s="3">
        <f t="shared" si="71"/>
        <v>0</v>
      </c>
      <c r="D99" s="3">
        <f t="shared" si="72"/>
        <v>0</v>
      </c>
      <c r="E99" s="3">
        <f t="shared" si="73"/>
        <v>0</v>
      </c>
      <c r="F99" s="3">
        <f t="shared" si="74"/>
        <v>3.8804234576771918E-6</v>
      </c>
      <c r="G99" s="3">
        <f t="shared" si="75"/>
        <v>2.9749913175525135E-5</v>
      </c>
      <c r="H99" s="3">
        <f t="shared" si="76"/>
        <v>1.3710829550459409E-4</v>
      </c>
      <c r="I99" s="3">
        <f t="shared" si="77"/>
        <v>8.4399210204478918E-4</v>
      </c>
      <c r="J99" s="3">
        <f t="shared" si="78"/>
        <v>4.0531023015438266E-3</v>
      </c>
      <c r="K99" s="3">
        <f t="shared" si="79"/>
        <v>1.2943799180325219E-2</v>
      </c>
      <c r="L99" s="3">
        <f t="shared" si="80"/>
        <v>2.8182868835866494E-2</v>
      </c>
      <c r="M99" s="3">
        <f t="shared" si="81"/>
        <v>2.6774275120729676E-2</v>
      </c>
      <c r="N99" s="3">
        <f t="shared" si="82"/>
        <v>8.557627198664099E-3</v>
      </c>
      <c r="O99" s="3">
        <f t="shared" si="83"/>
        <v>1.3788438019612954E-3</v>
      </c>
      <c r="P99" s="3">
        <f t="shared" si="84"/>
        <v>0</v>
      </c>
      <c r="Q99" s="3">
        <f t="shared" si="85"/>
        <v>0</v>
      </c>
      <c r="S99" t="s">
        <v>93</v>
      </c>
      <c r="T99">
        <v>0</v>
      </c>
      <c r="U99">
        <v>0</v>
      </c>
      <c r="V99">
        <v>0</v>
      </c>
      <c r="W99">
        <v>0</v>
      </c>
      <c r="X99">
        <v>6</v>
      </c>
      <c r="Y99">
        <v>46</v>
      </c>
      <c r="Z99">
        <v>212</v>
      </c>
      <c r="AA99">
        <v>1305</v>
      </c>
      <c r="AB99">
        <v>6267</v>
      </c>
      <c r="AC99">
        <v>20014</v>
      </c>
      <c r="AD99">
        <v>43577</v>
      </c>
      <c r="AE99">
        <v>41399</v>
      </c>
      <c r="AF99">
        <v>13232</v>
      </c>
      <c r="AG99">
        <v>2132</v>
      </c>
      <c r="AH99">
        <v>0</v>
      </c>
      <c r="AI99">
        <v>0</v>
      </c>
      <c r="AJ99">
        <v>0</v>
      </c>
      <c r="AK99">
        <v>0</v>
      </c>
    </row>
    <row r="100" spans="1:37" x14ac:dyDescent="0.2">
      <c r="A100" s="1">
        <v>100</v>
      </c>
      <c r="B100" s="3">
        <f t="shared" si="70"/>
        <v>0</v>
      </c>
      <c r="C100" s="3">
        <f t="shared" si="71"/>
        <v>0</v>
      </c>
      <c r="D100" s="3">
        <f t="shared" si="72"/>
        <v>0</v>
      </c>
      <c r="E100" s="3">
        <f t="shared" si="73"/>
        <v>0</v>
      </c>
      <c r="F100" s="3">
        <f t="shared" si="74"/>
        <v>0</v>
      </c>
      <c r="G100" s="3">
        <f t="shared" si="75"/>
        <v>0</v>
      </c>
      <c r="H100" s="3">
        <f t="shared" si="76"/>
        <v>2.4576015231955545E-5</v>
      </c>
      <c r="I100" s="3">
        <f t="shared" si="77"/>
        <v>1.0347795887139177E-5</v>
      </c>
      <c r="J100" s="3">
        <f t="shared" si="78"/>
        <v>6.4673724294619861E-6</v>
      </c>
      <c r="K100" s="3">
        <f t="shared" si="79"/>
        <v>5.9499826351050271E-5</v>
      </c>
      <c r="L100" s="3">
        <f t="shared" si="80"/>
        <v>1.1123880578674616E-4</v>
      </c>
      <c r="M100" s="3">
        <f t="shared" si="81"/>
        <v>3.1043387661417535E-5</v>
      </c>
      <c r="N100" s="3">
        <f t="shared" si="82"/>
        <v>4.5271607006233898E-6</v>
      </c>
      <c r="O100" s="3">
        <f t="shared" si="83"/>
        <v>0</v>
      </c>
      <c r="P100" s="3">
        <f t="shared" si="84"/>
        <v>0</v>
      </c>
      <c r="Q100" s="3">
        <f t="shared" si="85"/>
        <v>0</v>
      </c>
      <c r="S100" t="s">
        <v>273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38</v>
      </c>
      <c r="AA100">
        <v>16</v>
      </c>
      <c r="AB100">
        <v>10</v>
      </c>
      <c r="AC100">
        <v>92</v>
      </c>
      <c r="AD100">
        <v>172</v>
      </c>
      <c r="AE100">
        <v>48</v>
      </c>
      <c r="AF100">
        <v>7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 x14ac:dyDescent="0.2">
      <c r="A101" s="1"/>
      <c r="V101"/>
      <c r="W101"/>
      <c r="X101"/>
      <c r="Y101"/>
      <c r="Z101"/>
    </row>
    <row r="102" spans="1:37" x14ac:dyDescent="0.2">
      <c r="A102" s="1"/>
      <c r="V102"/>
      <c r="W102"/>
      <c r="X102"/>
      <c r="Y102"/>
      <c r="Z102"/>
    </row>
    <row r="103" spans="1:37" x14ac:dyDescent="0.2">
      <c r="A103" s="1"/>
      <c r="V103"/>
      <c r="W103"/>
      <c r="X103"/>
      <c r="Y103"/>
      <c r="Z103"/>
    </row>
    <row r="104" spans="1:37" ht="33.75" customHeight="1" x14ac:dyDescent="0.2">
      <c r="A104" s="35" t="s">
        <v>277</v>
      </c>
      <c r="B104" s="21"/>
      <c r="C104" s="21"/>
      <c r="D104" s="21"/>
      <c r="E104" s="21"/>
      <c r="V104"/>
      <c r="W104"/>
      <c r="X104"/>
      <c r="Y104"/>
      <c r="Z104"/>
    </row>
    <row r="105" spans="1:37" s="1" customFormat="1" ht="42.75" x14ac:dyDescent="0.2">
      <c r="A105" s="10" t="s">
        <v>291</v>
      </c>
      <c r="B105" s="1" t="s">
        <v>378</v>
      </c>
      <c r="C105" s="1" t="s">
        <v>379</v>
      </c>
      <c r="D105" s="1" t="s">
        <v>380</v>
      </c>
      <c r="E105" s="1" t="s">
        <v>381</v>
      </c>
      <c r="F105" s="1" t="s">
        <v>72</v>
      </c>
      <c r="G105" s="1" t="s">
        <v>73</v>
      </c>
      <c r="H105" s="1" t="s">
        <v>74</v>
      </c>
      <c r="I105" s="1" t="s">
        <v>75</v>
      </c>
      <c r="J105" s="1" t="s">
        <v>76</v>
      </c>
      <c r="K105" s="1" t="s">
        <v>77</v>
      </c>
      <c r="L105" s="1" t="s">
        <v>78</v>
      </c>
      <c r="M105" s="1" t="s">
        <v>80</v>
      </c>
      <c r="N105" s="1" t="s">
        <v>81</v>
      </c>
      <c r="O105" s="1" t="s">
        <v>82</v>
      </c>
      <c r="P105" s="1" t="s">
        <v>84</v>
      </c>
      <c r="Q105" s="1" t="s">
        <v>85</v>
      </c>
      <c r="R105"/>
      <c r="S105"/>
      <c r="T105" t="s">
        <v>378</v>
      </c>
      <c r="U105" t="s">
        <v>379</v>
      </c>
      <c r="V105" t="s">
        <v>380</v>
      </c>
      <c r="W105" t="s">
        <v>381</v>
      </c>
      <c r="X105" t="s">
        <v>72</v>
      </c>
      <c r="Y105" t="s">
        <v>73</v>
      </c>
      <c r="Z105" t="s">
        <v>74</v>
      </c>
      <c r="AA105" t="s">
        <v>75</v>
      </c>
      <c r="AB105" t="s">
        <v>76</v>
      </c>
      <c r="AC105" t="s">
        <v>77</v>
      </c>
      <c r="AD105" t="s">
        <v>78</v>
      </c>
      <c r="AE105" t="s">
        <v>79</v>
      </c>
      <c r="AF105" t="s">
        <v>80</v>
      </c>
      <c r="AG105" t="s">
        <v>81</v>
      </c>
      <c r="AH105" t="s">
        <v>82</v>
      </c>
      <c r="AI105" t="s">
        <v>83</v>
      </c>
      <c r="AJ105" t="s">
        <v>84</v>
      </c>
      <c r="AK105" t="s">
        <v>85</v>
      </c>
    </row>
    <row r="106" spans="1:37" x14ac:dyDescent="0.2">
      <c r="A106" s="1" t="s">
        <v>74</v>
      </c>
      <c r="B106" s="3">
        <f>IF(T106=0,,T106/SUM($T$106:$AK$126))</f>
        <v>0</v>
      </c>
      <c r="C106" s="3">
        <f t="shared" ref="C106:Q106" si="86">IF(U106=0,,U106/SUM($T$106:$AK$126))</f>
        <v>0</v>
      </c>
      <c r="D106" s="3">
        <f t="shared" si="86"/>
        <v>0</v>
      </c>
      <c r="E106" s="3">
        <f t="shared" si="86"/>
        <v>8.6826621563130982E-7</v>
      </c>
      <c r="F106" s="3">
        <f t="shared" si="86"/>
        <v>4.6886375644090735E-5</v>
      </c>
      <c r="G106" s="3">
        <f t="shared" si="86"/>
        <v>3.2487627568204846E-4</v>
      </c>
      <c r="H106" s="3">
        <f t="shared" si="86"/>
        <v>1.7061431137155238E-3</v>
      </c>
      <c r="I106" s="3">
        <f t="shared" si="86"/>
        <v>7.5183171611515123E-3</v>
      </c>
      <c r="J106" s="3">
        <f t="shared" si="86"/>
        <v>2.2156562001515702E-2</v>
      </c>
      <c r="K106" s="3">
        <f t="shared" si="86"/>
        <v>4.9764822859944463E-2</v>
      </c>
      <c r="L106" s="3">
        <f t="shared" si="86"/>
        <v>9.9585938312869021E-2</v>
      </c>
      <c r="M106" s="3">
        <f t="shared" si="86"/>
        <v>9.4564610076837224E-2</v>
      </c>
      <c r="N106" s="3">
        <f t="shared" si="86"/>
        <v>4.574040895049334E-2</v>
      </c>
      <c r="O106" s="3">
        <f t="shared" si="86"/>
        <v>4.5757629563770031E-4</v>
      </c>
      <c r="P106" s="3">
        <f t="shared" si="86"/>
        <v>4.3413310781565491E-7</v>
      </c>
      <c r="Q106" s="3">
        <f t="shared" si="86"/>
        <v>0</v>
      </c>
      <c r="S106" t="s">
        <v>74</v>
      </c>
      <c r="T106">
        <v>0</v>
      </c>
      <c r="U106">
        <v>0</v>
      </c>
      <c r="V106">
        <v>0</v>
      </c>
      <c r="W106">
        <v>6</v>
      </c>
      <c r="X106">
        <v>324</v>
      </c>
      <c r="Y106">
        <v>2245</v>
      </c>
      <c r="Z106">
        <v>11790</v>
      </c>
      <c r="AA106">
        <v>51954</v>
      </c>
      <c r="AB106">
        <v>153109</v>
      </c>
      <c r="AC106">
        <v>343891</v>
      </c>
      <c r="AD106">
        <v>688171</v>
      </c>
      <c r="AE106">
        <v>653472</v>
      </c>
      <c r="AF106">
        <v>316081</v>
      </c>
      <c r="AG106">
        <v>3162</v>
      </c>
      <c r="AH106">
        <v>3</v>
      </c>
      <c r="AI106">
        <v>0</v>
      </c>
      <c r="AJ106">
        <v>0</v>
      </c>
      <c r="AK106">
        <v>0</v>
      </c>
    </row>
    <row r="107" spans="1:37" x14ac:dyDescent="0.2">
      <c r="A107" s="1" t="s">
        <v>75</v>
      </c>
      <c r="B107" s="3">
        <f t="shared" ref="B107:B126" si="87">IF(T107=0,,T107/SUM($T$106:$AK$126))</f>
        <v>0</v>
      </c>
      <c r="C107" s="3">
        <f t="shared" ref="C107:C126" si="88">IF(U107=0,,U107/SUM($T$106:$AK$126))</f>
        <v>0</v>
      </c>
      <c r="D107" s="3">
        <f t="shared" ref="D107:D126" si="89">IF(V107=0,,V107/SUM($T$106:$AK$126))</f>
        <v>0</v>
      </c>
      <c r="E107" s="3">
        <f t="shared" ref="E107:E126" si="90">IF(W107=0,,W107/SUM($T$106:$AK$126))</f>
        <v>1.7365324312626196E-6</v>
      </c>
      <c r="F107" s="3">
        <f t="shared" ref="F107:F126" si="91">IF(X107=0,,X107/SUM($T$106:$AK$126))</f>
        <v>1.8233590528257505E-5</v>
      </c>
      <c r="G107" s="3">
        <f t="shared" ref="G107:G126" si="92">IF(Y107=0,,Y107/SUM($T$106:$AK$126))</f>
        <v>1.2039958190087496E-4</v>
      </c>
      <c r="H107" s="3">
        <f t="shared" ref="H107:H126" si="93">IF(Z107=0,,Z107/SUM($T$106:$AK$126))</f>
        <v>3.645270995292116E-4</v>
      </c>
      <c r="I107" s="3">
        <f t="shared" ref="I107:I126" si="94">IF(AA107=0,,AA107/SUM($T$106:$AK$126))</f>
        <v>1.3322097968503064E-3</v>
      </c>
      <c r="J107" s="3">
        <f t="shared" ref="J107:J126" si="95">IF(AB107=0,,AB107/SUM($T$106:$AK$126))</f>
        <v>3.4782744598190274E-3</v>
      </c>
      <c r="K107" s="3">
        <f t="shared" ref="K107:K126" si="96">IF(AC107=0,,AC107/SUM($T$106:$AK$126))</f>
        <v>7.5439310145126353E-3</v>
      </c>
      <c r="L107" s="3">
        <f t="shared" ref="L107:L126" si="97">IF(AD107=0,,AD107/SUM($T$106:$AK$126))</f>
        <v>1.4948650012452385E-2</v>
      </c>
      <c r="M107" s="3">
        <f t="shared" ref="M107:M126" si="98">IF(AE107=0,,AE107/SUM($T$106:$AK$126))</f>
        <v>1.5582339638827302E-2</v>
      </c>
      <c r="N107" s="3">
        <f t="shared" ref="N107:N126" si="99">IF(AF107=0,,AF107/SUM($T$106:$AK$126))</f>
        <v>5.9879979561013284E-3</v>
      </c>
      <c r="O107" s="3">
        <f t="shared" ref="O107:O126" si="100">IF(AG107=0,,AG107/SUM($T$106:$AK$126))</f>
        <v>1.2257024743995325E-4</v>
      </c>
      <c r="P107" s="3">
        <f t="shared" ref="P107:P126" si="101">IF(AH107=0,,AH107/SUM($T$106:$AK$126))</f>
        <v>2.8942207187710331E-7</v>
      </c>
      <c r="Q107" s="3">
        <f t="shared" ref="Q107:Q126" si="102">IF(AI107=0,,AI107/SUM($T$106:$AK$126))</f>
        <v>0</v>
      </c>
      <c r="S107" t="s">
        <v>75</v>
      </c>
      <c r="T107">
        <v>0</v>
      </c>
      <c r="U107">
        <v>0</v>
      </c>
      <c r="V107">
        <v>0</v>
      </c>
      <c r="W107">
        <v>12</v>
      </c>
      <c r="X107">
        <v>126</v>
      </c>
      <c r="Y107">
        <v>832</v>
      </c>
      <c r="Z107">
        <v>2519</v>
      </c>
      <c r="AA107">
        <v>9206</v>
      </c>
      <c r="AB107">
        <v>24036</v>
      </c>
      <c r="AC107">
        <v>52131</v>
      </c>
      <c r="AD107">
        <v>103300</v>
      </c>
      <c r="AE107">
        <v>107679</v>
      </c>
      <c r="AF107">
        <v>41379</v>
      </c>
      <c r="AG107">
        <v>847</v>
      </c>
      <c r="AH107">
        <v>2</v>
      </c>
      <c r="AI107">
        <v>0</v>
      </c>
      <c r="AJ107">
        <v>0</v>
      </c>
      <c r="AK107">
        <v>0</v>
      </c>
    </row>
    <row r="108" spans="1:37" x14ac:dyDescent="0.2">
      <c r="A108" s="1" t="s">
        <v>76</v>
      </c>
      <c r="B108" s="3">
        <f t="shared" si="87"/>
        <v>0</v>
      </c>
      <c r="C108" s="3">
        <f t="shared" si="88"/>
        <v>0</v>
      </c>
      <c r="D108" s="3">
        <f t="shared" si="89"/>
        <v>0</v>
      </c>
      <c r="E108" s="3">
        <f t="shared" si="90"/>
        <v>1.4471103593855163E-6</v>
      </c>
      <c r="F108" s="3">
        <f t="shared" si="91"/>
        <v>1.6352347061056335E-5</v>
      </c>
      <c r="G108" s="3">
        <f t="shared" si="92"/>
        <v>9.1312663677226087E-5</v>
      </c>
      <c r="H108" s="3">
        <f t="shared" si="93"/>
        <v>3.1329939280696432E-4</v>
      </c>
      <c r="I108" s="3">
        <f t="shared" si="94"/>
        <v>1.2021145755415485E-3</v>
      </c>
      <c r="J108" s="3">
        <f t="shared" si="95"/>
        <v>3.0793061337364403E-3</v>
      </c>
      <c r="K108" s="3">
        <f t="shared" si="96"/>
        <v>6.9455508809067243E-3</v>
      </c>
      <c r="L108" s="3">
        <f t="shared" si="97"/>
        <v>1.3582722544228395E-2</v>
      </c>
      <c r="M108" s="3">
        <f t="shared" si="98"/>
        <v>1.2565114539508501E-2</v>
      </c>
      <c r="N108" s="3">
        <f t="shared" si="99"/>
        <v>4.8459384604742787E-3</v>
      </c>
      <c r="O108" s="3">
        <f t="shared" si="100"/>
        <v>1.1287460803207028E-4</v>
      </c>
      <c r="P108" s="3">
        <f t="shared" si="101"/>
        <v>5.7884414375420661E-7</v>
      </c>
      <c r="Q108" s="3">
        <f t="shared" si="102"/>
        <v>0</v>
      </c>
      <c r="S108" t="s">
        <v>76</v>
      </c>
      <c r="T108">
        <v>0</v>
      </c>
      <c r="U108">
        <v>0</v>
      </c>
      <c r="V108">
        <v>0</v>
      </c>
      <c r="W108">
        <v>10</v>
      </c>
      <c r="X108">
        <v>113</v>
      </c>
      <c r="Y108">
        <v>631</v>
      </c>
      <c r="Z108">
        <v>2165</v>
      </c>
      <c r="AA108">
        <v>8307</v>
      </c>
      <c r="AB108">
        <v>21279</v>
      </c>
      <c r="AC108">
        <v>47996</v>
      </c>
      <c r="AD108">
        <v>93861</v>
      </c>
      <c r="AE108">
        <v>86829</v>
      </c>
      <c r="AF108">
        <v>33487</v>
      </c>
      <c r="AG108">
        <v>780</v>
      </c>
      <c r="AH108">
        <v>4</v>
      </c>
      <c r="AI108">
        <v>0</v>
      </c>
      <c r="AJ108">
        <v>0</v>
      </c>
      <c r="AK108">
        <v>0</v>
      </c>
    </row>
    <row r="109" spans="1:37" x14ac:dyDescent="0.2">
      <c r="A109" s="1" t="s">
        <v>77</v>
      </c>
      <c r="B109" s="3">
        <f t="shared" si="87"/>
        <v>0</v>
      </c>
      <c r="C109" s="3">
        <f t="shared" si="88"/>
        <v>0</v>
      </c>
      <c r="D109" s="3">
        <f t="shared" si="89"/>
        <v>0</v>
      </c>
      <c r="E109" s="3">
        <f t="shared" si="90"/>
        <v>2.8942207187710331E-7</v>
      </c>
      <c r="F109" s="3">
        <f t="shared" si="91"/>
        <v>7.5249738688046851E-6</v>
      </c>
      <c r="G109" s="3">
        <f t="shared" si="92"/>
        <v>4.7899352895660593E-5</v>
      </c>
      <c r="H109" s="3">
        <f t="shared" si="93"/>
        <v>1.9651758680455314E-4</v>
      </c>
      <c r="I109" s="3">
        <f t="shared" si="94"/>
        <v>8.7767243296731567E-4</v>
      </c>
      <c r="J109" s="3">
        <f t="shared" si="95"/>
        <v>2.5058162983119603E-3</v>
      </c>
      <c r="K109" s="3">
        <f t="shared" si="96"/>
        <v>5.9280875872227681E-3</v>
      </c>
      <c r="L109" s="3">
        <f t="shared" si="97"/>
        <v>1.0982120517376685E-2</v>
      </c>
      <c r="M109" s="3">
        <f t="shared" si="98"/>
        <v>9.5130140805285077E-3</v>
      </c>
      <c r="N109" s="3">
        <f t="shared" si="99"/>
        <v>3.447740431235993E-3</v>
      </c>
      <c r="O109" s="3">
        <f t="shared" si="100"/>
        <v>1.0636261141483545E-4</v>
      </c>
      <c r="P109" s="3">
        <f t="shared" si="101"/>
        <v>1.4471103593855163E-6</v>
      </c>
      <c r="Q109" s="3">
        <f t="shared" si="102"/>
        <v>0</v>
      </c>
      <c r="S109" t="s">
        <v>77</v>
      </c>
      <c r="T109">
        <v>0</v>
      </c>
      <c r="U109">
        <v>0</v>
      </c>
      <c r="V109">
        <v>0</v>
      </c>
      <c r="W109">
        <v>2</v>
      </c>
      <c r="X109">
        <v>52</v>
      </c>
      <c r="Y109">
        <v>331</v>
      </c>
      <c r="Z109">
        <v>1358</v>
      </c>
      <c r="AA109">
        <v>6065</v>
      </c>
      <c r="AB109">
        <v>17316</v>
      </c>
      <c r="AC109">
        <v>40965</v>
      </c>
      <c r="AD109">
        <v>75890</v>
      </c>
      <c r="AE109">
        <v>65738</v>
      </c>
      <c r="AF109">
        <v>23825</v>
      </c>
      <c r="AG109">
        <v>735</v>
      </c>
      <c r="AH109">
        <v>10</v>
      </c>
      <c r="AI109">
        <v>0</v>
      </c>
      <c r="AJ109">
        <v>0</v>
      </c>
      <c r="AK109">
        <v>0</v>
      </c>
    </row>
    <row r="110" spans="1:37" x14ac:dyDescent="0.2">
      <c r="A110" s="1" t="s">
        <v>78</v>
      </c>
      <c r="B110" s="3">
        <f t="shared" si="87"/>
        <v>0</v>
      </c>
      <c r="C110" s="3">
        <f t="shared" si="88"/>
        <v>0</v>
      </c>
      <c r="D110" s="3">
        <f t="shared" si="89"/>
        <v>0</v>
      </c>
      <c r="E110" s="3">
        <f t="shared" si="90"/>
        <v>1.1576882875084132E-6</v>
      </c>
      <c r="F110" s="3">
        <f t="shared" si="91"/>
        <v>7.2355517969275823E-6</v>
      </c>
      <c r="G110" s="3">
        <f t="shared" si="92"/>
        <v>3.8059002451839082E-5</v>
      </c>
      <c r="H110" s="3">
        <f t="shared" si="93"/>
        <v>1.8783492464824003E-4</v>
      </c>
      <c r="I110" s="3">
        <f t="shared" si="94"/>
        <v>8.7043688117038811E-4</v>
      </c>
      <c r="J110" s="3">
        <f t="shared" si="95"/>
        <v>2.5547286284591905E-3</v>
      </c>
      <c r="K110" s="3">
        <f t="shared" si="96"/>
        <v>5.9642653462074063E-3</v>
      </c>
      <c r="L110" s="3">
        <f t="shared" si="97"/>
        <v>1.0925972635432527E-2</v>
      </c>
      <c r="M110" s="3">
        <f t="shared" si="98"/>
        <v>9.5820412446711977E-3</v>
      </c>
      <c r="N110" s="3">
        <f t="shared" si="99"/>
        <v>3.4869571219753406E-3</v>
      </c>
      <c r="O110" s="3">
        <f t="shared" si="100"/>
        <v>1.0708616659452821E-4</v>
      </c>
      <c r="P110" s="3">
        <f t="shared" si="101"/>
        <v>2.1706655390782746E-6</v>
      </c>
      <c r="Q110" s="3">
        <f t="shared" si="102"/>
        <v>0</v>
      </c>
      <c r="S110" t="s">
        <v>78</v>
      </c>
      <c r="T110">
        <v>0</v>
      </c>
      <c r="U110">
        <v>0</v>
      </c>
      <c r="V110">
        <v>0</v>
      </c>
      <c r="W110">
        <v>8</v>
      </c>
      <c r="X110">
        <v>50</v>
      </c>
      <c r="Y110">
        <v>263</v>
      </c>
      <c r="Z110">
        <v>1298</v>
      </c>
      <c r="AA110">
        <v>6015</v>
      </c>
      <c r="AB110">
        <v>17654</v>
      </c>
      <c r="AC110">
        <v>41215</v>
      </c>
      <c r="AD110">
        <v>75502</v>
      </c>
      <c r="AE110">
        <v>66215</v>
      </c>
      <c r="AF110">
        <v>24096</v>
      </c>
      <c r="AG110">
        <v>740</v>
      </c>
      <c r="AH110">
        <v>15</v>
      </c>
      <c r="AI110">
        <v>0</v>
      </c>
      <c r="AJ110">
        <v>0</v>
      </c>
      <c r="AK110">
        <v>0</v>
      </c>
    </row>
    <row r="111" spans="1:37" x14ac:dyDescent="0.2">
      <c r="A111" s="1" t="s">
        <v>79</v>
      </c>
      <c r="B111" s="3">
        <f t="shared" si="87"/>
        <v>0</v>
      </c>
      <c r="C111" s="3">
        <f t="shared" si="88"/>
        <v>0</v>
      </c>
      <c r="D111" s="3">
        <f t="shared" si="89"/>
        <v>0</v>
      </c>
      <c r="E111" s="3">
        <f t="shared" si="90"/>
        <v>1.4471103593855165E-7</v>
      </c>
      <c r="F111" s="3">
        <f t="shared" si="91"/>
        <v>8.5379511203745469E-6</v>
      </c>
      <c r="G111" s="3">
        <f t="shared" si="92"/>
        <v>4.1676778350302876E-5</v>
      </c>
      <c r="H111" s="3">
        <f t="shared" si="93"/>
        <v>1.9825411923581575E-4</v>
      </c>
      <c r="I111" s="3">
        <f t="shared" si="94"/>
        <v>8.765147446798073E-4</v>
      </c>
      <c r="J111" s="3">
        <f t="shared" si="95"/>
        <v>2.5061057203838374E-3</v>
      </c>
      <c r="K111" s="3">
        <f t="shared" si="96"/>
        <v>5.8152129791906974E-3</v>
      </c>
      <c r="L111" s="3">
        <f t="shared" si="97"/>
        <v>1.0514559160259224E-2</v>
      </c>
      <c r="M111" s="3">
        <f t="shared" si="98"/>
        <v>9.1031924267505303E-3</v>
      </c>
      <c r="N111" s="3">
        <f t="shared" si="99"/>
        <v>3.4091025846403997E-3</v>
      </c>
      <c r="O111" s="3">
        <f t="shared" si="100"/>
        <v>1.1287460803207028E-4</v>
      </c>
      <c r="P111" s="3">
        <f t="shared" si="101"/>
        <v>3.7624869344023426E-6</v>
      </c>
      <c r="Q111" s="3">
        <f t="shared" si="102"/>
        <v>0</v>
      </c>
      <c r="S111" t="s">
        <v>79</v>
      </c>
      <c r="T111">
        <v>0</v>
      </c>
      <c r="U111">
        <v>0</v>
      </c>
      <c r="V111">
        <v>0</v>
      </c>
      <c r="W111">
        <v>1</v>
      </c>
      <c r="X111">
        <v>59</v>
      </c>
      <c r="Y111">
        <v>288</v>
      </c>
      <c r="Z111">
        <v>1370</v>
      </c>
      <c r="AA111">
        <v>6057</v>
      </c>
      <c r="AB111">
        <v>17318</v>
      </c>
      <c r="AC111">
        <v>40185</v>
      </c>
      <c r="AD111">
        <v>72659</v>
      </c>
      <c r="AE111">
        <v>62906</v>
      </c>
      <c r="AF111">
        <v>23558</v>
      </c>
      <c r="AG111">
        <v>780</v>
      </c>
      <c r="AH111">
        <v>26</v>
      </c>
      <c r="AI111">
        <v>0</v>
      </c>
      <c r="AJ111">
        <v>0</v>
      </c>
      <c r="AK111">
        <v>0</v>
      </c>
    </row>
    <row r="112" spans="1:37" x14ac:dyDescent="0.2">
      <c r="A112" s="1" t="s">
        <v>80</v>
      </c>
      <c r="B112" s="3">
        <f t="shared" si="87"/>
        <v>0</v>
      </c>
      <c r="C112" s="3">
        <f t="shared" si="88"/>
        <v>0</v>
      </c>
      <c r="D112" s="3">
        <f t="shared" si="89"/>
        <v>0</v>
      </c>
      <c r="E112" s="3">
        <f t="shared" si="90"/>
        <v>1.4471103593855165E-7</v>
      </c>
      <c r="F112" s="3">
        <f t="shared" si="91"/>
        <v>6.6567076531733756E-6</v>
      </c>
      <c r="G112" s="3">
        <f t="shared" si="92"/>
        <v>4.1676778350302876E-5</v>
      </c>
      <c r="H112" s="3">
        <f t="shared" si="93"/>
        <v>1.9029501225919542E-4</v>
      </c>
      <c r="I112" s="3">
        <f t="shared" si="94"/>
        <v>9.2426938653952936E-4</v>
      </c>
      <c r="J112" s="3">
        <f t="shared" si="95"/>
        <v>2.6097188221158403E-3</v>
      </c>
      <c r="K112" s="3">
        <f t="shared" si="96"/>
        <v>6.0609323182143583E-3</v>
      </c>
      <c r="L112" s="3">
        <f t="shared" si="97"/>
        <v>1.1057804389172546E-2</v>
      </c>
      <c r="M112" s="3">
        <f t="shared" si="98"/>
        <v>9.3183777371911563E-3</v>
      </c>
      <c r="N112" s="3">
        <f t="shared" si="99"/>
        <v>3.4478851422719316E-3</v>
      </c>
      <c r="O112" s="3">
        <f t="shared" si="100"/>
        <v>1.1576882875084132E-4</v>
      </c>
      <c r="P112" s="3">
        <f t="shared" si="101"/>
        <v>3.907197970340894E-6</v>
      </c>
      <c r="Q112" s="3">
        <f t="shared" si="102"/>
        <v>1.4471103593855165E-7</v>
      </c>
      <c r="S112" t="s">
        <v>80</v>
      </c>
      <c r="T112">
        <v>0</v>
      </c>
      <c r="U112">
        <v>0</v>
      </c>
      <c r="V112">
        <v>0</v>
      </c>
      <c r="W112">
        <v>1</v>
      </c>
      <c r="X112">
        <v>46</v>
      </c>
      <c r="Y112">
        <v>288</v>
      </c>
      <c r="Z112">
        <v>1315</v>
      </c>
      <c r="AA112">
        <v>6387</v>
      </c>
      <c r="AB112">
        <v>18034</v>
      </c>
      <c r="AC112">
        <v>41883</v>
      </c>
      <c r="AD112">
        <v>76413</v>
      </c>
      <c r="AE112">
        <v>64393</v>
      </c>
      <c r="AF112">
        <v>23826</v>
      </c>
      <c r="AG112">
        <v>800</v>
      </c>
      <c r="AH112">
        <v>27</v>
      </c>
      <c r="AI112">
        <v>1</v>
      </c>
      <c r="AJ112">
        <v>0</v>
      </c>
      <c r="AK112">
        <v>0</v>
      </c>
    </row>
    <row r="113" spans="1:37" x14ac:dyDescent="0.2">
      <c r="A113" s="1" t="s">
        <v>81</v>
      </c>
      <c r="B113" s="3">
        <f t="shared" si="87"/>
        <v>0</v>
      </c>
      <c r="C113" s="3">
        <f t="shared" si="88"/>
        <v>0</v>
      </c>
      <c r="D113" s="3">
        <f t="shared" si="89"/>
        <v>0</v>
      </c>
      <c r="E113" s="3">
        <f t="shared" si="90"/>
        <v>0</v>
      </c>
      <c r="F113" s="3">
        <f t="shared" si="91"/>
        <v>5.2095972937878595E-6</v>
      </c>
      <c r="G113" s="3">
        <f t="shared" si="92"/>
        <v>3.95061128112246E-5</v>
      </c>
      <c r="H113" s="3">
        <f t="shared" si="93"/>
        <v>1.8161235010288231E-4</v>
      </c>
      <c r="I113" s="3">
        <f t="shared" si="94"/>
        <v>8.4887493681554398E-4</v>
      </c>
      <c r="J113" s="3">
        <f t="shared" si="95"/>
        <v>2.5815001701078228E-3</v>
      </c>
      <c r="K113" s="3">
        <f t="shared" si="96"/>
        <v>5.9535567295479529E-3</v>
      </c>
      <c r="L113" s="3">
        <f t="shared" si="97"/>
        <v>1.0833068150359976E-2</v>
      </c>
      <c r="M113" s="3">
        <f t="shared" si="98"/>
        <v>9.4798752532985787E-3</v>
      </c>
      <c r="N113" s="3">
        <f t="shared" si="99"/>
        <v>3.5590232178727391E-3</v>
      </c>
      <c r="O113" s="3">
        <f t="shared" si="100"/>
        <v>1.1084865352893056E-4</v>
      </c>
      <c r="P113" s="3">
        <f t="shared" si="101"/>
        <v>3.0389317547095845E-6</v>
      </c>
      <c r="Q113" s="3">
        <f t="shared" si="102"/>
        <v>5.7884414375420661E-7</v>
      </c>
      <c r="S113" t="s">
        <v>81</v>
      </c>
      <c r="T113">
        <v>0</v>
      </c>
      <c r="U113">
        <v>0</v>
      </c>
      <c r="V113">
        <v>0</v>
      </c>
      <c r="W113">
        <v>0</v>
      </c>
      <c r="X113">
        <v>36</v>
      </c>
      <c r="Y113">
        <v>273</v>
      </c>
      <c r="Z113">
        <v>1255</v>
      </c>
      <c r="AA113">
        <v>5866</v>
      </c>
      <c r="AB113">
        <v>17839</v>
      </c>
      <c r="AC113">
        <v>41141</v>
      </c>
      <c r="AD113">
        <v>74860</v>
      </c>
      <c r="AE113">
        <v>65509</v>
      </c>
      <c r="AF113">
        <v>24594</v>
      </c>
      <c r="AG113">
        <v>766</v>
      </c>
      <c r="AH113">
        <v>21</v>
      </c>
      <c r="AI113">
        <v>4</v>
      </c>
      <c r="AJ113">
        <v>0</v>
      </c>
      <c r="AK113">
        <v>0</v>
      </c>
    </row>
    <row r="114" spans="1:37" x14ac:dyDescent="0.2">
      <c r="A114" s="1" t="s">
        <v>82</v>
      </c>
      <c r="B114" s="3">
        <f t="shared" si="87"/>
        <v>0</v>
      </c>
      <c r="C114" s="3">
        <f t="shared" si="88"/>
        <v>0</v>
      </c>
      <c r="D114" s="3">
        <f t="shared" si="89"/>
        <v>0</v>
      </c>
      <c r="E114" s="3">
        <f t="shared" si="90"/>
        <v>1.4471103593855165E-7</v>
      </c>
      <c r="F114" s="3">
        <f t="shared" si="91"/>
        <v>6.6567076531733756E-6</v>
      </c>
      <c r="G114" s="3">
        <f t="shared" si="92"/>
        <v>3.6177758984637911E-5</v>
      </c>
      <c r="H114" s="3">
        <f t="shared" si="93"/>
        <v>1.678648016887199E-4</v>
      </c>
      <c r="I114" s="3">
        <f t="shared" si="94"/>
        <v>7.485901889101276E-4</v>
      </c>
      <c r="J114" s="3">
        <f t="shared" si="95"/>
        <v>2.3732609893922468E-3</v>
      </c>
      <c r="K114" s="3">
        <f t="shared" si="96"/>
        <v>5.8076880053218932E-3</v>
      </c>
      <c r="L114" s="3">
        <f t="shared" si="97"/>
        <v>1.0875902616997788E-2</v>
      </c>
      <c r="M114" s="3">
        <f t="shared" si="98"/>
        <v>9.5432586870396654E-3</v>
      </c>
      <c r="N114" s="3">
        <f t="shared" si="99"/>
        <v>3.8177665501308695E-3</v>
      </c>
      <c r="O114" s="3">
        <f t="shared" si="100"/>
        <v>1.412379710760264E-4</v>
      </c>
      <c r="P114" s="3">
        <f t="shared" si="101"/>
        <v>2.1706655390782746E-6</v>
      </c>
      <c r="Q114" s="3">
        <f t="shared" si="102"/>
        <v>5.7884414375420661E-7</v>
      </c>
      <c r="S114" t="s">
        <v>82</v>
      </c>
      <c r="T114">
        <v>0</v>
      </c>
      <c r="U114">
        <v>0</v>
      </c>
      <c r="V114">
        <v>0</v>
      </c>
      <c r="W114">
        <v>1</v>
      </c>
      <c r="X114">
        <v>46</v>
      </c>
      <c r="Y114">
        <v>250</v>
      </c>
      <c r="Z114">
        <v>1160</v>
      </c>
      <c r="AA114">
        <v>5173</v>
      </c>
      <c r="AB114">
        <v>16400</v>
      </c>
      <c r="AC114">
        <v>40133</v>
      </c>
      <c r="AD114">
        <v>75156</v>
      </c>
      <c r="AE114">
        <v>65947</v>
      </c>
      <c r="AF114">
        <v>26382</v>
      </c>
      <c r="AG114">
        <v>976</v>
      </c>
      <c r="AH114">
        <v>15</v>
      </c>
      <c r="AI114">
        <v>4</v>
      </c>
      <c r="AJ114">
        <v>0</v>
      </c>
      <c r="AK114">
        <v>0</v>
      </c>
    </row>
    <row r="115" spans="1:37" x14ac:dyDescent="0.2">
      <c r="A115" s="1" t="s">
        <v>83</v>
      </c>
      <c r="B115" s="3">
        <f t="shared" si="87"/>
        <v>0</v>
      </c>
      <c r="C115" s="3">
        <f t="shared" si="88"/>
        <v>0</v>
      </c>
      <c r="D115" s="3">
        <f t="shared" si="89"/>
        <v>0</v>
      </c>
      <c r="E115" s="3">
        <f t="shared" si="90"/>
        <v>0</v>
      </c>
      <c r="F115" s="3">
        <f t="shared" si="91"/>
        <v>2.7495096828324812E-6</v>
      </c>
      <c r="G115" s="3">
        <f t="shared" si="92"/>
        <v>2.8508074079894673E-5</v>
      </c>
      <c r="H115" s="3">
        <f t="shared" si="93"/>
        <v>1.6424702579025612E-4</v>
      </c>
      <c r="I115" s="3">
        <f t="shared" si="94"/>
        <v>7.72033376732173E-4</v>
      </c>
      <c r="J115" s="3">
        <f t="shared" si="95"/>
        <v>2.5767247059218503E-3</v>
      </c>
      <c r="K115" s="3">
        <f t="shared" si="96"/>
        <v>6.285089712883175E-3</v>
      </c>
      <c r="L115" s="3">
        <f t="shared" si="97"/>
        <v>1.1817247905778065E-2</v>
      </c>
      <c r="M115" s="3">
        <f t="shared" si="98"/>
        <v>1.0906726067652698E-2</v>
      </c>
      <c r="N115" s="3">
        <f t="shared" si="99"/>
        <v>5.0127902849114291E-3</v>
      </c>
      <c r="O115" s="3">
        <f t="shared" si="100"/>
        <v>1.5961627264022245E-4</v>
      </c>
      <c r="P115" s="3">
        <f t="shared" si="101"/>
        <v>1.3023993234469649E-6</v>
      </c>
      <c r="Q115" s="3">
        <f t="shared" si="102"/>
        <v>5.7884414375420661E-7</v>
      </c>
      <c r="S115" t="s">
        <v>83</v>
      </c>
      <c r="T115">
        <v>0</v>
      </c>
      <c r="U115">
        <v>0</v>
      </c>
      <c r="V115">
        <v>0</v>
      </c>
      <c r="W115">
        <v>0</v>
      </c>
      <c r="X115">
        <v>19</v>
      </c>
      <c r="Y115">
        <v>197</v>
      </c>
      <c r="Z115">
        <v>1135</v>
      </c>
      <c r="AA115">
        <v>5335</v>
      </c>
      <c r="AB115">
        <v>17806</v>
      </c>
      <c r="AC115">
        <v>43432</v>
      </c>
      <c r="AD115">
        <v>81661</v>
      </c>
      <c r="AE115">
        <v>75369</v>
      </c>
      <c r="AF115">
        <v>34640</v>
      </c>
      <c r="AG115">
        <v>1103</v>
      </c>
      <c r="AH115">
        <v>9</v>
      </c>
      <c r="AI115">
        <v>4</v>
      </c>
      <c r="AJ115">
        <v>0</v>
      </c>
      <c r="AK115">
        <v>0</v>
      </c>
    </row>
    <row r="116" spans="1:37" x14ac:dyDescent="0.2">
      <c r="A116" s="1" t="s">
        <v>84</v>
      </c>
      <c r="B116" s="3">
        <f t="shared" si="87"/>
        <v>0</v>
      </c>
      <c r="C116" s="3">
        <f t="shared" si="88"/>
        <v>0</v>
      </c>
      <c r="D116" s="3">
        <f t="shared" si="89"/>
        <v>0</v>
      </c>
      <c r="E116" s="3">
        <f t="shared" si="90"/>
        <v>0</v>
      </c>
      <c r="F116" s="3">
        <f t="shared" si="91"/>
        <v>4.1966200422179977E-6</v>
      </c>
      <c r="G116" s="3">
        <f t="shared" si="92"/>
        <v>2.8073940972079017E-5</v>
      </c>
      <c r="H116" s="3">
        <f t="shared" si="93"/>
        <v>1.6033982781991522E-4</v>
      </c>
      <c r="I116" s="3">
        <f t="shared" si="94"/>
        <v>7.9721309698548102E-4</v>
      </c>
      <c r="J116" s="3">
        <f t="shared" si="95"/>
        <v>2.6438706265973387E-3</v>
      </c>
      <c r="K116" s="3">
        <f t="shared" si="96"/>
        <v>6.4083835155028211E-3</v>
      </c>
      <c r="L116" s="3">
        <f t="shared" si="97"/>
        <v>1.130931216963375E-2</v>
      </c>
      <c r="M116" s="3">
        <f t="shared" si="98"/>
        <v>9.3560026065351801E-3</v>
      </c>
      <c r="N116" s="3">
        <f t="shared" si="99"/>
        <v>3.6307998916982609E-3</v>
      </c>
      <c r="O116" s="3">
        <f t="shared" si="100"/>
        <v>1.3052935441657359E-4</v>
      </c>
      <c r="P116" s="3">
        <f t="shared" si="101"/>
        <v>2.4600876109553779E-6</v>
      </c>
      <c r="Q116" s="3">
        <f t="shared" si="102"/>
        <v>1.4471103593855163E-6</v>
      </c>
      <c r="S116" t="s">
        <v>84</v>
      </c>
      <c r="T116">
        <v>0</v>
      </c>
      <c r="U116">
        <v>0</v>
      </c>
      <c r="V116">
        <v>0</v>
      </c>
      <c r="W116">
        <v>0</v>
      </c>
      <c r="X116">
        <v>29</v>
      </c>
      <c r="Y116">
        <v>194</v>
      </c>
      <c r="Z116">
        <v>1108</v>
      </c>
      <c r="AA116">
        <v>5509</v>
      </c>
      <c r="AB116">
        <v>18270</v>
      </c>
      <c r="AC116">
        <v>44284</v>
      </c>
      <c r="AD116">
        <v>78151</v>
      </c>
      <c r="AE116">
        <v>64653</v>
      </c>
      <c r="AF116">
        <v>25090</v>
      </c>
      <c r="AG116">
        <v>902</v>
      </c>
      <c r="AH116">
        <v>17</v>
      </c>
      <c r="AI116">
        <v>10</v>
      </c>
      <c r="AJ116">
        <v>0</v>
      </c>
      <c r="AK116">
        <v>0</v>
      </c>
    </row>
    <row r="117" spans="1:37" x14ac:dyDescent="0.2">
      <c r="A117" s="1" t="s">
        <v>85</v>
      </c>
      <c r="B117" s="3">
        <f t="shared" si="87"/>
        <v>0</v>
      </c>
      <c r="C117" s="3">
        <f t="shared" si="88"/>
        <v>0</v>
      </c>
      <c r="D117" s="3">
        <f t="shared" si="89"/>
        <v>0</v>
      </c>
      <c r="E117" s="3">
        <f t="shared" si="90"/>
        <v>0</v>
      </c>
      <c r="F117" s="3">
        <f t="shared" si="91"/>
        <v>3.6177758984637911E-6</v>
      </c>
      <c r="G117" s="3">
        <f t="shared" si="92"/>
        <v>3.458593758931384E-5</v>
      </c>
      <c r="H117" s="3">
        <f t="shared" si="93"/>
        <v>1.7046960033561385E-4</v>
      </c>
      <c r="I117" s="3">
        <f t="shared" si="94"/>
        <v>9.2195400996451251E-4</v>
      </c>
      <c r="J117" s="3">
        <f t="shared" si="95"/>
        <v>2.9927689342451867E-3</v>
      </c>
      <c r="K117" s="3">
        <f t="shared" si="96"/>
        <v>6.9471427023020489E-3</v>
      </c>
      <c r="L117" s="3">
        <f t="shared" si="97"/>
        <v>1.1770506241169914E-2</v>
      </c>
      <c r="M117" s="3">
        <f t="shared" si="98"/>
        <v>8.4932354102695336E-3</v>
      </c>
      <c r="N117" s="3">
        <f t="shared" si="99"/>
        <v>2.9298196336119166E-3</v>
      </c>
      <c r="O117" s="3">
        <f t="shared" si="100"/>
        <v>9.4351595431935669E-5</v>
      </c>
      <c r="P117" s="3">
        <f t="shared" si="101"/>
        <v>1.8812434672011713E-6</v>
      </c>
      <c r="Q117" s="3">
        <f t="shared" si="102"/>
        <v>1.8812434672011713E-6</v>
      </c>
      <c r="S117" t="s">
        <v>85</v>
      </c>
      <c r="T117">
        <v>0</v>
      </c>
      <c r="U117">
        <v>0</v>
      </c>
      <c r="V117">
        <v>0</v>
      </c>
      <c r="W117">
        <v>0</v>
      </c>
      <c r="X117">
        <v>25</v>
      </c>
      <c r="Y117">
        <v>239</v>
      </c>
      <c r="Z117">
        <v>1178</v>
      </c>
      <c r="AA117">
        <v>6371</v>
      </c>
      <c r="AB117">
        <v>20681</v>
      </c>
      <c r="AC117">
        <v>48007</v>
      </c>
      <c r="AD117">
        <v>81338</v>
      </c>
      <c r="AE117">
        <v>58691</v>
      </c>
      <c r="AF117">
        <v>20246</v>
      </c>
      <c r="AG117">
        <v>652</v>
      </c>
      <c r="AH117">
        <v>13</v>
      </c>
      <c r="AI117">
        <v>13</v>
      </c>
      <c r="AJ117">
        <v>0</v>
      </c>
      <c r="AK117">
        <v>0</v>
      </c>
    </row>
    <row r="118" spans="1:37" x14ac:dyDescent="0.2">
      <c r="A118" s="1" t="s">
        <v>86</v>
      </c>
      <c r="B118" s="3">
        <f t="shared" si="87"/>
        <v>0</v>
      </c>
      <c r="C118" s="3">
        <f t="shared" si="88"/>
        <v>0</v>
      </c>
      <c r="D118" s="3">
        <f t="shared" si="89"/>
        <v>0</v>
      </c>
      <c r="E118" s="3">
        <f t="shared" si="90"/>
        <v>1.4471103593855165E-7</v>
      </c>
      <c r="F118" s="3">
        <f t="shared" si="91"/>
        <v>4.4860421140951006E-6</v>
      </c>
      <c r="G118" s="3">
        <f t="shared" si="92"/>
        <v>2.8363363043956123E-5</v>
      </c>
      <c r="H118" s="3">
        <f t="shared" si="93"/>
        <v>1.8855847982793278E-4</v>
      </c>
      <c r="I118" s="3">
        <f t="shared" si="94"/>
        <v>9.9561192725723538E-4</v>
      </c>
      <c r="J118" s="3">
        <f t="shared" si="95"/>
        <v>3.213453264051478E-3</v>
      </c>
      <c r="K118" s="3">
        <f t="shared" si="96"/>
        <v>7.4647740778542478E-3</v>
      </c>
      <c r="L118" s="3">
        <f t="shared" si="97"/>
        <v>1.2286401084290849E-2</v>
      </c>
      <c r="M118" s="3">
        <f t="shared" si="98"/>
        <v>8.2948365799977806E-3</v>
      </c>
      <c r="N118" s="3">
        <f t="shared" si="99"/>
        <v>2.8079729413516561E-3</v>
      </c>
      <c r="O118" s="3">
        <f t="shared" si="100"/>
        <v>7.6552138011493816E-5</v>
      </c>
      <c r="P118" s="3">
        <f t="shared" si="101"/>
        <v>8.6826621563130982E-7</v>
      </c>
      <c r="Q118" s="3">
        <f t="shared" si="102"/>
        <v>2.1706655390782746E-6</v>
      </c>
      <c r="S118" t="s">
        <v>86</v>
      </c>
      <c r="T118">
        <v>0</v>
      </c>
      <c r="U118">
        <v>0</v>
      </c>
      <c r="V118">
        <v>0</v>
      </c>
      <c r="W118">
        <v>1</v>
      </c>
      <c r="X118">
        <v>31</v>
      </c>
      <c r="Y118">
        <v>196</v>
      </c>
      <c r="Z118">
        <v>1303</v>
      </c>
      <c r="AA118">
        <v>6880</v>
      </c>
      <c r="AB118">
        <v>22206</v>
      </c>
      <c r="AC118">
        <v>51584</v>
      </c>
      <c r="AD118">
        <v>84903</v>
      </c>
      <c r="AE118">
        <v>57320</v>
      </c>
      <c r="AF118">
        <v>19404</v>
      </c>
      <c r="AG118">
        <v>529</v>
      </c>
      <c r="AH118">
        <v>6</v>
      </c>
      <c r="AI118">
        <v>15</v>
      </c>
      <c r="AJ118">
        <v>0</v>
      </c>
      <c r="AK118">
        <v>0</v>
      </c>
    </row>
    <row r="119" spans="1:37" x14ac:dyDescent="0.2">
      <c r="A119" s="1" t="s">
        <v>87</v>
      </c>
      <c r="B119" s="3">
        <f t="shared" si="87"/>
        <v>0</v>
      </c>
      <c r="C119" s="3">
        <f t="shared" si="88"/>
        <v>0</v>
      </c>
      <c r="D119" s="3">
        <f t="shared" si="89"/>
        <v>0</v>
      </c>
      <c r="E119" s="3">
        <f t="shared" si="90"/>
        <v>0</v>
      </c>
      <c r="F119" s="3">
        <f t="shared" si="91"/>
        <v>6.3672855812962719E-6</v>
      </c>
      <c r="G119" s="3">
        <f t="shared" si="92"/>
        <v>3.50200706971295E-5</v>
      </c>
      <c r="H119" s="3">
        <f t="shared" si="93"/>
        <v>1.8595368118103886E-4</v>
      </c>
      <c r="I119" s="3">
        <f t="shared" si="94"/>
        <v>1.0604424713577065E-3</v>
      </c>
      <c r="J119" s="3">
        <f t="shared" si="95"/>
        <v>3.4125756495029247E-3</v>
      </c>
      <c r="K119" s="3">
        <f t="shared" si="96"/>
        <v>7.9054191822871371E-3</v>
      </c>
      <c r="L119" s="3">
        <f t="shared" si="97"/>
        <v>1.2716771705172103E-2</v>
      </c>
      <c r="M119" s="3">
        <f t="shared" si="98"/>
        <v>8.0842820227071868E-3</v>
      </c>
      <c r="N119" s="3">
        <f t="shared" si="99"/>
        <v>2.6952430443555244E-3</v>
      </c>
      <c r="O119" s="3">
        <f t="shared" si="100"/>
        <v>7.4236761436476993E-5</v>
      </c>
      <c r="P119" s="3">
        <f t="shared" si="101"/>
        <v>1.4471103593855165E-7</v>
      </c>
      <c r="Q119" s="3">
        <f t="shared" si="102"/>
        <v>7.2355517969275816E-7</v>
      </c>
      <c r="S119" t="s">
        <v>87</v>
      </c>
      <c r="T119">
        <v>0</v>
      </c>
      <c r="U119">
        <v>0</v>
      </c>
      <c r="V119">
        <v>0</v>
      </c>
      <c r="W119">
        <v>0</v>
      </c>
      <c r="X119">
        <v>44</v>
      </c>
      <c r="Y119">
        <v>242</v>
      </c>
      <c r="Z119">
        <v>1285</v>
      </c>
      <c r="AA119">
        <v>7328</v>
      </c>
      <c r="AB119">
        <v>23582</v>
      </c>
      <c r="AC119">
        <v>54629</v>
      </c>
      <c r="AD119">
        <v>87877</v>
      </c>
      <c r="AE119">
        <v>55865</v>
      </c>
      <c r="AF119">
        <v>18625</v>
      </c>
      <c r="AG119">
        <v>513</v>
      </c>
      <c r="AH119">
        <v>1</v>
      </c>
      <c r="AI119">
        <v>5</v>
      </c>
      <c r="AJ119">
        <v>0</v>
      </c>
      <c r="AK119">
        <v>0</v>
      </c>
    </row>
    <row r="120" spans="1:37" x14ac:dyDescent="0.2">
      <c r="A120" s="1" t="s">
        <v>88</v>
      </c>
      <c r="B120" s="3">
        <f t="shared" si="87"/>
        <v>0</v>
      </c>
      <c r="C120" s="3">
        <f t="shared" si="88"/>
        <v>0</v>
      </c>
      <c r="D120" s="3">
        <f t="shared" si="89"/>
        <v>0</v>
      </c>
      <c r="E120" s="3">
        <f t="shared" si="90"/>
        <v>7.2355517969275816E-7</v>
      </c>
      <c r="F120" s="3">
        <f t="shared" si="91"/>
        <v>6.3672855812962719E-6</v>
      </c>
      <c r="G120" s="3">
        <f t="shared" si="92"/>
        <v>3.3862382409621081E-5</v>
      </c>
      <c r="H120" s="3">
        <f t="shared" si="93"/>
        <v>1.819017721747594E-4</v>
      </c>
      <c r="I120" s="3">
        <f t="shared" si="94"/>
        <v>1.0908317889048024E-3</v>
      </c>
      <c r="J120" s="3">
        <f t="shared" si="95"/>
        <v>3.4666975769439431E-3</v>
      </c>
      <c r="K120" s="3">
        <f t="shared" si="96"/>
        <v>8.2454901167427347E-3</v>
      </c>
      <c r="L120" s="3">
        <f t="shared" si="97"/>
        <v>1.225630118881563E-2</v>
      </c>
      <c r="M120" s="3">
        <f t="shared" si="98"/>
        <v>7.6650541515932034E-3</v>
      </c>
      <c r="N120" s="3">
        <f t="shared" si="99"/>
        <v>2.5008961230900493E-3</v>
      </c>
      <c r="O120" s="3">
        <f t="shared" si="100"/>
        <v>7.0329563466136092E-5</v>
      </c>
      <c r="P120" s="3">
        <f t="shared" si="101"/>
        <v>2.8942207187710331E-7</v>
      </c>
      <c r="Q120" s="3">
        <f t="shared" si="102"/>
        <v>2.1706655390782746E-6</v>
      </c>
      <c r="S120" t="s">
        <v>88</v>
      </c>
      <c r="T120">
        <v>0</v>
      </c>
      <c r="U120">
        <v>0</v>
      </c>
      <c r="V120">
        <v>0</v>
      </c>
      <c r="W120">
        <v>5</v>
      </c>
      <c r="X120">
        <v>44</v>
      </c>
      <c r="Y120">
        <v>234</v>
      </c>
      <c r="Z120">
        <v>1257</v>
      </c>
      <c r="AA120">
        <v>7538</v>
      </c>
      <c r="AB120">
        <v>23956</v>
      </c>
      <c r="AC120">
        <v>56979</v>
      </c>
      <c r="AD120">
        <v>84695</v>
      </c>
      <c r="AE120">
        <v>52968</v>
      </c>
      <c r="AF120">
        <v>17282</v>
      </c>
      <c r="AG120">
        <v>486</v>
      </c>
      <c r="AH120">
        <v>2</v>
      </c>
      <c r="AI120">
        <v>15</v>
      </c>
      <c r="AJ120">
        <v>0</v>
      </c>
      <c r="AK120">
        <v>0</v>
      </c>
    </row>
    <row r="121" spans="1:37" x14ac:dyDescent="0.2">
      <c r="A121" s="1" t="s">
        <v>89</v>
      </c>
      <c r="B121" s="3">
        <f t="shared" si="87"/>
        <v>0</v>
      </c>
      <c r="C121" s="3">
        <f t="shared" si="88"/>
        <v>0</v>
      </c>
      <c r="D121" s="3">
        <f t="shared" si="89"/>
        <v>0</v>
      </c>
      <c r="E121" s="3">
        <f t="shared" si="90"/>
        <v>0</v>
      </c>
      <c r="F121" s="3">
        <f t="shared" si="91"/>
        <v>4.0519090062794463E-6</v>
      </c>
      <c r="G121" s="3">
        <f t="shared" si="92"/>
        <v>3.4151804481498188E-5</v>
      </c>
      <c r="H121" s="3">
        <f t="shared" si="93"/>
        <v>2.1040984625465408E-4</v>
      </c>
      <c r="I121" s="3">
        <f t="shared" si="94"/>
        <v>1.1478479370645915E-3</v>
      </c>
      <c r="J121" s="3">
        <f t="shared" si="95"/>
        <v>3.7484499639163032E-3</v>
      </c>
      <c r="K121" s="3">
        <f t="shared" si="96"/>
        <v>8.7859858359732243E-3</v>
      </c>
      <c r="L121" s="3">
        <f t="shared" si="97"/>
        <v>1.1836928606665709E-2</v>
      </c>
      <c r="M121" s="3">
        <f t="shared" si="98"/>
        <v>7.500807125802947E-3</v>
      </c>
      <c r="N121" s="3">
        <f t="shared" si="99"/>
        <v>2.3749975218235095E-3</v>
      </c>
      <c r="O121" s="3">
        <f t="shared" si="100"/>
        <v>5.9765657842621828E-5</v>
      </c>
      <c r="P121" s="3">
        <f t="shared" si="101"/>
        <v>5.7884414375420661E-7</v>
      </c>
      <c r="Q121" s="3">
        <f t="shared" si="102"/>
        <v>4.3413310781565491E-7</v>
      </c>
      <c r="S121" t="s">
        <v>89</v>
      </c>
      <c r="T121">
        <v>0</v>
      </c>
      <c r="U121">
        <v>0</v>
      </c>
      <c r="V121">
        <v>0</v>
      </c>
      <c r="W121">
        <v>0</v>
      </c>
      <c r="X121">
        <v>28</v>
      </c>
      <c r="Y121">
        <v>236</v>
      </c>
      <c r="Z121">
        <v>1454</v>
      </c>
      <c r="AA121">
        <v>7932</v>
      </c>
      <c r="AB121">
        <v>25903</v>
      </c>
      <c r="AC121">
        <v>60714</v>
      </c>
      <c r="AD121">
        <v>81797</v>
      </c>
      <c r="AE121">
        <v>51833</v>
      </c>
      <c r="AF121">
        <v>16412</v>
      </c>
      <c r="AG121">
        <v>413</v>
      </c>
      <c r="AH121">
        <v>4</v>
      </c>
      <c r="AI121">
        <v>3</v>
      </c>
      <c r="AJ121">
        <v>0</v>
      </c>
      <c r="AK121">
        <v>0</v>
      </c>
    </row>
    <row r="122" spans="1:37" x14ac:dyDescent="0.2">
      <c r="A122" s="1" t="s">
        <v>90</v>
      </c>
      <c r="B122" s="3">
        <f t="shared" si="87"/>
        <v>0</v>
      </c>
      <c r="C122" s="3">
        <f t="shared" si="88"/>
        <v>0</v>
      </c>
      <c r="D122" s="3">
        <f t="shared" si="89"/>
        <v>0</v>
      </c>
      <c r="E122" s="3">
        <f t="shared" si="90"/>
        <v>0</v>
      </c>
      <c r="F122" s="3">
        <f t="shared" si="91"/>
        <v>7.5249738688046851E-6</v>
      </c>
      <c r="G122" s="3">
        <f t="shared" si="92"/>
        <v>3.3428249301805429E-5</v>
      </c>
      <c r="H122" s="3">
        <f t="shared" si="93"/>
        <v>2.1533002147656484E-4</v>
      </c>
      <c r="I122" s="3">
        <f t="shared" si="94"/>
        <v>1.2459620194309297E-3</v>
      </c>
      <c r="J122" s="3">
        <f t="shared" si="95"/>
        <v>4.0679719312686248E-3</v>
      </c>
      <c r="K122" s="3">
        <f t="shared" si="96"/>
        <v>9.2638216766423222E-3</v>
      </c>
      <c r="L122" s="3">
        <f t="shared" si="97"/>
        <v>1.1267490680247507E-2</v>
      </c>
      <c r="M122" s="3">
        <f t="shared" si="98"/>
        <v>7.2339599755322581E-3</v>
      </c>
      <c r="N122" s="3">
        <f t="shared" si="99"/>
        <v>2.2230509340880303E-3</v>
      </c>
      <c r="O122" s="3">
        <f t="shared" si="100"/>
        <v>5.9910368878560382E-5</v>
      </c>
      <c r="P122" s="3">
        <f t="shared" si="101"/>
        <v>3.4730648625252393E-6</v>
      </c>
      <c r="Q122" s="3">
        <f t="shared" si="102"/>
        <v>0</v>
      </c>
      <c r="S122" t="s">
        <v>90</v>
      </c>
      <c r="T122">
        <v>0</v>
      </c>
      <c r="U122">
        <v>0</v>
      </c>
      <c r="V122">
        <v>0</v>
      </c>
      <c r="W122">
        <v>0</v>
      </c>
      <c r="X122">
        <v>52</v>
      </c>
      <c r="Y122">
        <v>231</v>
      </c>
      <c r="Z122">
        <v>1488</v>
      </c>
      <c r="AA122">
        <v>8610</v>
      </c>
      <c r="AB122">
        <v>28111</v>
      </c>
      <c r="AC122">
        <v>64016</v>
      </c>
      <c r="AD122">
        <v>77862</v>
      </c>
      <c r="AE122">
        <v>49989</v>
      </c>
      <c r="AF122">
        <v>15362</v>
      </c>
      <c r="AG122">
        <v>414</v>
      </c>
      <c r="AH122">
        <v>24</v>
      </c>
      <c r="AI122">
        <v>0</v>
      </c>
      <c r="AJ122">
        <v>0</v>
      </c>
      <c r="AK122">
        <v>0</v>
      </c>
    </row>
    <row r="123" spans="1:37" x14ac:dyDescent="0.2">
      <c r="A123" s="1" t="s">
        <v>91</v>
      </c>
      <c r="B123" s="3">
        <f t="shared" si="87"/>
        <v>0</v>
      </c>
      <c r="C123" s="3">
        <f t="shared" si="88"/>
        <v>0</v>
      </c>
      <c r="D123" s="3">
        <f t="shared" si="89"/>
        <v>0</v>
      </c>
      <c r="E123" s="3">
        <f t="shared" si="90"/>
        <v>1.4471103593855165E-7</v>
      </c>
      <c r="F123" s="3">
        <f t="shared" si="91"/>
        <v>6.6567076531733756E-6</v>
      </c>
      <c r="G123" s="3">
        <f t="shared" si="92"/>
        <v>3.9795534883101699E-5</v>
      </c>
      <c r="H123" s="3">
        <f t="shared" si="93"/>
        <v>2.0491082688898913E-4</v>
      </c>
      <c r="I123" s="3">
        <f t="shared" si="94"/>
        <v>1.3002286579078864E-3</v>
      </c>
      <c r="J123" s="3">
        <f t="shared" si="95"/>
        <v>4.3330825491080518E-3</v>
      </c>
      <c r="K123" s="3">
        <f t="shared" si="96"/>
        <v>8.8924931584239992E-3</v>
      </c>
      <c r="L123" s="3">
        <f t="shared" si="97"/>
        <v>1.0316160329987469E-2</v>
      </c>
      <c r="M123" s="3">
        <f t="shared" si="98"/>
        <v>6.7491780051381102E-3</v>
      </c>
      <c r="N123" s="3">
        <f t="shared" si="99"/>
        <v>2.1333300918061284E-3</v>
      </c>
      <c r="O123" s="3">
        <f t="shared" si="100"/>
        <v>4.9635885326923211E-5</v>
      </c>
      <c r="P123" s="3">
        <f t="shared" si="101"/>
        <v>8.6826621563130982E-7</v>
      </c>
      <c r="Q123" s="3">
        <f t="shared" si="102"/>
        <v>0</v>
      </c>
      <c r="S123" t="s">
        <v>91</v>
      </c>
      <c r="T123">
        <v>0</v>
      </c>
      <c r="U123">
        <v>0</v>
      </c>
      <c r="V123">
        <v>0</v>
      </c>
      <c r="W123">
        <v>1</v>
      </c>
      <c r="X123">
        <v>46</v>
      </c>
      <c r="Y123">
        <v>275</v>
      </c>
      <c r="Z123">
        <v>1416</v>
      </c>
      <c r="AA123">
        <v>8985</v>
      </c>
      <c r="AB123">
        <v>29943</v>
      </c>
      <c r="AC123">
        <v>61450</v>
      </c>
      <c r="AD123">
        <v>71288</v>
      </c>
      <c r="AE123">
        <v>46639</v>
      </c>
      <c r="AF123">
        <v>14742</v>
      </c>
      <c r="AG123">
        <v>343</v>
      </c>
      <c r="AH123">
        <v>6</v>
      </c>
      <c r="AI123">
        <v>0</v>
      </c>
      <c r="AJ123">
        <v>0</v>
      </c>
      <c r="AK123">
        <v>0</v>
      </c>
    </row>
    <row r="124" spans="1:37" x14ac:dyDescent="0.2">
      <c r="A124" s="1" t="s">
        <v>92</v>
      </c>
      <c r="B124" s="3">
        <f t="shared" si="87"/>
        <v>0</v>
      </c>
      <c r="C124" s="3">
        <f t="shared" si="88"/>
        <v>0</v>
      </c>
      <c r="D124" s="3">
        <f t="shared" si="89"/>
        <v>0</v>
      </c>
      <c r="E124" s="3">
        <f t="shared" si="90"/>
        <v>2.8942207187710331E-7</v>
      </c>
      <c r="F124" s="3">
        <f t="shared" si="91"/>
        <v>1.0129772515698614E-5</v>
      </c>
      <c r="G124" s="3">
        <f t="shared" si="92"/>
        <v>4.6596953572213629E-5</v>
      </c>
      <c r="H124" s="3">
        <f t="shared" si="93"/>
        <v>2.3095881335792842E-4</v>
      </c>
      <c r="I124" s="3">
        <f t="shared" si="94"/>
        <v>1.4264166812463035E-3</v>
      </c>
      <c r="J124" s="3">
        <f t="shared" si="95"/>
        <v>4.626845952063312E-3</v>
      </c>
      <c r="K124" s="3">
        <f t="shared" si="96"/>
        <v>8.6712299844739528E-3</v>
      </c>
      <c r="L124" s="3">
        <f t="shared" si="97"/>
        <v>9.8493225280497018E-3</v>
      </c>
      <c r="M124" s="3">
        <f t="shared" si="98"/>
        <v>6.7467179175271542E-3</v>
      </c>
      <c r="N124" s="3">
        <f t="shared" si="99"/>
        <v>2.1440387084655809E-3</v>
      </c>
      <c r="O124" s="3">
        <f t="shared" si="100"/>
        <v>5.1227706722247282E-5</v>
      </c>
      <c r="P124" s="3">
        <f t="shared" si="101"/>
        <v>2.0259545031397231E-6</v>
      </c>
      <c r="Q124" s="3">
        <f t="shared" si="102"/>
        <v>0</v>
      </c>
      <c r="S124" t="s">
        <v>92</v>
      </c>
      <c r="T124">
        <v>0</v>
      </c>
      <c r="U124">
        <v>0</v>
      </c>
      <c r="V124">
        <v>0</v>
      </c>
      <c r="W124">
        <v>2</v>
      </c>
      <c r="X124">
        <v>70</v>
      </c>
      <c r="Y124">
        <v>322</v>
      </c>
      <c r="Z124">
        <v>1596</v>
      </c>
      <c r="AA124">
        <v>9857</v>
      </c>
      <c r="AB124">
        <v>31973</v>
      </c>
      <c r="AC124">
        <v>59921</v>
      </c>
      <c r="AD124">
        <v>68062</v>
      </c>
      <c r="AE124">
        <v>46622</v>
      </c>
      <c r="AF124">
        <v>14816</v>
      </c>
      <c r="AG124">
        <v>354</v>
      </c>
      <c r="AH124">
        <v>14</v>
      </c>
      <c r="AI124">
        <v>0</v>
      </c>
      <c r="AJ124">
        <v>0</v>
      </c>
      <c r="AK124">
        <v>0</v>
      </c>
    </row>
    <row r="125" spans="1:37" x14ac:dyDescent="0.2">
      <c r="A125" s="1" t="s">
        <v>93</v>
      </c>
      <c r="B125" s="3">
        <f t="shared" si="87"/>
        <v>0</v>
      </c>
      <c r="C125" s="3">
        <f t="shared" si="88"/>
        <v>0</v>
      </c>
      <c r="D125" s="3">
        <f t="shared" si="89"/>
        <v>0</v>
      </c>
      <c r="E125" s="3">
        <f t="shared" si="90"/>
        <v>4.3413310781565491E-7</v>
      </c>
      <c r="F125" s="3">
        <f t="shared" si="91"/>
        <v>4.1966200422179977E-6</v>
      </c>
      <c r="G125" s="3">
        <f t="shared" si="92"/>
        <v>3.1112872726788606E-5</v>
      </c>
      <c r="H125" s="3">
        <f t="shared" si="93"/>
        <v>2.325506347532525E-4</v>
      </c>
      <c r="I125" s="3">
        <f t="shared" si="94"/>
        <v>1.440453651732343E-3</v>
      </c>
      <c r="J125" s="3">
        <f t="shared" si="95"/>
        <v>4.7394311380235046E-3</v>
      </c>
      <c r="K125" s="3">
        <f t="shared" si="96"/>
        <v>8.3204504333589044E-3</v>
      </c>
      <c r="L125" s="3">
        <f t="shared" si="97"/>
        <v>8.1910787672298379E-3</v>
      </c>
      <c r="M125" s="3">
        <f t="shared" si="98"/>
        <v>5.5503917834231484E-3</v>
      </c>
      <c r="N125" s="3">
        <f t="shared" si="99"/>
        <v>1.6355241281775107E-3</v>
      </c>
      <c r="O125" s="3">
        <f t="shared" si="100"/>
        <v>6.4106988920778382E-5</v>
      </c>
      <c r="P125" s="3">
        <f t="shared" si="101"/>
        <v>1.4471103593855163E-6</v>
      </c>
      <c r="Q125" s="3">
        <f t="shared" si="102"/>
        <v>0</v>
      </c>
      <c r="S125" t="s">
        <v>93</v>
      </c>
      <c r="T125">
        <v>0</v>
      </c>
      <c r="U125">
        <v>0</v>
      </c>
      <c r="V125">
        <v>0</v>
      </c>
      <c r="W125">
        <v>3</v>
      </c>
      <c r="X125">
        <v>29</v>
      </c>
      <c r="Y125">
        <v>215</v>
      </c>
      <c r="Z125">
        <v>1607</v>
      </c>
      <c r="AA125">
        <v>9954</v>
      </c>
      <c r="AB125">
        <v>32751</v>
      </c>
      <c r="AC125">
        <v>57497</v>
      </c>
      <c r="AD125">
        <v>56603</v>
      </c>
      <c r="AE125">
        <v>38355</v>
      </c>
      <c r="AF125">
        <v>11302</v>
      </c>
      <c r="AG125">
        <v>443</v>
      </c>
      <c r="AH125">
        <v>10</v>
      </c>
      <c r="AI125">
        <v>0</v>
      </c>
      <c r="AJ125">
        <v>0</v>
      </c>
      <c r="AK125">
        <v>0</v>
      </c>
    </row>
    <row r="126" spans="1:37" x14ac:dyDescent="0.2">
      <c r="A126" s="1">
        <v>100</v>
      </c>
      <c r="B126" s="3">
        <f t="shared" si="87"/>
        <v>0</v>
      </c>
      <c r="C126" s="3">
        <f t="shared" si="88"/>
        <v>0</v>
      </c>
      <c r="D126" s="3">
        <f t="shared" si="89"/>
        <v>0</v>
      </c>
      <c r="E126" s="3">
        <f t="shared" si="90"/>
        <v>0</v>
      </c>
      <c r="F126" s="3">
        <f t="shared" si="91"/>
        <v>1.4471103593855165E-7</v>
      </c>
      <c r="G126" s="3">
        <f t="shared" si="92"/>
        <v>1.3023993234469649E-6</v>
      </c>
      <c r="H126" s="3">
        <f t="shared" si="93"/>
        <v>7.814395940681788E-6</v>
      </c>
      <c r="I126" s="3">
        <f t="shared" si="94"/>
        <v>4.6452242536275075E-5</v>
      </c>
      <c r="J126" s="3">
        <f t="shared" si="95"/>
        <v>1.6323404853868626E-4</v>
      </c>
      <c r="K126" s="3">
        <f t="shared" si="96"/>
        <v>4.4976189969701851E-4</v>
      </c>
      <c r="L126" s="3">
        <f t="shared" si="97"/>
        <v>7.0257207948166826E-4</v>
      </c>
      <c r="M126" s="3">
        <f t="shared" si="98"/>
        <v>5.2211741766629435E-4</v>
      </c>
      <c r="N126" s="3">
        <f t="shared" si="99"/>
        <v>1.4702641251356847E-4</v>
      </c>
      <c r="O126" s="3">
        <f t="shared" si="100"/>
        <v>1.1866304946961235E-5</v>
      </c>
      <c r="P126" s="3">
        <f t="shared" si="101"/>
        <v>0</v>
      </c>
      <c r="Q126" s="3">
        <f t="shared" si="102"/>
        <v>0</v>
      </c>
      <c r="S126" t="s">
        <v>273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9</v>
      </c>
      <c r="Z126">
        <v>54</v>
      </c>
      <c r="AA126">
        <v>321</v>
      </c>
      <c r="AB126">
        <v>1128</v>
      </c>
      <c r="AC126">
        <v>3108</v>
      </c>
      <c r="AD126">
        <v>4855</v>
      </c>
      <c r="AE126">
        <v>3608</v>
      </c>
      <c r="AF126">
        <v>1016</v>
      </c>
      <c r="AG126">
        <v>82</v>
      </c>
      <c r="AH126">
        <v>0</v>
      </c>
      <c r="AI126">
        <v>0</v>
      </c>
      <c r="AJ126">
        <v>0</v>
      </c>
      <c r="AK126">
        <v>0</v>
      </c>
    </row>
    <row r="127" spans="1:37" x14ac:dyDescent="0.2">
      <c r="A127" s="1"/>
      <c r="V127"/>
      <c r="W127"/>
      <c r="X127"/>
      <c r="Y127"/>
      <c r="Z127"/>
    </row>
    <row r="128" spans="1:37" x14ac:dyDescent="0.2">
      <c r="A128" s="1"/>
      <c r="V128"/>
      <c r="W128"/>
      <c r="X128"/>
      <c r="Y128"/>
      <c r="Z128"/>
    </row>
    <row r="129" spans="1:37" ht="24.75" customHeight="1" x14ac:dyDescent="0.2">
      <c r="A129" s="21" t="s">
        <v>278</v>
      </c>
      <c r="B129" s="21"/>
      <c r="C129" s="21"/>
      <c r="D129" s="21"/>
      <c r="E129" s="21"/>
      <c r="V129"/>
      <c r="W129"/>
      <c r="X129"/>
      <c r="Y129"/>
      <c r="Z129"/>
    </row>
    <row r="130" spans="1:37" s="1" customFormat="1" ht="42.75" x14ac:dyDescent="0.2">
      <c r="A130" s="10" t="s">
        <v>291</v>
      </c>
      <c r="B130" s="1" t="s">
        <v>378</v>
      </c>
      <c r="C130" s="1" t="s">
        <v>379</v>
      </c>
      <c r="D130" s="1" t="s">
        <v>380</v>
      </c>
      <c r="E130" s="1" t="s">
        <v>381</v>
      </c>
      <c r="F130" s="1" t="s">
        <v>72</v>
      </c>
      <c r="G130" s="1" t="s">
        <v>73</v>
      </c>
      <c r="H130" s="1" t="s">
        <v>74</v>
      </c>
      <c r="I130" s="1" t="s">
        <v>75</v>
      </c>
      <c r="J130" s="1" t="s">
        <v>76</v>
      </c>
      <c r="K130" s="1" t="s">
        <v>77</v>
      </c>
      <c r="L130" s="1" t="s">
        <v>78</v>
      </c>
      <c r="M130" s="1" t="s">
        <v>80</v>
      </c>
      <c r="N130" s="1" t="s">
        <v>81</v>
      </c>
      <c r="O130" s="1" t="s">
        <v>82</v>
      </c>
      <c r="P130" s="1" t="s">
        <v>84</v>
      </c>
      <c r="Q130" s="1" t="s">
        <v>85</v>
      </c>
      <c r="R130"/>
      <c r="S130"/>
      <c r="T130" t="s">
        <v>378</v>
      </c>
      <c r="U130" t="s">
        <v>379</v>
      </c>
      <c r="V130" t="s">
        <v>380</v>
      </c>
      <c r="W130" t="s">
        <v>381</v>
      </c>
      <c r="X130" t="s">
        <v>72</v>
      </c>
      <c r="Y130" t="s">
        <v>73</v>
      </c>
      <c r="Z130" t="s">
        <v>74</v>
      </c>
      <c r="AA130" t="s">
        <v>75</v>
      </c>
      <c r="AB130" t="s">
        <v>76</v>
      </c>
      <c r="AC130" t="s">
        <v>77</v>
      </c>
      <c r="AD130" t="s">
        <v>78</v>
      </c>
      <c r="AE130" t="s">
        <v>79</v>
      </c>
      <c r="AF130" t="s">
        <v>80</v>
      </c>
      <c r="AG130" t="s">
        <v>81</v>
      </c>
      <c r="AH130" t="s">
        <v>82</v>
      </c>
      <c r="AI130" t="s">
        <v>83</v>
      </c>
      <c r="AJ130" t="s">
        <v>84</v>
      </c>
      <c r="AK130" t="s">
        <v>85</v>
      </c>
    </row>
    <row r="131" spans="1:37" x14ac:dyDescent="0.2">
      <c r="A131" s="1" t="s">
        <v>74</v>
      </c>
      <c r="B131" s="3">
        <f>IF(T131=0,,T131/SUM($T$131:$AK$151))</f>
        <v>0</v>
      </c>
      <c r="C131" s="3">
        <f t="shared" ref="C131:Q131" si="103">IF(U131=0,,U131/SUM($T$131:$AK$151))</f>
        <v>0</v>
      </c>
      <c r="D131" s="3">
        <f t="shared" si="103"/>
        <v>0</v>
      </c>
      <c r="E131" s="3">
        <f t="shared" si="103"/>
        <v>0</v>
      </c>
      <c r="F131" s="3">
        <f t="shared" si="103"/>
        <v>1.2379661948571171E-6</v>
      </c>
      <c r="G131" s="3">
        <f t="shared" si="103"/>
        <v>1.2585989647714024E-5</v>
      </c>
      <c r="H131" s="3">
        <f t="shared" si="103"/>
        <v>8.6451305940855335E-5</v>
      </c>
      <c r="I131" s="3">
        <f t="shared" si="103"/>
        <v>4.6712591085941885E-4</v>
      </c>
      <c r="J131" s="3">
        <f t="shared" si="103"/>
        <v>1.5210477980811112E-3</v>
      </c>
      <c r="K131" s="3">
        <f t="shared" si="103"/>
        <v>4.063417706919344E-3</v>
      </c>
      <c r="L131" s="3">
        <f t="shared" si="103"/>
        <v>8.2776609619121134E-3</v>
      </c>
      <c r="M131" s="3">
        <f t="shared" si="103"/>
        <v>6.9532434611141404E-3</v>
      </c>
      <c r="N131" s="3">
        <f t="shared" si="103"/>
        <v>2.8906510649913683E-3</v>
      </c>
      <c r="O131" s="3">
        <f t="shared" si="103"/>
        <v>1.6093560533142522E-5</v>
      </c>
      <c r="P131" s="3">
        <f t="shared" si="103"/>
        <v>0</v>
      </c>
      <c r="Q131" s="3">
        <f t="shared" si="103"/>
        <v>0</v>
      </c>
      <c r="S131" t="s">
        <v>74</v>
      </c>
      <c r="T131">
        <v>0</v>
      </c>
      <c r="U131">
        <v>0</v>
      </c>
      <c r="V131">
        <v>0</v>
      </c>
      <c r="W131">
        <v>0</v>
      </c>
      <c r="X131">
        <v>6</v>
      </c>
      <c r="Y131">
        <v>61</v>
      </c>
      <c r="Z131">
        <v>419</v>
      </c>
      <c r="AA131">
        <v>2264</v>
      </c>
      <c r="AB131">
        <v>7372</v>
      </c>
      <c r="AC131">
        <v>19694</v>
      </c>
      <c r="AD131">
        <v>40119</v>
      </c>
      <c r="AE131">
        <v>33700</v>
      </c>
      <c r="AF131">
        <v>14010</v>
      </c>
      <c r="AG131">
        <v>78</v>
      </c>
      <c r="AH131">
        <v>0</v>
      </c>
      <c r="AI131">
        <v>0</v>
      </c>
      <c r="AJ131">
        <v>0</v>
      </c>
      <c r="AK131">
        <v>0</v>
      </c>
    </row>
    <row r="132" spans="1:37" x14ac:dyDescent="0.2">
      <c r="A132" s="1" t="s">
        <v>75</v>
      </c>
      <c r="B132" s="3">
        <f t="shared" ref="B132:B149" si="104">IF(T132=0,,T132/SUM($T$131:$AK$151))</f>
        <v>0</v>
      </c>
      <c r="C132" s="3">
        <f t="shared" ref="C132:C150" si="105">IF(U132=0,,U132/SUM($T$131:$AK$151))</f>
        <v>0</v>
      </c>
      <c r="D132" s="3">
        <f t="shared" ref="D132:D150" si="106">IF(V132=0,,V132/SUM($T$131:$AK$151))</f>
        <v>0</v>
      </c>
      <c r="E132" s="3">
        <f t="shared" ref="E132:E150" si="107">IF(W132=0,,W132/SUM($T$131:$AK$151))</f>
        <v>0</v>
      </c>
      <c r="F132" s="3">
        <f t="shared" ref="F132:F150" si="108">IF(X132=0,,X132/SUM($T$131:$AK$151))</f>
        <v>2.4759323897142342E-6</v>
      </c>
      <c r="G132" s="3">
        <f t="shared" ref="G132:G150" si="109">IF(Y132=0,,Y132/SUM($T$131:$AK$151))</f>
        <v>1.237966194857117E-5</v>
      </c>
      <c r="H132" s="3">
        <f t="shared" ref="H132:H150" si="110">IF(Z132=0,,Z132/SUM($T$131:$AK$151))</f>
        <v>6.8913451513712848E-5</v>
      </c>
      <c r="I132" s="3">
        <f t="shared" ref="I132:I150" si="111">IF(AA132=0,,AA132/SUM($T$131:$AK$151))</f>
        <v>3.2166488296370756E-4</v>
      </c>
      <c r="J132" s="3">
        <f t="shared" ref="J132:J150" si="112">IF(AB132=0,,AB132/SUM($T$131:$AK$151))</f>
        <v>1.0547471980182637E-3</v>
      </c>
      <c r="K132" s="3">
        <f t="shared" ref="K132:K150" si="113">IF(AC132=0,,AC132/SUM($T$131:$AK$151))</f>
        <v>3.0266210187265084E-3</v>
      </c>
      <c r="L132" s="3">
        <f t="shared" ref="L132:L150" si="114">IF(AD132=0,,AD132/SUM($T$131:$AK$151))</f>
        <v>6.0998720974593012E-3</v>
      </c>
      <c r="M132" s="3">
        <f t="shared" ref="M132:M150" si="115">IF(AE132=0,,AE132/SUM($T$131:$AK$151))</f>
        <v>5.0292376666070376E-3</v>
      </c>
      <c r="N132" s="3">
        <f t="shared" ref="N132:N150" si="116">IF(AF132=0,,AF132/SUM($T$131:$AK$151))</f>
        <v>1.9097691832662459E-3</v>
      </c>
      <c r="O132" s="3">
        <f t="shared" ref="O132:O150" si="117">IF(AG132=0,,AG132/SUM($T$131:$AK$151))</f>
        <v>2.4965651596285194E-5</v>
      </c>
      <c r="P132" s="3">
        <f t="shared" ref="P132:P150" si="118">IF(AH132=0,,AH132/SUM($T$131:$AK$151))</f>
        <v>0</v>
      </c>
      <c r="Q132" s="3">
        <f t="shared" ref="Q132:Q150" si="119">IF(AI132=0,,AI132/SUM($T$131:$AK$151))</f>
        <v>0</v>
      </c>
      <c r="S132" t="s">
        <v>75</v>
      </c>
      <c r="T132">
        <v>0</v>
      </c>
      <c r="U132">
        <v>0</v>
      </c>
      <c r="V132">
        <v>0</v>
      </c>
      <c r="W132">
        <v>0</v>
      </c>
      <c r="X132">
        <v>12</v>
      </c>
      <c r="Y132">
        <v>60</v>
      </c>
      <c r="Z132">
        <v>334</v>
      </c>
      <c r="AA132">
        <v>1559</v>
      </c>
      <c r="AB132">
        <v>5112</v>
      </c>
      <c r="AC132">
        <v>14669</v>
      </c>
      <c r="AD132">
        <v>29564</v>
      </c>
      <c r="AE132">
        <v>24375</v>
      </c>
      <c r="AF132">
        <v>9256</v>
      </c>
      <c r="AG132">
        <v>121</v>
      </c>
      <c r="AH132">
        <v>0</v>
      </c>
      <c r="AI132">
        <v>0</v>
      </c>
      <c r="AJ132">
        <v>0</v>
      </c>
      <c r="AK132">
        <v>0</v>
      </c>
    </row>
    <row r="133" spans="1:37" x14ac:dyDescent="0.2">
      <c r="A133" s="1" t="s">
        <v>76</v>
      </c>
      <c r="B133" s="3">
        <f t="shared" si="104"/>
        <v>0</v>
      </c>
      <c r="C133" s="3">
        <f t="shared" si="105"/>
        <v>0</v>
      </c>
      <c r="D133" s="3">
        <f t="shared" si="106"/>
        <v>0</v>
      </c>
      <c r="E133" s="3">
        <f t="shared" si="107"/>
        <v>0</v>
      </c>
      <c r="F133" s="3">
        <f t="shared" si="108"/>
        <v>2.682260088857087E-6</v>
      </c>
      <c r="G133" s="3">
        <f t="shared" si="109"/>
        <v>1.960113141857102E-5</v>
      </c>
      <c r="H133" s="3">
        <f t="shared" si="110"/>
        <v>1.1368656222771192E-4</v>
      </c>
      <c r="I133" s="3">
        <f t="shared" si="111"/>
        <v>5.8452637167170213E-4</v>
      </c>
      <c r="J133" s="3">
        <f t="shared" si="112"/>
        <v>1.8835655654751036E-3</v>
      </c>
      <c r="K133" s="3">
        <f t="shared" si="113"/>
        <v>5.3539974650578881E-3</v>
      </c>
      <c r="L133" s="3">
        <f t="shared" si="114"/>
        <v>1.1182135982746052E-2</v>
      </c>
      <c r="M133" s="3">
        <f t="shared" si="115"/>
        <v>9.2795882689498069E-3</v>
      </c>
      <c r="N133" s="3">
        <f t="shared" si="116"/>
        <v>3.3635541514267868E-3</v>
      </c>
      <c r="O133" s="3">
        <f t="shared" si="117"/>
        <v>6.7675485318855733E-5</v>
      </c>
      <c r="P133" s="3">
        <f t="shared" si="118"/>
        <v>4.1265539828570567E-7</v>
      </c>
      <c r="Q133" s="3">
        <f t="shared" si="119"/>
        <v>0</v>
      </c>
      <c r="S133" t="s">
        <v>76</v>
      </c>
      <c r="T133">
        <v>0</v>
      </c>
      <c r="U133">
        <v>0</v>
      </c>
      <c r="V133">
        <v>0</v>
      </c>
      <c r="W133">
        <v>0</v>
      </c>
      <c r="X133">
        <v>13</v>
      </c>
      <c r="Y133">
        <v>95</v>
      </c>
      <c r="Z133">
        <v>551</v>
      </c>
      <c r="AA133">
        <v>2833</v>
      </c>
      <c r="AB133">
        <v>9129</v>
      </c>
      <c r="AC133">
        <v>25949</v>
      </c>
      <c r="AD133">
        <v>54196</v>
      </c>
      <c r="AE133">
        <v>44975</v>
      </c>
      <c r="AF133">
        <v>16302</v>
      </c>
      <c r="AG133">
        <v>328</v>
      </c>
      <c r="AH133">
        <v>2</v>
      </c>
      <c r="AI133">
        <v>0</v>
      </c>
      <c r="AJ133">
        <v>0</v>
      </c>
      <c r="AK133">
        <v>0</v>
      </c>
    </row>
    <row r="134" spans="1:37" x14ac:dyDescent="0.2">
      <c r="A134" s="1" t="s">
        <v>77</v>
      </c>
      <c r="B134" s="3">
        <f t="shared" si="104"/>
        <v>0</v>
      </c>
      <c r="C134" s="3">
        <f t="shared" si="105"/>
        <v>0</v>
      </c>
      <c r="D134" s="3">
        <f t="shared" si="106"/>
        <v>0</v>
      </c>
      <c r="E134" s="3">
        <f t="shared" si="107"/>
        <v>0</v>
      </c>
      <c r="F134" s="3">
        <f t="shared" si="108"/>
        <v>4.9518647794284684E-6</v>
      </c>
      <c r="G134" s="3">
        <f t="shared" si="109"/>
        <v>2.1251753011713842E-5</v>
      </c>
      <c r="H134" s="3">
        <f t="shared" si="110"/>
        <v>1.260662241762831E-4</v>
      </c>
      <c r="I134" s="3">
        <f t="shared" si="111"/>
        <v>5.7462264211284521E-4</v>
      </c>
      <c r="J134" s="3">
        <f t="shared" si="112"/>
        <v>1.8854225147673892E-3</v>
      </c>
      <c r="K134" s="3">
        <f t="shared" si="113"/>
        <v>5.7107380568758807E-3</v>
      </c>
      <c r="L134" s="3">
        <f t="shared" si="114"/>
        <v>1.2150844530221746E-2</v>
      </c>
      <c r="M134" s="3">
        <f t="shared" si="115"/>
        <v>1.0229314668104358E-2</v>
      </c>
      <c r="N134" s="3">
        <f t="shared" si="116"/>
        <v>3.7062644597030655E-3</v>
      </c>
      <c r="O134" s="3">
        <f t="shared" si="117"/>
        <v>1.2833582886685448E-4</v>
      </c>
      <c r="P134" s="3">
        <f t="shared" si="118"/>
        <v>8.2531079657141134E-7</v>
      </c>
      <c r="Q134" s="3">
        <f t="shared" si="119"/>
        <v>0</v>
      </c>
      <c r="S134" t="s">
        <v>77</v>
      </c>
      <c r="T134">
        <v>0</v>
      </c>
      <c r="U134">
        <v>0</v>
      </c>
      <c r="V134">
        <v>0</v>
      </c>
      <c r="W134">
        <v>0</v>
      </c>
      <c r="X134">
        <v>24</v>
      </c>
      <c r="Y134">
        <v>103</v>
      </c>
      <c r="Z134">
        <v>611</v>
      </c>
      <c r="AA134">
        <v>2785</v>
      </c>
      <c r="AB134">
        <v>9138</v>
      </c>
      <c r="AC134">
        <v>27678</v>
      </c>
      <c r="AD134">
        <v>58891</v>
      </c>
      <c r="AE134">
        <v>49578</v>
      </c>
      <c r="AF134">
        <v>17963</v>
      </c>
      <c r="AG134">
        <v>622</v>
      </c>
      <c r="AH134">
        <v>4</v>
      </c>
      <c r="AI134">
        <v>0</v>
      </c>
      <c r="AJ134">
        <v>0</v>
      </c>
      <c r="AK134">
        <v>0</v>
      </c>
    </row>
    <row r="135" spans="1:37" x14ac:dyDescent="0.2">
      <c r="A135" s="1" t="s">
        <v>78</v>
      </c>
      <c r="B135" s="3">
        <f t="shared" si="104"/>
        <v>0</v>
      </c>
      <c r="C135" s="3">
        <f t="shared" si="105"/>
        <v>0</v>
      </c>
      <c r="D135" s="3">
        <f t="shared" si="106"/>
        <v>0</v>
      </c>
      <c r="E135" s="3">
        <f t="shared" si="107"/>
        <v>0</v>
      </c>
      <c r="F135" s="3">
        <f t="shared" si="108"/>
        <v>2.0632769914285282E-6</v>
      </c>
      <c r="G135" s="3">
        <f t="shared" si="109"/>
        <v>2.5171979295428048E-5</v>
      </c>
      <c r="H135" s="3">
        <f t="shared" si="110"/>
        <v>1.1678147771485471E-4</v>
      </c>
      <c r="I135" s="3">
        <f t="shared" si="111"/>
        <v>6.0619078008170165E-4</v>
      </c>
      <c r="J135" s="3">
        <f t="shared" si="112"/>
        <v>1.9605257972553879E-3</v>
      </c>
      <c r="K135" s="3">
        <f t="shared" si="113"/>
        <v>6.1588818194141569E-3</v>
      </c>
      <c r="L135" s="3">
        <f t="shared" si="114"/>
        <v>1.3382620894104578E-2</v>
      </c>
      <c r="M135" s="3">
        <f t="shared" si="115"/>
        <v>1.1422301424548333E-2</v>
      </c>
      <c r="N135" s="3">
        <f t="shared" si="116"/>
        <v>4.1168565809973426E-3</v>
      </c>
      <c r="O135" s="3">
        <f t="shared" si="117"/>
        <v>1.9518600338913879E-4</v>
      </c>
      <c r="P135" s="3">
        <f t="shared" si="118"/>
        <v>1.0316384957142641E-6</v>
      </c>
      <c r="Q135" s="3">
        <f t="shared" si="119"/>
        <v>0</v>
      </c>
      <c r="S135" t="s">
        <v>78</v>
      </c>
      <c r="T135">
        <v>0</v>
      </c>
      <c r="U135">
        <v>0</v>
      </c>
      <c r="V135">
        <v>0</v>
      </c>
      <c r="W135">
        <v>0</v>
      </c>
      <c r="X135">
        <v>10</v>
      </c>
      <c r="Y135">
        <v>122</v>
      </c>
      <c r="Z135">
        <v>566</v>
      </c>
      <c r="AA135">
        <v>2938</v>
      </c>
      <c r="AB135">
        <v>9502</v>
      </c>
      <c r="AC135">
        <v>29850</v>
      </c>
      <c r="AD135">
        <v>64861</v>
      </c>
      <c r="AE135">
        <v>55360</v>
      </c>
      <c r="AF135">
        <v>19953</v>
      </c>
      <c r="AG135">
        <v>946</v>
      </c>
      <c r="AH135">
        <v>5</v>
      </c>
      <c r="AI135">
        <v>0</v>
      </c>
      <c r="AJ135">
        <v>0</v>
      </c>
      <c r="AK135">
        <v>0</v>
      </c>
    </row>
    <row r="136" spans="1:37" x14ac:dyDescent="0.2">
      <c r="A136" s="1" t="s">
        <v>79</v>
      </c>
      <c r="B136" s="3">
        <f t="shared" si="104"/>
        <v>0</v>
      </c>
      <c r="C136" s="3">
        <f t="shared" si="105"/>
        <v>0</v>
      </c>
      <c r="D136" s="3">
        <f t="shared" si="106"/>
        <v>0</v>
      </c>
      <c r="E136" s="3">
        <f t="shared" si="107"/>
        <v>0</v>
      </c>
      <c r="F136" s="3">
        <f t="shared" si="108"/>
        <v>1.8569492922856755E-6</v>
      </c>
      <c r="G136" s="3">
        <f t="shared" si="109"/>
        <v>1.9188476020285313E-5</v>
      </c>
      <c r="H136" s="3">
        <f t="shared" si="110"/>
        <v>1.2462193028228312E-4</v>
      </c>
      <c r="I136" s="3">
        <f t="shared" si="111"/>
        <v>6.2352230680970129E-4</v>
      </c>
      <c r="J136" s="3">
        <f t="shared" si="112"/>
        <v>2.0228367623965292E-3</v>
      </c>
      <c r="K136" s="3">
        <f t="shared" si="113"/>
        <v>6.4805467023778644E-3</v>
      </c>
      <c r="L136" s="3">
        <f t="shared" si="114"/>
        <v>1.4467904591595984E-2</v>
      </c>
      <c r="M136" s="3">
        <f t="shared" si="115"/>
        <v>1.2504283878853453E-2</v>
      </c>
      <c r="N136" s="3">
        <f t="shared" si="116"/>
        <v>4.5569535632690476E-3</v>
      </c>
      <c r="O136" s="3">
        <f t="shared" si="117"/>
        <v>3.1361810269713632E-4</v>
      </c>
      <c r="P136" s="3">
        <f t="shared" si="118"/>
        <v>1.2379661948571171E-6</v>
      </c>
      <c r="Q136" s="3">
        <f t="shared" si="119"/>
        <v>0</v>
      </c>
      <c r="S136" t="s">
        <v>79</v>
      </c>
      <c r="T136">
        <v>0</v>
      </c>
      <c r="U136">
        <v>0</v>
      </c>
      <c r="V136">
        <v>0</v>
      </c>
      <c r="W136">
        <v>0</v>
      </c>
      <c r="X136">
        <v>9</v>
      </c>
      <c r="Y136">
        <v>93</v>
      </c>
      <c r="Z136">
        <v>604</v>
      </c>
      <c r="AA136">
        <v>3022</v>
      </c>
      <c r="AB136">
        <v>9804</v>
      </c>
      <c r="AC136">
        <v>31409</v>
      </c>
      <c r="AD136">
        <v>70121</v>
      </c>
      <c r="AE136">
        <v>60604</v>
      </c>
      <c r="AF136">
        <v>22086</v>
      </c>
      <c r="AG136">
        <v>1520</v>
      </c>
      <c r="AH136">
        <v>6</v>
      </c>
      <c r="AI136">
        <v>0</v>
      </c>
      <c r="AJ136">
        <v>0</v>
      </c>
      <c r="AK136">
        <v>0</v>
      </c>
    </row>
    <row r="137" spans="1:37" x14ac:dyDescent="0.2">
      <c r="A137" s="1" t="s">
        <v>80</v>
      </c>
      <c r="B137" s="3">
        <f t="shared" si="104"/>
        <v>0</v>
      </c>
      <c r="C137" s="3">
        <f t="shared" si="105"/>
        <v>0</v>
      </c>
      <c r="D137" s="3">
        <f t="shared" si="106"/>
        <v>0</v>
      </c>
      <c r="E137" s="3">
        <f t="shared" si="107"/>
        <v>0</v>
      </c>
      <c r="F137" s="3">
        <f t="shared" si="108"/>
        <v>2.8885877879999398E-6</v>
      </c>
      <c r="G137" s="3">
        <f t="shared" si="109"/>
        <v>2.0632769914285285E-5</v>
      </c>
      <c r="H137" s="3">
        <f t="shared" si="110"/>
        <v>1.3700159223085429E-4</v>
      </c>
      <c r="I137" s="3">
        <f t="shared" si="111"/>
        <v>6.2991846548312972E-4</v>
      </c>
      <c r="J137" s="3">
        <f t="shared" si="112"/>
        <v>2.1053678420536702E-3</v>
      </c>
      <c r="K137" s="3">
        <f t="shared" si="113"/>
        <v>6.7017299958590029E-3</v>
      </c>
      <c r="L137" s="3">
        <f t="shared" si="114"/>
        <v>1.5235856287805683E-2</v>
      </c>
      <c r="M137" s="3">
        <f t="shared" si="115"/>
        <v>1.3445963497741433E-2</v>
      </c>
      <c r="N137" s="3">
        <f t="shared" si="116"/>
        <v>4.8806817232241841E-3</v>
      </c>
      <c r="O137" s="3">
        <f t="shared" si="117"/>
        <v>4.322565297042767E-4</v>
      </c>
      <c r="P137" s="3">
        <f t="shared" si="118"/>
        <v>1.0316384957142641E-6</v>
      </c>
      <c r="Q137" s="3">
        <f t="shared" si="119"/>
        <v>0</v>
      </c>
      <c r="S137" t="s">
        <v>80</v>
      </c>
      <c r="T137">
        <v>0</v>
      </c>
      <c r="U137">
        <v>0</v>
      </c>
      <c r="V137">
        <v>0</v>
      </c>
      <c r="W137">
        <v>0</v>
      </c>
      <c r="X137">
        <v>14</v>
      </c>
      <c r="Y137">
        <v>100</v>
      </c>
      <c r="Z137">
        <v>664</v>
      </c>
      <c r="AA137">
        <v>3053</v>
      </c>
      <c r="AB137">
        <v>10204</v>
      </c>
      <c r="AC137">
        <v>32481</v>
      </c>
      <c r="AD137">
        <v>73843</v>
      </c>
      <c r="AE137">
        <v>65168</v>
      </c>
      <c r="AF137">
        <v>23655</v>
      </c>
      <c r="AG137">
        <v>2095</v>
      </c>
      <c r="AH137">
        <v>5</v>
      </c>
      <c r="AI137">
        <v>0</v>
      </c>
      <c r="AJ137">
        <v>0</v>
      </c>
      <c r="AK137">
        <v>0</v>
      </c>
    </row>
    <row r="138" spans="1:37" x14ac:dyDescent="0.2">
      <c r="A138" s="1" t="s">
        <v>81</v>
      </c>
      <c r="B138" s="3">
        <f t="shared" si="104"/>
        <v>0</v>
      </c>
      <c r="C138" s="3">
        <f t="shared" si="105"/>
        <v>0</v>
      </c>
      <c r="D138" s="3">
        <f t="shared" si="106"/>
        <v>0</v>
      </c>
      <c r="E138" s="3">
        <f t="shared" si="107"/>
        <v>0</v>
      </c>
      <c r="F138" s="3">
        <f t="shared" si="108"/>
        <v>1.4442938939999699E-6</v>
      </c>
      <c r="G138" s="3">
        <f t="shared" si="109"/>
        <v>2.4552996197999487E-5</v>
      </c>
      <c r="H138" s="3">
        <f t="shared" si="110"/>
        <v>1.4319142320513988E-4</v>
      </c>
      <c r="I138" s="3">
        <f t="shared" si="111"/>
        <v>6.4498038752055793E-4</v>
      </c>
      <c r="J138" s="3">
        <f t="shared" si="112"/>
        <v>2.1573624222376692E-3</v>
      </c>
      <c r="K138" s="3">
        <f t="shared" si="113"/>
        <v>6.9856369098795683E-3</v>
      </c>
      <c r="L138" s="3">
        <f t="shared" si="114"/>
        <v>1.6317013431314233E-2</v>
      </c>
      <c r="M138" s="3">
        <f t="shared" si="115"/>
        <v>1.4792045406949405E-2</v>
      </c>
      <c r="N138" s="3">
        <f t="shared" si="116"/>
        <v>5.383295998336173E-3</v>
      </c>
      <c r="O138" s="3">
        <f t="shared" si="117"/>
        <v>5.7028976043084522E-4</v>
      </c>
      <c r="P138" s="3">
        <f t="shared" si="118"/>
        <v>8.2531079657141134E-7</v>
      </c>
      <c r="Q138" s="3">
        <f t="shared" si="119"/>
        <v>0</v>
      </c>
      <c r="S138" t="s">
        <v>81</v>
      </c>
      <c r="T138">
        <v>0</v>
      </c>
      <c r="U138">
        <v>0</v>
      </c>
      <c r="V138">
        <v>0</v>
      </c>
      <c r="W138">
        <v>0</v>
      </c>
      <c r="X138">
        <v>7</v>
      </c>
      <c r="Y138">
        <v>119</v>
      </c>
      <c r="Z138">
        <v>694</v>
      </c>
      <c r="AA138">
        <v>3126</v>
      </c>
      <c r="AB138">
        <v>10456</v>
      </c>
      <c r="AC138">
        <v>33857</v>
      </c>
      <c r="AD138">
        <v>79083</v>
      </c>
      <c r="AE138">
        <v>71692</v>
      </c>
      <c r="AF138">
        <v>26091</v>
      </c>
      <c r="AG138">
        <v>2764</v>
      </c>
      <c r="AH138">
        <v>4</v>
      </c>
      <c r="AI138">
        <v>0</v>
      </c>
      <c r="AJ138">
        <v>0</v>
      </c>
      <c r="AK138">
        <v>0</v>
      </c>
    </row>
    <row r="139" spans="1:37" x14ac:dyDescent="0.2">
      <c r="A139" s="1" t="s">
        <v>82</v>
      </c>
      <c r="B139" s="3">
        <f t="shared" si="104"/>
        <v>0</v>
      </c>
      <c r="C139" s="3">
        <f t="shared" si="105"/>
        <v>0</v>
      </c>
      <c r="D139" s="3">
        <f t="shared" si="106"/>
        <v>0</v>
      </c>
      <c r="E139" s="3">
        <f t="shared" si="107"/>
        <v>0</v>
      </c>
      <c r="F139" s="3">
        <f t="shared" si="108"/>
        <v>6.1898309742855856E-7</v>
      </c>
      <c r="G139" s="3">
        <f t="shared" si="109"/>
        <v>2.3934013100570929E-5</v>
      </c>
      <c r="H139" s="3">
        <f t="shared" si="110"/>
        <v>1.2070170399856891E-4</v>
      </c>
      <c r="I139" s="3">
        <f t="shared" si="111"/>
        <v>6.1072998946284441E-4</v>
      </c>
      <c r="J139" s="3">
        <f t="shared" si="112"/>
        <v>2.1445701048908123E-3</v>
      </c>
      <c r="K139" s="3">
        <f t="shared" si="113"/>
        <v>6.9028995025232848E-3</v>
      </c>
      <c r="L139" s="3">
        <f t="shared" si="114"/>
        <v>1.6918665002014791E-2</v>
      </c>
      <c r="M139" s="3">
        <f t="shared" si="115"/>
        <v>1.5482624215980534E-2</v>
      </c>
      <c r="N139" s="3">
        <f t="shared" si="116"/>
        <v>5.7082621244861666E-3</v>
      </c>
      <c r="O139" s="3">
        <f t="shared" si="117"/>
        <v>7.2874943337255626E-4</v>
      </c>
      <c r="P139" s="3">
        <f t="shared" si="118"/>
        <v>2.0632769914285282E-6</v>
      </c>
      <c r="Q139" s="3">
        <f t="shared" si="119"/>
        <v>0</v>
      </c>
      <c r="S139" t="s">
        <v>82</v>
      </c>
      <c r="T139">
        <v>0</v>
      </c>
      <c r="U139">
        <v>0</v>
      </c>
      <c r="V139">
        <v>0</v>
      </c>
      <c r="W139">
        <v>0</v>
      </c>
      <c r="X139">
        <v>3</v>
      </c>
      <c r="Y139">
        <v>116</v>
      </c>
      <c r="Z139">
        <v>585</v>
      </c>
      <c r="AA139">
        <v>2960</v>
      </c>
      <c r="AB139">
        <v>10394</v>
      </c>
      <c r="AC139">
        <v>33456</v>
      </c>
      <c r="AD139">
        <v>81999</v>
      </c>
      <c r="AE139">
        <v>75039</v>
      </c>
      <c r="AF139">
        <v>27666</v>
      </c>
      <c r="AG139">
        <v>3532</v>
      </c>
      <c r="AH139">
        <v>10</v>
      </c>
      <c r="AI139">
        <v>0</v>
      </c>
      <c r="AJ139">
        <v>0</v>
      </c>
      <c r="AK139">
        <v>0</v>
      </c>
    </row>
    <row r="140" spans="1:37" x14ac:dyDescent="0.2">
      <c r="A140" s="1" t="s">
        <v>83</v>
      </c>
      <c r="B140" s="3">
        <f t="shared" si="104"/>
        <v>0</v>
      </c>
      <c r="C140" s="3">
        <f t="shared" si="105"/>
        <v>0</v>
      </c>
      <c r="D140" s="3">
        <f t="shared" si="106"/>
        <v>0</v>
      </c>
      <c r="E140" s="3">
        <f t="shared" si="107"/>
        <v>0</v>
      </c>
      <c r="F140" s="3">
        <f t="shared" si="108"/>
        <v>8.2531079657141134E-7</v>
      </c>
      <c r="G140" s="3">
        <f t="shared" si="109"/>
        <v>2.0013786816856724E-5</v>
      </c>
      <c r="H140" s="3">
        <f t="shared" si="110"/>
        <v>1.1740046081228326E-4</v>
      </c>
      <c r="I140" s="3">
        <f t="shared" si="111"/>
        <v>5.8597066556570205E-4</v>
      </c>
      <c r="J140" s="3">
        <f t="shared" si="112"/>
        <v>2.1429194832976698E-3</v>
      </c>
      <c r="K140" s="3">
        <f t="shared" si="113"/>
        <v>6.9138348705778561E-3</v>
      </c>
      <c r="L140" s="3">
        <f t="shared" si="114"/>
        <v>1.7409518598275636E-2</v>
      </c>
      <c r="M140" s="3">
        <f t="shared" si="115"/>
        <v>1.6234688679356232E-2</v>
      </c>
      <c r="N140" s="3">
        <f t="shared" si="116"/>
        <v>6.0732558242698733E-3</v>
      </c>
      <c r="O140" s="3">
        <f t="shared" si="117"/>
        <v>8.7482944436569608E-4</v>
      </c>
      <c r="P140" s="3">
        <f t="shared" si="118"/>
        <v>2.2696046905713814E-6</v>
      </c>
      <c r="Q140" s="3">
        <f t="shared" si="119"/>
        <v>6.1898309742855856E-7</v>
      </c>
      <c r="S140" t="s">
        <v>83</v>
      </c>
      <c r="T140">
        <v>0</v>
      </c>
      <c r="U140">
        <v>0</v>
      </c>
      <c r="V140">
        <v>0</v>
      </c>
      <c r="W140">
        <v>0</v>
      </c>
      <c r="X140">
        <v>4</v>
      </c>
      <c r="Y140">
        <v>97</v>
      </c>
      <c r="Z140">
        <v>569</v>
      </c>
      <c r="AA140">
        <v>2840</v>
      </c>
      <c r="AB140">
        <v>10386</v>
      </c>
      <c r="AC140">
        <v>33509</v>
      </c>
      <c r="AD140">
        <v>84378</v>
      </c>
      <c r="AE140">
        <v>78684</v>
      </c>
      <c r="AF140">
        <v>29435</v>
      </c>
      <c r="AG140">
        <v>4240</v>
      </c>
      <c r="AH140">
        <v>11</v>
      </c>
      <c r="AI140">
        <v>3</v>
      </c>
      <c r="AJ140">
        <v>0</v>
      </c>
      <c r="AK140">
        <v>0</v>
      </c>
    </row>
    <row r="141" spans="1:37" x14ac:dyDescent="0.2">
      <c r="A141" s="1" t="s">
        <v>84</v>
      </c>
      <c r="B141" s="3">
        <f t="shared" si="104"/>
        <v>0</v>
      </c>
      <c r="C141" s="3">
        <f t="shared" si="105"/>
        <v>0</v>
      </c>
      <c r="D141" s="3">
        <f t="shared" si="106"/>
        <v>0</v>
      </c>
      <c r="E141" s="3">
        <f t="shared" si="107"/>
        <v>0</v>
      </c>
      <c r="F141" s="3">
        <f t="shared" si="108"/>
        <v>0</v>
      </c>
      <c r="G141" s="3">
        <f t="shared" si="109"/>
        <v>1.7125199028856787E-5</v>
      </c>
      <c r="H141" s="3">
        <f t="shared" si="110"/>
        <v>1.1100430213885483E-4</v>
      </c>
      <c r="I141" s="3">
        <f t="shared" si="111"/>
        <v>5.9030354724770194E-4</v>
      </c>
      <c r="J141" s="3">
        <f t="shared" si="112"/>
        <v>2.1967710127739543E-3</v>
      </c>
      <c r="K141" s="3">
        <f t="shared" si="113"/>
        <v>6.7850863863127154E-3</v>
      </c>
      <c r="L141" s="3">
        <f t="shared" si="114"/>
        <v>1.7481114309878205E-2</v>
      </c>
      <c r="M141" s="3">
        <f t="shared" si="115"/>
        <v>1.6564606670285656E-2</v>
      </c>
      <c r="N141" s="3">
        <f t="shared" si="116"/>
        <v>6.400697882809581E-3</v>
      </c>
      <c r="O141" s="3">
        <f t="shared" si="117"/>
        <v>1.0161639182785503E-3</v>
      </c>
      <c r="P141" s="3">
        <f t="shared" si="118"/>
        <v>1.4442938939999699E-6</v>
      </c>
      <c r="Q141" s="3">
        <f t="shared" si="119"/>
        <v>6.1898309742855856E-7</v>
      </c>
      <c r="S141" t="s">
        <v>84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83</v>
      </c>
      <c r="Z141">
        <v>538</v>
      </c>
      <c r="AA141">
        <v>2861</v>
      </c>
      <c r="AB141">
        <v>10647</v>
      </c>
      <c r="AC141">
        <v>32885</v>
      </c>
      <c r="AD141">
        <v>84725</v>
      </c>
      <c r="AE141">
        <v>80283</v>
      </c>
      <c r="AF141">
        <v>31022</v>
      </c>
      <c r="AG141">
        <v>4925</v>
      </c>
      <c r="AH141">
        <v>7</v>
      </c>
      <c r="AI141">
        <v>3</v>
      </c>
      <c r="AJ141">
        <v>0</v>
      </c>
      <c r="AK141">
        <v>0</v>
      </c>
    </row>
    <row r="142" spans="1:37" x14ac:dyDescent="0.2">
      <c r="A142" s="1" t="s">
        <v>85</v>
      </c>
      <c r="B142" s="3">
        <f t="shared" si="104"/>
        <v>0</v>
      </c>
      <c r="C142" s="3">
        <f t="shared" si="105"/>
        <v>0</v>
      </c>
      <c r="D142" s="3">
        <f t="shared" si="106"/>
        <v>0</v>
      </c>
      <c r="E142" s="3">
        <f t="shared" si="107"/>
        <v>0</v>
      </c>
      <c r="F142" s="3">
        <f t="shared" si="108"/>
        <v>1.4442938939999699E-6</v>
      </c>
      <c r="G142" s="3">
        <f t="shared" si="109"/>
        <v>1.0729040355428348E-5</v>
      </c>
      <c r="H142" s="3">
        <f t="shared" si="110"/>
        <v>1.1141695753714054E-4</v>
      </c>
      <c r="I142" s="3">
        <f t="shared" si="111"/>
        <v>6.0536546928513025E-4</v>
      </c>
      <c r="J142" s="3">
        <f t="shared" si="112"/>
        <v>2.2204986981753821E-3</v>
      </c>
      <c r="K142" s="3">
        <f t="shared" si="113"/>
        <v>6.9930647070487115E-3</v>
      </c>
      <c r="L142" s="3">
        <f t="shared" si="114"/>
        <v>1.7967016041359626E-2</v>
      </c>
      <c r="M142" s="3">
        <f t="shared" si="115"/>
        <v>1.691804601891736E-2</v>
      </c>
      <c r="N142" s="3">
        <f t="shared" si="116"/>
        <v>6.4755948375984362E-3</v>
      </c>
      <c r="O142" s="3">
        <f t="shared" si="117"/>
        <v>1.0388599651842639E-3</v>
      </c>
      <c r="P142" s="3">
        <f t="shared" si="118"/>
        <v>2.682260088857087E-6</v>
      </c>
      <c r="Q142" s="3">
        <f t="shared" si="119"/>
        <v>1.0316384957142641E-6</v>
      </c>
      <c r="S142" t="s">
        <v>85</v>
      </c>
      <c r="T142">
        <v>0</v>
      </c>
      <c r="U142">
        <v>0</v>
      </c>
      <c r="V142">
        <v>0</v>
      </c>
      <c r="W142">
        <v>0</v>
      </c>
      <c r="X142">
        <v>7</v>
      </c>
      <c r="Y142">
        <v>52</v>
      </c>
      <c r="Z142">
        <v>540</v>
      </c>
      <c r="AA142">
        <v>2934</v>
      </c>
      <c r="AB142">
        <v>10762</v>
      </c>
      <c r="AC142">
        <v>33893</v>
      </c>
      <c r="AD142">
        <v>87080</v>
      </c>
      <c r="AE142">
        <v>81996</v>
      </c>
      <c r="AF142">
        <v>31385</v>
      </c>
      <c r="AG142">
        <v>5035</v>
      </c>
      <c r="AH142">
        <v>13</v>
      </c>
      <c r="AI142">
        <v>5</v>
      </c>
      <c r="AJ142">
        <v>0</v>
      </c>
      <c r="AK142">
        <v>0</v>
      </c>
    </row>
    <row r="143" spans="1:37" x14ac:dyDescent="0.2">
      <c r="A143" s="1" t="s">
        <v>86</v>
      </c>
      <c r="B143" s="3">
        <f t="shared" si="104"/>
        <v>0</v>
      </c>
      <c r="C143" s="3">
        <f t="shared" si="105"/>
        <v>0</v>
      </c>
      <c r="D143" s="3">
        <f t="shared" si="106"/>
        <v>0</v>
      </c>
      <c r="E143" s="3">
        <f t="shared" si="107"/>
        <v>0</v>
      </c>
      <c r="F143" s="3">
        <f t="shared" si="108"/>
        <v>1.2379661948571171E-6</v>
      </c>
      <c r="G143" s="3">
        <f t="shared" si="109"/>
        <v>6.8088140717141435E-6</v>
      </c>
      <c r="H143" s="3">
        <f t="shared" si="110"/>
        <v>1.1100430213885483E-4</v>
      </c>
      <c r="I143" s="3">
        <f t="shared" si="111"/>
        <v>6.301247931822726E-4</v>
      </c>
      <c r="J143" s="3">
        <f t="shared" si="112"/>
        <v>2.3698799523548075E-3</v>
      </c>
      <c r="K143" s="3">
        <f t="shared" si="113"/>
        <v>7.690658657850697E-3</v>
      </c>
      <c r="L143" s="3">
        <f t="shared" si="114"/>
        <v>1.9949412574724157E-2</v>
      </c>
      <c r="M143" s="3">
        <f t="shared" si="115"/>
        <v>1.8226576286881332E-2</v>
      </c>
      <c r="N143" s="3">
        <f t="shared" si="116"/>
        <v>6.7708497750718589E-3</v>
      </c>
      <c r="O143" s="3">
        <f t="shared" si="117"/>
        <v>1.0349397389005498E-3</v>
      </c>
      <c r="P143" s="3">
        <f t="shared" si="118"/>
        <v>3.5075708854284981E-6</v>
      </c>
      <c r="Q143" s="3">
        <f t="shared" si="119"/>
        <v>1.2379661948571171E-6</v>
      </c>
      <c r="S143" t="s">
        <v>86</v>
      </c>
      <c r="T143">
        <v>0</v>
      </c>
      <c r="U143">
        <v>0</v>
      </c>
      <c r="V143">
        <v>0</v>
      </c>
      <c r="W143">
        <v>0</v>
      </c>
      <c r="X143">
        <v>6</v>
      </c>
      <c r="Y143">
        <v>33</v>
      </c>
      <c r="Z143">
        <v>538</v>
      </c>
      <c r="AA143">
        <v>3054</v>
      </c>
      <c r="AB143">
        <v>11486</v>
      </c>
      <c r="AC143">
        <v>37274</v>
      </c>
      <c r="AD143">
        <v>96688</v>
      </c>
      <c r="AE143">
        <v>88338</v>
      </c>
      <c r="AF143">
        <v>32816</v>
      </c>
      <c r="AG143">
        <v>5016</v>
      </c>
      <c r="AH143">
        <v>17</v>
      </c>
      <c r="AI143">
        <v>6</v>
      </c>
      <c r="AJ143">
        <v>0</v>
      </c>
      <c r="AK143">
        <v>0</v>
      </c>
    </row>
    <row r="144" spans="1:37" x14ac:dyDescent="0.2">
      <c r="A144" s="1" t="s">
        <v>87</v>
      </c>
      <c r="B144" s="3">
        <f t="shared" si="104"/>
        <v>0</v>
      </c>
      <c r="C144" s="3">
        <f t="shared" si="105"/>
        <v>0</v>
      </c>
      <c r="D144" s="3">
        <f t="shared" si="106"/>
        <v>0</v>
      </c>
      <c r="E144" s="3">
        <f t="shared" si="107"/>
        <v>0</v>
      </c>
      <c r="F144" s="3">
        <f t="shared" si="108"/>
        <v>0</v>
      </c>
      <c r="G144" s="3">
        <f t="shared" si="109"/>
        <v>8.6657633639998185E-6</v>
      </c>
      <c r="H144" s="3">
        <f t="shared" si="110"/>
        <v>1.0213221107571216E-4</v>
      </c>
      <c r="I144" s="3">
        <f t="shared" si="111"/>
        <v>6.5901067106227196E-4</v>
      </c>
      <c r="J144" s="3">
        <f t="shared" si="112"/>
        <v>2.4796462882988052E-3</v>
      </c>
      <c r="K144" s="3">
        <f t="shared" si="113"/>
        <v>8.4544838000775377E-3</v>
      </c>
      <c r="L144" s="3">
        <f t="shared" si="114"/>
        <v>2.1143430969663844E-2</v>
      </c>
      <c r="M144" s="3">
        <f t="shared" si="115"/>
        <v>1.8987925496718461E-2</v>
      </c>
      <c r="N144" s="3">
        <f t="shared" si="116"/>
        <v>6.9940963455444255E-3</v>
      </c>
      <c r="O144" s="3">
        <f t="shared" si="117"/>
        <v>1.0724913801445492E-3</v>
      </c>
      <c r="P144" s="3">
        <f t="shared" si="118"/>
        <v>3.5075708854284981E-6</v>
      </c>
      <c r="Q144" s="3">
        <f t="shared" si="119"/>
        <v>1.2379661948571171E-6</v>
      </c>
      <c r="S144" t="s">
        <v>87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42</v>
      </c>
      <c r="Z144">
        <v>495</v>
      </c>
      <c r="AA144">
        <v>3194</v>
      </c>
      <c r="AB144">
        <v>12018</v>
      </c>
      <c r="AC144">
        <v>40976</v>
      </c>
      <c r="AD144">
        <v>102475</v>
      </c>
      <c r="AE144">
        <v>92028</v>
      </c>
      <c r="AF144">
        <v>33898</v>
      </c>
      <c r="AG144">
        <v>5198</v>
      </c>
      <c r="AH144">
        <v>17</v>
      </c>
      <c r="AI144">
        <v>6</v>
      </c>
      <c r="AJ144">
        <v>0</v>
      </c>
      <c r="AK144">
        <v>0</v>
      </c>
    </row>
    <row r="145" spans="1:37" x14ac:dyDescent="0.2">
      <c r="A145" s="1" t="s">
        <v>88</v>
      </c>
      <c r="B145" s="3">
        <f t="shared" si="104"/>
        <v>0</v>
      </c>
      <c r="C145" s="3">
        <f t="shared" si="105"/>
        <v>0</v>
      </c>
      <c r="D145" s="3">
        <f t="shared" si="106"/>
        <v>0</v>
      </c>
      <c r="E145" s="3">
        <f t="shared" si="107"/>
        <v>0</v>
      </c>
      <c r="F145" s="3">
        <f t="shared" si="108"/>
        <v>0</v>
      </c>
      <c r="G145" s="3">
        <f t="shared" si="109"/>
        <v>1.1554351151999759E-5</v>
      </c>
      <c r="H145" s="3">
        <f t="shared" si="110"/>
        <v>1.0481447116456924E-4</v>
      </c>
      <c r="I145" s="3">
        <f t="shared" si="111"/>
        <v>6.301247931822726E-4</v>
      </c>
      <c r="J145" s="3">
        <f t="shared" si="112"/>
        <v>2.4647906939605198E-3</v>
      </c>
      <c r="K145" s="3">
        <f t="shared" si="113"/>
        <v>8.6806189583381044E-3</v>
      </c>
      <c r="L145" s="3">
        <f t="shared" si="114"/>
        <v>2.1395976073414695E-2</v>
      </c>
      <c r="M145" s="3">
        <f t="shared" si="115"/>
        <v>1.8624582418527897E-2</v>
      </c>
      <c r="N145" s="3">
        <f t="shared" si="116"/>
        <v>6.7535182483438594E-3</v>
      </c>
      <c r="O145" s="3">
        <f t="shared" si="117"/>
        <v>1.0192588337656931E-3</v>
      </c>
      <c r="P145" s="3">
        <f t="shared" si="118"/>
        <v>5.5708478768570268E-6</v>
      </c>
      <c r="Q145" s="3">
        <f t="shared" si="119"/>
        <v>1.0316384957142641E-6</v>
      </c>
      <c r="S145" t="s">
        <v>88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56</v>
      </c>
      <c r="Z145">
        <v>508</v>
      </c>
      <c r="AA145">
        <v>3054</v>
      </c>
      <c r="AB145">
        <v>11946</v>
      </c>
      <c r="AC145">
        <v>42072</v>
      </c>
      <c r="AD145">
        <v>103699</v>
      </c>
      <c r="AE145">
        <v>90267</v>
      </c>
      <c r="AF145">
        <v>32732</v>
      </c>
      <c r="AG145">
        <v>4940</v>
      </c>
      <c r="AH145">
        <v>27</v>
      </c>
      <c r="AI145">
        <v>5</v>
      </c>
      <c r="AJ145">
        <v>0</v>
      </c>
      <c r="AK145">
        <v>0</v>
      </c>
    </row>
    <row r="146" spans="1:37" x14ac:dyDescent="0.2">
      <c r="A146" s="1" t="s">
        <v>89</v>
      </c>
      <c r="B146" s="3">
        <f t="shared" si="104"/>
        <v>0</v>
      </c>
      <c r="C146" s="3">
        <f t="shared" si="105"/>
        <v>0</v>
      </c>
      <c r="D146" s="3">
        <f t="shared" si="106"/>
        <v>0</v>
      </c>
      <c r="E146" s="3">
        <f t="shared" si="107"/>
        <v>0</v>
      </c>
      <c r="F146" s="3">
        <f t="shared" si="108"/>
        <v>0</v>
      </c>
      <c r="G146" s="3">
        <f t="shared" si="109"/>
        <v>1.1760678851142611E-5</v>
      </c>
      <c r="H146" s="3">
        <f t="shared" si="110"/>
        <v>9.6561363198855132E-5</v>
      </c>
      <c r="I146" s="3">
        <f t="shared" si="111"/>
        <v>6.2414128990712981E-4</v>
      </c>
      <c r="J146" s="3">
        <f t="shared" si="112"/>
        <v>2.6168542082288027E-3</v>
      </c>
      <c r="K146" s="3">
        <f t="shared" si="113"/>
        <v>9.0637694956463826E-3</v>
      </c>
      <c r="L146" s="3">
        <f t="shared" si="114"/>
        <v>2.20064997351784E-2</v>
      </c>
      <c r="M146" s="3">
        <f t="shared" si="115"/>
        <v>1.8702780616503038E-2</v>
      </c>
      <c r="N146" s="3">
        <f t="shared" si="116"/>
        <v>6.7803408492324302E-3</v>
      </c>
      <c r="O146" s="3">
        <f t="shared" si="117"/>
        <v>1.0289562356254071E-3</v>
      </c>
      <c r="P146" s="3">
        <f t="shared" si="118"/>
        <v>6.6024863725712907E-6</v>
      </c>
      <c r="Q146" s="3">
        <f t="shared" si="119"/>
        <v>1.2379661948571171E-6</v>
      </c>
      <c r="S146" t="s">
        <v>89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57</v>
      </c>
      <c r="Z146">
        <v>468</v>
      </c>
      <c r="AA146">
        <v>3025</v>
      </c>
      <c r="AB146">
        <v>12683</v>
      </c>
      <c r="AC146">
        <v>43929</v>
      </c>
      <c r="AD146">
        <v>106658</v>
      </c>
      <c r="AE146">
        <v>90646</v>
      </c>
      <c r="AF146">
        <v>32862</v>
      </c>
      <c r="AG146">
        <v>4987</v>
      </c>
      <c r="AH146">
        <v>32</v>
      </c>
      <c r="AI146">
        <v>6</v>
      </c>
      <c r="AJ146">
        <v>0</v>
      </c>
      <c r="AK146">
        <v>0</v>
      </c>
    </row>
    <row r="147" spans="1:37" x14ac:dyDescent="0.2">
      <c r="A147" s="1" t="s">
        <v>90</v>
      </c>
      <c r="B147" s="3">
        <f t="shared" si="104"/>
        <v>0</v>
      </c>
      <c r="C147" s="3">
        <f t="shared" si="105"/>
        <v>0</v>
      </c>
      <c r="D147" s="3">
        <f t="shared" si="106"/>
        <v>0</v>
      </c>
      <c r="E147" s="3">
        <f t="shared" si="107"/>
        <v>0</v>
      </c>
      <c r="F147" s="3">
        <f t="shared" si="108"/>
        <v>0</v>
      </c>
      <c r="G147" s="3">
        <f t="shared" si="109"/>
        <v>1.5061922037428257E-5</v>
      </c>
      <c r="H147" s="3">
        <f t="shared" si="110"/>
        <v>1.0192588337656931E-4</v>
      </c>
      <c r="I147" s="3">
        <f t="shared" si="111"/>
        <v>6.2476027300455844E-4</v>
      </c>
      <c r="J147" s="3">
        <f t="shared" si="112"/>
        <v>2.6544058494728019E-3</v>
      </c>
      <c r="K147" s="3">
        <f t="shared" si="113"/>
        <v>9.2191342531009503E-3</v>
      </c>
      <c r="L147" s="3">
        <f t="shared" si="114"/>
        <v>2.2209319863435821E-2</v>
      </c>
      <c r="M147" s="3">
        <f t="shared" si="115"/>
        <v>1.8581047274008756E-2</v>
      </c>
      <c r="N147" s="3">
        <f t="shared" si="116"/>
        <v>6.6614960945261467E-3</v>
      </c>
      <c r="O147" s="3">
        <f t="shared" si="117"/>
        <v>1.0660952214711207E-3</v>
      </c>
      <c r="P147" s="3">
        <f t="shared" si="118"/>
        <v>8.6657633639998185E-6</v>
      </c>
      <c r="Q147" s="3">
        <f t="shared" si="119"/>
        <v>1.0316384957142641E-6</v>
      </c>
      <c r="S147" t="s">
        <v>90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73</v>
      </c>
      <c r="Z147">
        <v>494</v>
      </c>
      <c r="AA147">
        <v>3028</v>
      </c>
      <c r="AB147">
        <v>12865</v>
      </c>
      <c r="AC147">
        <v>44682</v>
      </c>
      <c r="AD147">
        <v>107641</v>
      </c>
      <c r="AE147">
        <v>90056</v>
      </c>
      <c r="AF147">
        <v>32286</v>
      </c>
      <c r="AG147">
        <v>5167</v>
      </c>
      <c r="AH147">
        <v>42</v>
      </c>
      <c r="AI147">
        <v>5</v>
      </c>
      <c r="AJ147">
        <v>0</v>
      </c>
      <c r="AK147">
        <v>0</v>
      </c>
    </row>
    <row r="148" spans="1:37" x14ac:dyDescent="0.2">
      <c r="A148" s="1" t="s">
        <v>91</v>
      </c>
      <c r="B148" s="3">
        <f t="shared" si="104"/>
        <v>0</v>
      </c>
      <c r="C148" s="3">
        <f t="shared" si="105"/>
        <v>0</v>
      </c>
      <c r="D148" s="3">
        <f t="shared" si="106"/>
        <v>0</v>
      </c>
      <c r="E148" s="3">
        <f t="shared" si="107"/>
        <v>0</v>
      </c>
      <c r="F148" s="3">
        <f t="shared" si="108"/>
        <v>6.1898309742855856E-7</v>
      </c>
      <c r="G148" s="3">
        <f t="shared" si="109"/>
        <v>1.8156837524571052E-5</v>
      </c>
      <c r="H148" s="3">
        <f t="shared" si="110"/>
        <v>1.0048158948256933E-4</v>
      </c>
      <c r="I148" s="3">
        <f t="shared" si="111"/>
        <v>6.2744253309341552E-4</v>
      </c>
      <c r="J148" s="3">
        <f t="shared" si="112"/>
        <v>2.7066067573559434E-3</v>
      </c>
      <c r="K148" s="3">
        <f t="shared" si="113"/>
        <v>9.3064108698383777E-3</v>
      </c>
      <c r="L148" s="3">
        <f t="shared" si="114"/>
        <v>2.2189099748919822E-2</v>
      </c>
      <c r="M148" s="3">
        <f t="shared" si="115"/>
        <v>1.8626233040121041E-2</v>
      </c>
      <c r="N148" s="3">
        <f t="shared" si="116"/>
        <v>6.77167508586843E-3</v>
      </c>
      <c r="O148" s="3">
        <f t="shared" si="117"/>
        <v>1.1017899134228343E-3</v>
      </c>
      <c r="P148" s="3">
        <f t="shared" si="118"/>
        <v>7.4277971691427018E-6</v>
      </c>
      <c r="Q148" s="3">
        <f t="shared" si="119"/>
        <v>0</v>
      </c>
      <c r="S148" t="s">
        <v>91</v>
      </c>
      <c r="T148">
        <v>0</v>
      </c>
      <c r="U148">
        <v>0</v>
      </c>
      <c r="V148">
        <v>0</v>
      </c>
      <c r="W148">
        <v>0</v>
      </c>
      <c r="X148">
        <v>3</v>
      </c>
      <c r="Y148">
        <v>88</v>
      </c>
      <c r="Z148">
        <v>487</v>
      </c>
      <c r="AA148">
        <v>3041</v>
      </c>
      <c r="AB148">
        <v>13118</v>
      </c>
      <c r="AC148">
        <v>45105</v>
      </c>
      <c r="AD148">
        <v>107543</v>
      </c>
      <c r="AE148">
        <v>90275</v>
      </c>
      <c r="AF148">
        <v>32820</v>
      </c>
      <c r="AG148">
        <v>5340</v>
      </c>
      <c r="AH148">
        <v>36</v>
      </c>
      <c r="AI148">
        <v>0</v>
      </c>
      <c r="AJ148">
        <v>0</v>
      </c>
      <c r="AK148">
        <v>0</v>
      </c>
    </row>
    <row r="149" spans="1:37" x14ac:dyDescent="0.2">
      <c r="A149" s="1" t="s">
        <v>92</v>
      </c>
      <c r="B149" s="3">
        <f t="shared" si="104"/>
        <v>0</v>
      </c>
      <c r="C149" s="3">
        <f t="shared" si="105"/>
        <v>0</v>
      </c>
      <c r="D149" s="3">
        <f t="shared" si="106"/>
        <v>0</v>
      </c>
      <c r="E149" s="3">
        <f t="shared" si="107"/>
        <v>0</v>
      </c>
      <c r="F149" s="3">
        <f t="shared" si="108"/>
        <v>3.5075708854284981E-6</v>
      </c>
      <c r="G149" s="3">
        <f t="shared" si="109"/>
        <v>2.5584634693713752E-5</v>
      </c>
      <c r="H149" s="3">
        <f t="shared" si="110"/>
        <v>1.0935368054571201E-4</v>
      </c>
      <c r="I149" s="3">
        <f t="shared" si="111"/>
        <v>6.4683733681284361E-4</v>
      </c>
      <c r="J149" s="3">
        <f t="shared" si="112"/>
        <v>2.7094953451439435E-3</v>
      </c>
      <c r="K149" s="3">
        <f t="shared" si="113"/>
        <v>9.0691340158240968E-3</v>
      </c>
      <c r="L149" s="3">
        <f t="shared" si="114"/>
        <v>2.1907049784191543E-2</v>
      </c>
      <c r="M149" s="3">
        <f t="shared" si="115"/>
        <v>1.9116467653284459E-2</v>
      </c>
      <c r="N149" s="3">
        <f t="shared" si="116"/>
        <v>6.9359119343861408E-3</v>
      </c>
      <c r="O149" s="3">
        <f t="shared" si="117"/>
        <v>1.2257928606076887E-3</v>
      </c>
      <c r="P149" s="3">
        <f t="shared" si="118"/>
        <v>1.09353680545712E-5</v>
      </c>
      <c r="Q149" s="3">
        <f t="shared" si="119"/>
        <v>0</v>
      </c>
      <c r="S149" t="s">
        <v>92</v>
      </c>
      <c r="T149">
        <v>0</v>
      </c>
      <c r="U149">
        <v>0</v>
      </c>
      <c r="V149">
        <v>0</v>
      </c>
      <c r="W149">
        <v>0</v>
      </c>
      <c r="X149">
        <v>17</v>
      </c>
      <c r="Y149">
        <v>124</v>
      </c>
      <c r="Z149">
        <v>530</v>
      </c>
      <c r="AA149">
        <v>3135</v>
      </c>
      <c r="AB149">
        <v>13132</v>
      </c>
      <c r="AC149">
        <v>43955</v>
      </c>
      <c r="AD149">
        <v>106176</v>
      </c>
      <c r="AE149">
        <v>92651</v>
      </c>
      <c r="AF149">
        <v>33616</v>
      </c>
      <c r="AG149">
        <v>5941</v>
      </c>
      <c r="AH149">
        <v>53</v>
      </c>
      <c r="AI149">
        <v>0</v>
      </c>
      <c r="AJ149">
        <v>0</v>
      </c>
      <c r="AK149">
        <v>0</v>
      </c>
    </row>
    <row r="150" spans="1:37" x14ac:dyDescent="0.2">
      <c r="A150" s="1" t="s">
        <v>93</v>
      </c>
      <c r="B150" s="3">
        <f>IF(T150=0,,T150/SUM($T$131:$AK$151))</f>
        <v>0</v>
      </c>
      <c r="C150" s="3">
        <f t="shared" si="105"/>
        <v>0</v>
      </c>
      <c r="D150" s="3">
        <f t="shared" si="106"/>
        <v>0</v>
      </c>
      <c r="E150" s="3">
        <f t="shared" si="107"/>
        <v>0</v>
      </c>
      <c r="F150" s="3">
        <f t="shared" si="108"/>
        <v>2.4759323897142342E-6</v>
      </c>
      <c r="G150" s="3">
        <f t="shared" si="109"/>
        <v>3.9408590536284891E-5</v>
      </c>
      <c r="H150" s="3">
        <f t="shared" si="110"/>
        <v>1.5639639595028246E-4</v>
      </c>
      <c r="I150" s="3">
        <f t="shared" si="111"/>
        <v>1.0281309248288356E-3</v>
      </c>
      <c r="J150" s="3">
        <f t="shared" si="112"/>
        <v>4.3945736640436227E-3</v>
      </c>
      <c r="K150" s="3">
        <f t="shared" si="113"/>
        <v>1.5043558872204543E-2</v>
      </c>
      <c r="L150" s="3">
        <f t="shared" si="114"/>
        <v>3.4168898616552146E-2</v>
      </c>
      <c r="M150" s="3">
        <f t="shared" si="115"/>
        <v>3.0467792349327651E-2</v>
      </c>
      <c r="N150" s="3">
        <f t="shared" si="116"/>
        <v>1.0504143163362638E-2</v>
      </c>
      <c r="O150" s="3">
        <f t="shared" si="117"/>
        <v>1.8920250011399606E-3</v>
      </c>
      <c r="P150" s="3">
        <f t="shared" si="118"/>
        <v>1.4649266639142552E-5</v>
      </c>
      <c r="Q150" s="3">
        <f t="shared" si="119"/>
        <v>0</v>
      </c>
      <c r="S150" t="s">
        <v>93</v>
      </c>
      <c r="T150">
        <v>0</v>
      </c>
      <c r="U150">
        <v>0</v>
      </c>
      <c r="V150">
        <v>0</v>
      </c>
      <c r="W150">
        <v>0</v>
      </c>
      <c r="X150">
        <v>12</v>
      </c>
      <c r="Y150">
        <v>191</v>
      </c>
      <c r="Z150">
        <v>758</v>
      </c>
      <c r="AA150">
        <v>4983</v>
      </c>
      <c r="AB150">
        <v>21299</v>
      </c>
      <c r="AC150">
        <v>72911</v>
      </c>
      <c r="AD150">
        <v>165605</v>
      </c>
      <c r="AE150">
        <v>147667</v>
      </c>
      <c r="AF150">
        <v>50910</v>
      </c>
      <c r="AG150">
        <v>9170</v>
      </c>
      <c r="AH150">
        <v>71</v>
      </c>
      <c r="AI150">
        <v>0</v>
      </c>
      <c r="AJ150">
        <v>0</v>
      </c>
      <c r="AK150">
        <v>0</v>
      </c>
    </row>
    <row r="151" spans="1:37" x14ac:dyDescent="0.2">
      <c r="A151" s="1">
        <v>100</v>
      </c>
      <c r="B151" s="3">
        <f t="shared" ref="B151" si="120">IF(T151=0,,T151/SUM($T$131:$AK$151))</f>
        <v>0</v>
      </c>
      <c r="C151" s="3">
        <f t="shared" ref="C151" si="121">IF(U151=0,,U151/SUM($T$131:$AK$151))</f>
        <v>0</v>
      </c>
      <c r="D151" s="3">
        <f t="shared" ref="D151" si="122">IF(V151=0,,V151/SUM($T$131:$AK$151))</f>
        <v>0</v>
      </c>
      <c r="E151" s="3">
        <f t="shared" ref="E151" si="123">IF(W151=0,,W151/SUM($T$131:$AK$151))</f>
        <v>0</v>
      </c>
      <c r="F151" s="3">
        <f t="shared" ref="F151" si="124">IF(X151=0,,X151/SUM($T$131:$AK$151))</f>
        <v>0</v>
      </c>
      <c r="G151" s="3">
        <f t="shared" ref="G151" si="125">IF(Y151=0,,Y151/SUM($T$131:$AK$151))</f>
        <v>0</v>
      </c>
      <c r="H151" s="3">
        <f t="shared" ref="H151" si="126">IF(Z151=0,,Z151/SUM($T$131:$AK$151))</f>
        <v>5.5708478768570268E-6</v>
      </c>
      <c r="I151" s="3">
        <f t="shared" ref="I151" si="127">IF(AA151=0,,AA151/SUM($T$131:$AK$151))</f>
        <v>2.0632769914285283E-7</v>
      </c>
      <c r="J151" s="3">
        <f t="shared" ref="J151" si="128">IF(AB151=0,,AB151/SUM($T$131:$AK$151))</f>
        <v>4.7455370802856157E-6</v>
      </c>
      <c r="K151" s="3">
        <f t="shared" ref="K151" si="129">IF(AC151=0,,AC151/SUM($T$131:$AK$151))</f>
        <v>2.8060567083427985E-5</v>
      </c>
      <c r="L151" s="3">
        <f t="shared" ref="L151" si="130">IF(AD151=0,,AD151/SUM($T$131:$AK$151))</f>
        <v>4.5598421510570479E-5</v>
      </c>
      <c r="M151" s="3">
        <f t="shared" ref="M151" si="131">IF(AE151=0,,AE151/SUM($T$131:$AK$151))</f>
        <v>2.8266894782570839E-5</v>
      </c>
      <c r="N151" s="3">
        <f t="shared" ref="N151" si="132">IF(AF151=0,,AF151/SUM($T$131:$AK$151))</f>
        <v>2.2696046905713814E-6</v>
      </c>
      <c r="O151" s="3">
        <f t="shared" ref="O151" si="133">IF(AG151=0,,AG151/SUM($T$131:$AK$151))</f>
        <v>1.0316384957142641E-6</v>
      </c>
      <c r="P151" s="3">
        <f t="shared" ref="P151" si="134">IF(AH151=0,,AH151/SUM($T$131:$AK$151))</f>
        <v>0</v>
      </c>
      <c r="Q151" s="3">
        <f t="shared" ref="Q151" si="135">IF(AI151=0,,AI151/SUM($T$131:$AK$151))</f>
        <v>0</v>
      </c>
      <c r="S151" t="s">
        <v>273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27</v>
      </c>
      <c r="AA151">
        <v>1</v>
      </c>
      <c r="AB151">
        <v>23</v>
      </c>
      <c r="AC151">
        <v>136</v>
      </c>
      <c r="AD151">
        <v>221</v>
      </c>
      <c r="AE151">
        <v>137</v>
      </c>
      <c r="AF151">
        <v>11</v>
      </c>
      <c r="AG151">
        <v>5</v>
      </c>
      <c r="AH151">
        <v>0</v>
      </c>
      <c r="AI151">
        <v>0</v>
      </c>
      <c r="AJ151">
        <v>0</v>
      </c>
      <c r="AK151">
        <v>0</v>
      </c>
    </row>
  </sheetData>
  <phoneticPr fontId="1" type="noConversion"/>
  <conditionalFormatting sqref="B3:Q23">
    <cfRule type="colorScale" priority="21">
      <colorScale>
        <cfvo type="min"/>
        <cfvo type="max"/>
        <color rgb="FFFCFCFF"/>
        <color rgb="FFF8696B"/>
      </colorScale>
    </cfRule>
  </conditionalFormatting>
  <conditionalFormatting sqref="P76:Q76">
    <cfRule type="colorScale" priority="30">
      <colorScale>
        <cfvo type="min"/>
        <cfvo type="max"/>
        <color rgb="FFFCFCFF"/>
        <color rgb="FFF8696B"/>
      </colorScale>
    </cfRule>
  </conditionalFormatting>
  <conditionalFormatting sqref="E50:R50">
    <cfRule type="colorScale" priority="32">
      <colorScale>
        <cfvo type="min"/>
        <cfvo type="max"/>
        <color rgb="FFFCFCFF"/>
        <color rgb="FFF8696B"/>
      </colorScale>
    </cfRule>
  </conditionalFormatting>
  <conditionalFormatting sqref="B29:Q49">
    <cfRule type="colorScale" priority="6">
      <colorScale>
        <cfvo type="min"/>
        <cfvo type="max"/>
        <color rgb="FFFCFCFF"/>
        <color rgb="FFF8696B"/>
      </colorScale>
    </cfRule>
  </conditionalFormatting>
  <conditionalFormatting sqref="B76:O76 B55:Q75">
    <cfRule type="colorScale" priority="5">
      <colorScale>
        <cfvo type="min"/>
        <cfvo type="max"/>
        <color rgb="FFFCFCFF"/>
        <color rgb="FFF8696B"/>
      </colorScale>
    </cfRule>
  </conditionalFormatting>
  <conditionalFormatting sqref="B80:Q100">
    <cfRule type="colorScale" priority="3">
      <colorScale>
        <cfvo type="min"/>
        <cfvo type="max"/>
        <color rgb="FFFCFCFF"/>
        <color rgb="FFF8696B"/>
      </colorScale>
    </cfRule>
  </conditionalFormatting>
  <conditionalFormatting sqref="B106:Q126">
    <cfRule type="colorScale" priority="2">
      <colorScale>
        <cfvo type="min"/>
        <cfvo type="max"/>
        <color rgb="FFFCFCFF"/>
        <color rgb="FFF8696B"/>
      </colorScale>
    </cfRule>
  </conditionalFormatting>
  <conditionalFormatting sqref="B131:Q15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workbookViewId="0">
      <selection activeCell="C15" sqref="C15"/>
    </sheetView>
  </sheetViews>
  <sheetFormatPr defaultRowHeight="14.25" x14ac:dyDescent="0.2"/>
  <cols>
    <col min="1" max="6" width="12.375" customWidth="1"/>
  </cols>
  <sheetData>
    <row r="1" spans="1:6" ht="40.5" customHeight="1" x14ac:dyDescent="0.2">
      <c r="A1" s="36"/>
      <c r="B1" s="24" t="s">
        <v>385</v>
      </c>
      <c r="C1" s="24" t="s">
        <v>174</v>
      </c>
      <c r="D1" s="24" t="s">
        <v>175</v>
      </c>
      <c r="E1" s="24" t="s">
        <v>176</v>
      </c>
      <c r="F1" s="24" t="s">
        <v>177</v>
      </c>
    </row>
    <row r="2" spans="1:6" ht="30.75" customHeight="1" x14ac:dyDescent="0.2">
      <c r="A2" s="37" t="s">
        <v>386</v>
      </c>
      <c r="B2" s="18">
        <v>11687</v>
      </c>
      <c r="C2" s="18">
        <v>1062</v>
      </c>
      <c r="D2" s="18">
        <v>1027</v>
      </c>
      <c r="E2" s="18">
        <v>718</v>
      </c>
      <c r="F2" s="18">
        <v>9849</v>
      </c>
    </row>
    <row r="3" spans="1:6" ht="18" customHeight="1" x14ac:dyDescent="0.2">
      <c r="A3" s="38"/>
      <c r="B3" s="18"/>
      <c r="C3" s="19">
        <f>C2/$B2</f>
        <v>9.087019765551467E-2</v>
      </c>
      <c r="D3" s="20">
        <f>D2/$B2</f>
        <v>8.7875417130144601E-2</v>
      </c>
      <c r="E3" s="19">
        <f>E2/$B2</f>
        <v>6.1435783349020279E-2</v>
      </c>
      <c r="F3" s="19">
        <f>F2/$B2</f>
        <v>0.84273123983913756</v>
      </c>
    </row>
    <row r="4" spans="1:6" ht="18" customHeight="1" x14ac:dyDescent="0.2">
      <c r="A4" s="37" t="s">
        <v>387</v>
      </c>
      <c r="B4" s="18">
        <v>64360</v>
      </c>
      <c r="C4" s="18">
        <v>1989</v>
      </c>
      <c r="D4" s="18">
        <v>38961</v>
      </c>
      <c r="E4" s="18">
        <v>875</v>
      </c>
      <c r="F4" s="18">
        <v>23720</v>
      </c>
    </row>
    <row r="5" spans="1:6" ht="18" customHeight="1" x14ac:dyDescent="0.2">
      <c r="A5" s="38"/>
      <c r="B5" s="18"/>
      <c r="C5" s="19">
        <f>C4/$B4</f>
        <v>3.0904288377874456E-2</v>
      </c>
      <c r="D5" s="20">
        <f>D4/$B4</f>
        <v>0.60536047234307022</v>
      </c>
      <c r="E5" s="19">
        <f>E4/$B4</f>
        <v>1.3595400870105656E-2</v>
      </c>
      <c r="F5" s="19">
        <f>F4/$B4</f>
        <v>0.36855189558732132</v>
      </c>
    </row>
    <row r="6" spans="1:6" ht="18" customHeight="1" x14ac:dyDescent="0.2">
      <c r="A6" s="37" t="s">
        <v>388</v>
      </c>
      <c r="B6" s="18">
        <v>87990</v>
      </c>
      <c r="C6" s="18">
        <v>2028</v>
      </c>
      <c r="D6" s="18">
        <v>10536</v>
      </c>
      <c r="E6" s="18">
        <v>3499</v>
      </c>
      <c r="F6" s="18">
        <v>72690</v>
      </c>
    </row>
    <row r="7" spans="1:6" ht="18" customHeight="1" x14ac:dyDescent="0.2">
      <c r="A7" s="38"/>
      <c r="B7" s="18"/>
      <c r="C7" s="19">
        <f>C6/$B6</f>
        <v>2.3048073644732357E-2</v>
      </c>
      <c r="D7" s="20">
        <f>D6/$B6</f>
        <v>0.11974087964541426</v>
      </c>
      <c r="E7" s="19">
        <f>E6/$B6</f>
        <v>3.9765882486646212E-2</v>
      </c>
      <c r="F7" s="19">
        <f>F6/$B6</f>
        <v>0.82611660415956356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9"/>
  <sheetViews>
    <sheetView topLeftCell="A28" zoomScale="85" zoomScaleNormal="85" workbookViewId="0">
      <selection activeCell="T19" sqref="T19"/>
    </sheetView>
  </sheetViews>
  <sheetFormatPr defaultRowHeight="14.25" x14ac:dyDescent="0.2"/>
  <cols>
    <col min="1" max="1" width="18.5" style="1" customWidth="1"/>
    <col min="2" max="5" width="10" style="1" bestFit="1" customWidth="1"/>
    <col min="6" max="7" width="10" style="1" customWidth="1"/>
    <col min="9" max="9" width="9" customWidth="1"/>
    <col min="15" max="15" width="5.75" bestFit="1" customWidth="1"/>
    <col min="16" max="23" width="6.75" bestFit="1" customWidth="1"/>
    <col min="24" max="24" width="7.75" bestFit="1" customWidth="1"/>
    <col min="25" max="25" width="8.75" bestFit="1" customWidth="1"/>
  </cols>
  <sheetData>
    <row r="1" spans="1:19" x14ac:dyDescent="0.2">
      <c r="A1" s="4" t="s">
        <v>1</v>
      </c>
      <c r="B1" s="1" t="s">
        <v>0</v>
      </c>
      <c r="C1" s="1" t="s">
        <v>16</v>
      </c>
      <c r="D1" s="1" t="s">
        <v>15</v>
      </c>
      <c r="E1" s="1" t="s">
        <v>43</v>
      </c>
      <c r="F1" s="1" t="s">
        <v>45</v>
      </c>
      <c r="G1" s="1" t="s">
        <v>44</v>
      </c>
      <c r="H1" s="1"/>
      <c r="I1" s="1"/>
      <c r="J1" s="1"/>
      <c r="K1" s="1"/>
      <c r="O1" s="1"/>
      <c r="P1" s="1"/>
      <c r="Q1" s="1"/>
      <c r="R1" s="1"/>
      <c r="S1" s="1"/>
    </row>
    <row r="2" spans="1:19" x14ac:dyDescent="0.2">
      <c r="A2" s="1" t="s">
        <v>46</v>
      </c>
      <c r="B2">
        <v>829</v>
      </c>
      <c r="C2">
        <v>9297</v>
      </c>
      <c r="D2">
        <v>30833</v>
      </c>
      <c r="E2" s="3">
        <f>B2/SUM(B$2:B$12)</f>
        <v>8.4170981825566052E-2</v>
      </c>
      <c r="F2" s="3">
        <f>C2/SUM(C$2:C$12)</f>
        <v>0.3919807740956236</v>
      </c>
      <c r="G2" s="3">
        <f>D2/SUM(D$2:D$12)</f>
        <v>0.42417697313211078</v>
      </c>
      <c r="I2" s="2"/>
      <c r="K2" s="2"/>
      <c r="O2" s="2"/>
      <c r="Q2" s="2"/>
      <c r="S2" s="2"/>
    </row>
    <row r="3" spans="1:19" x14ac:dyDescent="0.2">
      <c r="A3" s="1" t="s">
        <v>47</v>
      </c>
      <c r="B3">
        <v>997</v>
      </c>
      <c r="C3">
        <v>2994</v>
      </c>
      <c r="D3">
        <v>10067</v>
      </c>
      <c r="E3" s="3">
        <f t="shared" ref="E3:E12" si="0">B3/SUM(B$2:B$12)</f>
        <v>0.10122855112194132</v>
      </c>
      <c r="F3" s="3">
        <f t="shared" ref="F3:F12" si="1">C3/SUM(C$2:C$12)</f>
        <v>0.12623324057677712</v>
      </c>
      <c r="G3" s="3">
        <f t="shared" ref="G3:G12" si="2">D3/SUM(D$2:D$12)</f>
        <v>0.13849413253724774</v>
      </c>
      <c r="I3" s="2"/>
      <c r="K3" s="2"/>
      <c r="O3" s="2"/>
      <c r="Q3" s="2"/>
      <c r="S3" s="2"/>
    </row>
    <row r="4" spans="1:19" x14ac:dyDescent="0.2">
      <c r="A4" s="1" t="s">
        <v>48</v>
      </c>
      <c r="B4">
        <v>1571</v>
      </c>
      <c r="C4">
        <v>2483</v>
      </c>
      <c r="D4">
        <v>7614</v>
      </c>
      <c r="E4" s="3">
        <f t="shared" si="0"/>
        <v>0.15950857955122347</v>
      </c>
      <c r="F4" s="3">
        <f t="shared" si="1"/>
        <v>0.10468842229530315</v>
      </c>
      <c r="G4" s="3">
        <f t="shared" si="2"/>
        <v>0.10474762343683364</v>
      </c>
      <c r="I4" s="2"/>
      <c r="K4" s="2"/>
      <c r="O4" s="2"/>
      <c r="Q4" s="2"/>
      <c r="S4" s="2"/>
    </row>
    <row r="5" spans="1:19" x14ac:dyDescent="0.2">
      <c r="A5" s="1" t="s">
        <v>49</v>
      </c>
      <c r="B5">
        <v>1477</v>
      </c>
      <c r="C5">
        <v>2149</v>
      </c>
      <c r="D5">
        <v>6371</v>
      </c>
      <c r="E5" s="3">
        <f t="shared" si="0"/>
        <v>0.14996446339729921</v>
      </c>
      <c r="F5" s="3">
        <f t="shared" si="1"/>
        <v>9.0606290580993343E-2</v>
      </c>
      <c r="G5" s="3">
        <f t="shared" si="2"/>
        <v>8.7647374430794206E-2</v>
      </c>
      <c r="I5" s="2"/>
      <c r="K5" s="2"/>
      <c r="O5" s="2"/>
      <c r="Q5" s="2"/>
      <c r="S5" s="2"/>
    </row>
    <row r="6" spans="1:19" x14ac:dyDescent="0.2">
      <c r="A6" s="1" t="s">
        <v>50</v>
      </c>
      <c r="B6">
        <v>1257</v>
      </c>
      <c r="C6">
        <v>1784</v>
      </c>
      <c r="D6">
        <v>5033</v>
      </c>
      <c r="E6" s="3">
        <f t="shared" si="0"/>
        <v>0.12762717027109352</v>
      </c>
      <c r="F6" s="3">
        <f t="shared" si="1"/>
        <v>7.5217134665654772E-2</v>
      </c>
      <c r="G6" s="3">
        <f t="shared" si="2"/>
        <v>6.9240187648750159E-2</v>
      </c>
      <c r="I6" s="2"/>
      <c r="K6" s="2"/>
      <c r="O6" s="2"/>
      <c r="Q6" s="2"/>
      <c r="S6" s="2"/>
    </row>
    <row r="7" spans="1:19" x14ac:dyDescent="0.2">
      <c r="A7" s="1" t="s">
        <v>51</v>
      </c>
      <c r="B7">
        <v>1293</v>
      </c>
      <c r="C7">
        <v>1532</v>
      </c>
      <c r="D7">
        <v>4427</v>
      </c>
      <c r="E7" s="3">
        <f t="shared" si="0"/>
        <v>0.13128236369174537</v>
      </c>
      <c r="F7" s="3">
        <f t="shared" si="1"/>
        <v>6.4592292773421031E-2</v>
      </c>
      <c r="G7" s="3">
        <f t="shared" si="2"/>
        <v>6.0903300361815405E-2</v>
      </c>
      <c r="I7" s="2"/>
      <c r="K7" s="2"/>
      <c r="O7" s="2"/>
      <c r="Q7" s="2"/>
      <c r="S7" s="2"/>
    </row>
    <row r="8" spans="1:19" x14ac:dyDescent="0.2">
      <c r="A8" s="1" t="s">
        <v>52</v>
      </c>
      <c r="B8">
        <v>964</v>
      </c>
      <c r="C8">
        <v>1338</v>
      </c>
      <c r="D8">
        <v>3478</v>
      </c>
      <c r="E8" s="3">
        <f t="shared" si="0"/>
        <v>9.7877957153010453E-2</v>
      </c>
      <c r="F8" s="3">
        <f t="shared" si="1"/>
        <v>5.6412850999241079E-2</v>
      </c>
      <c r="G8" s="3">
        <f t="shared" si="2"/>
        <v>4.7847679841516597E-2</v>
      </c>
      <c r="I8" s="2"/>
      <c r="K8" s="2"/>
      <c r="O8" s="2"/>
      <c r="Q8" s="2"/>
      <c r="S8" s="2"/>
    </row>
    <row r="9" spans="1:19" x14ac:dyDescent="0.2">
      <c r="A9" s="1" t="s">
        <v>53</v>
      </c>
      <c r="B9">
        <v>729</v>
      </c>
      <c r="C9">
        <v>1005</v>
      </c>
      <c r="D9">
        <v>2494</v>
      </c>
      <c r="E9" s="3">
        <f t="shared" si="0"/>
        <v>7.4017666768199819E-2</v>
      </c>
      <c r="F9" s="3">
        <f t="shared" si="1"/>
        <v>4.2372881355932202E-2</v>
      </c>
      <c r="G9" s="3">
        <f t="shared" si="2"/>
        <v>3.431055593005819E-2</v>
      </c>
      <c r="I9" s="2"/>
      <c r="K9" s="2"/>
    </row>
    <row r="10" spans="1:19" x14ac:dyDescent="0.2">
      <c r="A10" s="1" t="s">
        <v>54</v>
      </c>
      <c r="B10">
        <v>488</v>
      </c>
      <c r="C10">
        <v>634</v>
      </c>
      <c r="D10">
        <v>1569</v>
      </c>
      <c r="E10" s="3">
        <f t="shared" si="0"/>
        <v>4.9548177479947206E-2</v>
      </c>
      <c r="F10" s="3">
        <f t="shared" si="1"/>
        <v>2.6730753014588077E-2</v>
      </c>
      <c r="G10" s="3">
        <f t="shared" si="2"/>
        <v>2.1585109163697394E-2</v>
      </c>
      <c r="I10" s="2"/>
      <c r="K10" s="2"/>
    </row>
    <row r="11" spans="1:19" x14ac:dyDescent="0.2">
      <c r="A11" s="1" t="s">
        <v>55</v>
      </c>
      <c r="B11">
        <v>234</v>
      </c>
      <c r="C11">
        <v>394</v>
      </c>
      <c r="D11">
        <v>716</v>
      </c>
      <c r="E11" s="3">
        <f t="shared" si="0"/>
        <v>2.3758757234236979E-2</v>
      </c>
      <c r="F11" s="3">
        <f t="shared" si="1"/>
        <v>1.6611855974365462E-2</v>
      </c>
      <c r="G11" s="3">
        <f t="shared" si="2"/>
        <v>9.8501836591506284E-3</v>
      </c>
      <c r="I11" s="2"/>
      <c r="K11" s="2"/>
    </row>
    <row r="12" spans="1:19" x14ac:dyDescent="0.2">
      <c r="A12" s="5">
        <v>1</v>
      </c>
      <c r="B12">
        <v>10</v>
      </c>
      <c r="C12">
        <v>108</v>
      </c>
      <c r="D12">
        <v>87</v>
      </c>
      <c r="E12" s="3">
        <f t="shared" si="0"/>
        <v>1.0153315057366231E-3</v>
      </c>
      <c r="F12" s="3">
        <f t="shared" si="1"/>
        <v>4.5535036681001772E-3</v>
      </c>
      <c r="G12" s="3">
        <f t="shared" si="2"/>
        <v>1.1968798580252859E-3</v>
      </c>
    </row>
    <row r="14" spans="1:19" hidden="1" x14ac:dyDescent="0.2">
      <c r="A14" s="1" t="s">
        <v>148</v>
      </c>
      <c r="B14" s="15">
        <v>100</v>
      </c>
      <c r="C14">
        <v>100</v>
      </c>
      <c r="D14">
        <v>100</v>
      </c>
    </row>
    <row r="15" spans="1:19" hidden="1" x14ac:dyDescent="0.2">
      <c r="A15" s="1" t="s">
        <v>149</v>
      </c>
      <c r="B15" s="15">
        <v>0</v>
      </c>
      <c r="C15">
        <v>-2</v>
      </c>
      <c r="D15">
        <v>-2</v>
      </c>
    </row>
    <row r="16" spans="1:19" x14ac:dyDescent="0.2">
      <c r="A16" s="1" t="s">
        <v>68</v>
      </c>
      <c r="B16" s="15">
        <v>42.085084780180729</v>
      </c>
      <c r="C16" s="15">
        <v>26.21846543001686</v>
      </c>
      <c r="D16" s="15">
        <v>23.335727060118309</v>
      </c>
      <c r="I16" s="1"/>
    </row>
    <row r="17" spans="1:9" x14ac:dyDescent="0.2">
      <c r="A17" s="1" t="s">
        <v>69</v>
      </c>
      <c r="B17" s="15">
        <v>40</v>
      </c>
      <c r="C17">
        <v>18</v>
      </c>
      <c r="D17">
        <v>14</v>
      </c>
      <c r="I17" s="1"/>
    </row>
    <row r="18" spans="1:9" x14ac:dyDescent="0.2">
      <c r="A18" s="1" t="s">
        <v>14</v>
      </c>
      <c r="B18" s="1">
        <v>27</v>
      </c>
      <c r="C18" s="1">
        <v>1</v>
      </c>
      <c r="D18" s="1">
        <v>1</v>
      </c>
      <c r="I18" s="1"/>
    </row>
    <row r="20" spans="1:9" x14ac:dyDescent="0.2">
      <c r="A20" s="4" t="s">
        <v>13</v>
      </c>
      <c r="B20" s="1" t="s">
        <v>0</v>
      </c>
      <c r="C20" s="1" t="s">
        <v>16</v>
      </c>
      <c r="D20" s="1" t="s">
        <v>15</v>
      </c>
      <c r="E20" s="1" t="s">
        <v>43</v>
      </c>
      <c r="F20" s="1" t="s">
        <v>45</v>
      </c>
      <c r="G20" s="1" t="s">
        <v>44</v>
      </c>
    </row>
    <row r="21" spans="1:9" x14ac:dyDescent="0.2">
      <c r="A21" s="1" t="s">
        <v>46</v>
      </c>
      <c r="B21">
        <v>341</v>
      </c>
      <c r="C21">
        <v>455</v>
      </c>
      <c r="D21">
        <v>561</v>
      </c>
      <c r="E21" s="3">
        <f>B21/SUM(B$21:B$31)</f>
        <v>3.4622804345618846E-2</v>
      </c>
      <c r="F21" s="3">
        <f t="shared" ref="F21:G31" si="3">C21/SUM(C$21:C$31)</f>
        <v>1.918212478920742E-2</v>
      </c>
      <c r="G21" s="3">
        <f t="shared" si="3"/>
        <v>7.7177053239785394E-3</v>
      </c>
    </row>
    <row r="22" spans="1:9" x14ac:dyDescent="0.2">
      <c r="A22" s="1" t="s">
        <v>47</v>
      </c>
      <c r="B22">
        <v>38</v>
      </c>
      <c r="C22">
        <v>375</v>
      </c>
      <c r="D22">
        <v>834</v>
      </c>
      <c r="E22" s="3">
        <f t="shared" ref="E22:E31" si="4">B22/SUM(B$21:B$31)</f>
        <v>3.8582597217991675E-3</v>
      </c>
      <c r="F22" s="3">
        <f t="shared" si="3"/>
        <v>1.5809443507588533E-2</v>
      </c>
      <c r="G22" s="3">
        <f t="shared" si="3"/>
        <v>1.1473380107304993E-2</v>
      </c>
    </row>
    <row r="23" spans="1:9" x14ac:dyDescent="0.2">
      <c r="A23" s="1" t="s">
        <v>48</v>
      </c>
      <c r="B23">
        <v>141</v>
      </c>
      <c r="C23">
        <v>484</v>
      </c>
      <c r="D23">
        <v>1147</v>
      </c>
      <c r="E23" s="3">
        <f t="shared" si="4"/>
        <v>1.4316174230886384E-2</v>
      </c>
      <c r="F23" s="3">
        <f t="shared" si="3"/>
        <v>2.0404721753794267E-2</v>
      </c>
      <c r="G23" s="3">
        <f t="shared" si="3"/>
        <v>1.5779336910166461E-2</v>
      </c>
    </row>
    <row r="24" spans="1:9" x14ac:dyDescent="0.2">
      <c r="A24" s="1" t="s">
        <v>49</v>
      </c>
      <c r="B24">
        <v>270</v>
      </c>
      <c r="C24">
        <v>584</v>
      </c>
      <c r="D24">
        <v>1496</v>
      </c>
      <c r="E24" s="3">
        <f t="shared" si="4"/>
        <v>2.741395065488882E-2</v>
      </c>
      <c r="F24" s="3">
        <f t="shared" si="3"/>
        <v>2.4620573355817875E-2</v>
      </c>
      <c r="G24" s="3">
        <f t="shared" si="3"/>
        <v>2.0580547530609436E-2</v>
      </c>
    </row>
    <row r="25" spans="1:9" x14ac:dyDescent="0.2">
      <c r="A25" s="1" t="s">
        <v>50</v>
      </c>
      <c r="B25">
        <v>293</v>
      </c>
      <c r="C25">
        <v>592</v>
      </c>
      <c r="D25">
        <v>1588</v>
      </c>
      <c r="E25" s="3">
        <f t="shared" si="4"/>
        <v>2.9749213118083054E-2</v>
      </c>
      <c r="F25" s="3">
        <f t="shared" si="3"/>
        <v>2.4957841483979764E-2</v>
      </c>
      <c r="G25" s="3">
        <f t="shared" si="3"/>
        <v>2.1846196175539963E-2</v>
      </c>
    </row>
    <row r="26" spans="1:9" x14ac:dyDescent="0.2">
      <c r="A26" s="1" t="s">
        <v>51</v>
      </c>
      <c r="B26">
        <v>386</v>
      </c>
      <c r="C26">
        <v>631</v>
      </c>
      <c r="D26">
        <v>1830</v>
      </c>
      <c r="E26" s="3">
        <f t="shared" si="4"/>
        <v>3.9191796121433649E-2</v>
      </c>
      <c r="F26" s="3">
        <f t="shared" si="3"/>
        <v>2.6602023608768972E-2</v>
      </c>
      <c r="G26" s="3">
        <f t="shared" si="3"/>
        <v>2.5175402393726783E-2</v>
      </c>
    </row>
    <row r="27" spans="1:9" x14ac:dyDescent="0.2">
      <c r="A27" s="1" t="s">
        <v>52</v>
      </c>
      <c r="B27">
        <v>416</v>
      </c>
      <c r="C27">
        <v>758</v>
      </c>
      <c r="D27">
        <v>2213</v>
      </c>
      <c r="E27" s="3">
        <f t="shared" si="4"/>
        <v>4.2237790638643517E-2</v>
      </c>
      <c r="F27" s="3">
        <f t="shared" si="3"/>
        <v>3.1956155143338952E-2</v>
      </c>
      <c r="G27" s="3">
        <f t="shared" si="3"/>
        <v>3.0444352730774522E-2</v>
      </c>
    </row>
    <row r="28" spans="1:9" x14ac:dyDescent="0.2">
      <c r="A28" s="1" t="s">
        <v>53</v>
      </c>
      <c r="B28">
        <v>591</v>
      </c>
      <c r="C28">
        <v>836</v>
      </c>
      <c r="D28">
        <v>2392</v>
      </c>
      <c r="E28" s="3">
        <f t="shared" si="4"/>
        <v>6.0006091989034421E-2</v>
      </c>
      <c r="F28" s="3">
        <f t="shared" si="3"/>
        <v>3.5244519392917367E-2</v>
      </c>
      <c r="G28" s="3">
        <f t="shared" si="3"/>
        <v>3.2906864768193697E-2</v>
      </c>
    </row>
    <row r="29" spans="1:9" x14ac:dyDescent="0.2">
      <c r="A29" s="1" t="s">
        <v>54</v>
      </c>
      <c r="B29">
        <v>715</v>
      </c>
      <c r="C29">
        <v>953</v>
      </c>
      <c r="D29">
        <v>2593</v>
      </c>
      <c r="E29" s="3">
        <f t="shared" si="4"/>
        <v>7.2596202660168543E-2</v>
      </c>
      <c r="F29" s="3">
        <f t="shared" si="3"/>
        <v>4.017706576728499E-2</v>
      </c>
      <c r="G29" s="3">
        <f t="shared" si="3"/>
        <v>3.5672031916357136E-2</v>
      </c>
    </row>
    <row r="30" spans="1:9" x14ac:dyDescent="0.2">
      <c r="A30" s="1" t="s">
        <v>55</v>
      </c>
      <c r="B30">
        <v>1107</v>
      </c>
      <c r="C30">
        <v>8450</v>
      </c>
      <c r="D30">
        <v>26016</v>
      </c>
      <c r="E30" s="3">
        <f t="shared" si="4"/>
        <v>0.11239719768504416</v>
      </c>
      <c r="F30" s="3">
        <f t="shared" si="3"/>
        <v>0.35623946037099496</v>
      </c>
      <c r="G30" s="3">
        <f t="shared" si="3"/>
        <v>0.35790342550557158</v>
      </c>
    </row>
    <row r="31" spans="1:9" x14ac:dyDescent="0.2">
      <c r="A31" s="5">
        <v>1</v>
      </c>
      <c r="B31">
        <v>5551</v>
      </c>
      <c r="C31">
        <v>9602</v>
      </c>
      <c r="D31">
        <v>32020</v>
      </c>
      <c r="E31" s="3">
        <f t="shared" si="4"/>
        <v>0.56361051883439939</v>
      </c>
      <c r="F31" s="3">
        <f t="shared" si="3"/>
        <v>0.40480607082630693</v>
      </c>
      <c r="G31" s="3">
        <f t="shared" si="3"/>
        <v>0.44050075663777688</v>
      </c>
    </row>
    <row r="32" spans="1:9" x14ac:dyDescent="0.2">
      <c r="A32" s="5"/>
      <c r="B32"/>
      <c r="C32" s="3"/>
      <c r="E32" s="3"/>
      <c r="G32" s="3"/>
    </row>
    <row r="33" spans="1:38" hidden="1" x14ac:dyDescent="0.2">
      <c r="A33" s="1" t="s">
        <v>148</v>
      </c>
      <c r="B33">
        <v>100</v>
      </c>
      <c r="C33">
        <v>100</v>
      </c>
      <c r="D33">
        <v>100</v>
      </c>
      <c r="E33"/>
      <c r="G33"/>
    </row>
    <row r="34" spans="1:38" hidden="1" x14ac:dyDescent="0.2">
      <c r="A34" s="1" t="s">
        <v>149</v>
      </c>
      <c r="B34">
        <v>1</v>
      </c>
      <c r="C34">
        <v>1</v>
      </c>
      <c r="D34">
        <v>1</v>
      </c>
      <c r="E34"/>
      <c r="F34"/>
      <c r="G34"/>
    </row>
    <row r="35" spans="1:38" x14ac:dyDescent="0.2">
      <c r="A35" s="1" t="s">
        <v>68</v>
      </c>
      <c r="B35" s="15">
        <v>85.326124479642601</v>
      </c>
      <c r="C35" s="15">
        <v>87.704173693086005</v>
      </c>
      <c r="D35" s="15">
        <v>90.255757325629389</v>
      </c>
      <c r="E35"/>
      <c r="G35"/>
    </row>
    <row r="36" spans="1:38" x14ac:dyDescent="0.2">
      <c r="A36" s="1" t="s">
        <v>69</v>
      </c>
      <c r="B36">
        <v>100</v>
      </c>
      <c r="C36">
        <v>99</v>
      </c>
      <c r="D36">
        <v>99</v>
      </c>
      <c r="E36"/>
      <c r="F36"/>
      <c r="G36"/>
    </row>
    <row r="37" spans="1:38" x14ac:dyDescent="0.2">
      <c r="A37" s="1" t="s">
        <v>14</v>
      </c>
      <c r="B37">
        <v>100</v>
      </c>
      <c r="C37">
        <v>100</v>
      </c>
      <c r="D37">
        <v>100</v>
      </c>
      <c r="E37"/>
      <c r="G37"/>
    </row>
    <row r="38" spans="1:38" x14ac:dyDescent="0.2">
      <c r="B38"/>
      <c r="C38"/>
      <c r="D38"/>
      <c r="E38"/>
      <c r="F38"/>
      <c r="G38"/>
    </row>
    <row r="39" spans="1:38" x14ac:dyDescent="0.2">
      <c r="G39"/>
    </row>
    <row r="40" spans="1:38" x14ac:dyDescent="0.2">
      <c r="G40"/>
    </row>
    <row r="41" spans="1:38" hidden="1" x14ac:dyDescent="0.2">
      <c r="A41" s="1" t="s">
        <v>167</v>
      </c>
      <c r="B41" t="s">
        <v>156</v>
      </c>
      <c r="C41" t="s">
        <v>157</v>
      </c>
      <c r="D41" t="s">
        <v>158</v>
      </c>
      <c r="E41" t="s">
        <v>159</v>
      </c>
      <c r="F41" t="s">
        <v>160</v>
      </c>
      <c r="G41" t="s">
        <v>161</v>
      </c>
      <c r="H41" t="s">
        <v>162</v>
      </c>
      <c r="I41" t="s">
        <v>163</v>
      </c>
      <c r="J41" t="s">
        <v>164</v>
      </c>
      <c r="K41" t="s">
        <v>165</v>
      </c>
      <c r="L41" t="s">
        <v>166</v>
      </c>
      <c r="N41" t="s">
        <v>60</v>
      </c>
      <c r="O41" t="s">
        <v>156</v>
      </c>
      <c r="P41" t="s">
        <v>157</v>
      </c>
      <c r="Q41" t="s">
        <v>158</v>
      </c>
      <c r="R41" t="s">
        <v>159</v>
      </c>
      <c r="S41" t="s">
        <v>160</v>
      </c>
      <c r="T41" t="s">
        <v>161</v>
      </c>
      <c r="U41" t="s">
        <v>162</v>
      </c>
      <c r="V41" t="s">
        <v>163</v>
      </c>
      <c r="W41" t="s">
        <v>164</v>
      </c>
      <c r="X41" t="s">
        <v>165</v>
      </c>
      <c r="Y41" t="s">
        <v>166</v>
      </c>
      <c r="AA41" t="s">
        <v>171</v>
      </c>
      <c r="AB41" t="s">
        <v>156</v>
      </c>
      <c r="AC41" t="s">
        <v>157</v>
      </c>
      <c r="AD41" t="s">
        <v>158</v>
      </c>
      <c r="AE41" t="s">
        <v>159</v>
      </c>
      <c r="AF41" t="s">
        <v>160</v>
      </c>
      <c r="AG41" t="s">
        <v>161</v>
      </c>
      <c r="AH41" t="s">
        <v>162</v>
      </c>
      <c r="AI41" t="s">
        <v>163</v>
      </c>
      <c r="AJ41" t="s">
        <v>164</v>
      </c>
      <c r="AK41" t="s">
        <v>165</v>
      </c>
      <c r="AL41" t="s">
        <v>166</v>
      </c>
    </row>
    <row r="42" spans="1:38" hidden="1" x14ac:dyDescent="0.2">
      <c r="A42" s="1" t="s">
        <v>156</v>
      </c>
      <c r="B42">
        <v>12</v>
      </c>
      <c r="C42">
        <v>13</v>
      </c>
      <c r="D42">
        <v>22</v>
      </c>
      <c r="E42">
        <v>38</v>
      </c>
      <c r="F42">
        <v>24</v>
      </c>
      <c r="G42">
        <v>33</v>
      </c>
      <c r="H42">
        <v>35</v>
      </c>
      <c r="I42">
        <v>35</v>
      </c>
      <c r="J42">
        <v>31</v>
      </c>
      <c r="K42">
        <v>53</v>
      </c>
      <c r="L42">
        <v>221</v>
      </c>
      <c r="N42" t="s">
        <v>156</v>
      </c>
      <c r="O42">
        <v>1072</v>
      </c>
      <c r="P42">
        <v>1210</v>
      </c>
      <c r="Q42">
        <v>1115</v>
      </c>
      <c r="R42">
        <v>1336</v>
      </c>
      <c r="S42">
        <v>1105</v>
      </c>
      <c r="T42">
        <v>1115</v>
      </c>
      <c r="U42">
        <v>1111</v>
      </c>
      <c r="V42">
        <v>1156</v>
      </c>
      <c r="W42">
        <v>1145</v>
      </c>
      <c r="X42">
        <v>2015</v>
      </c>
      <c r="Y42">
        <v>23134</v>
      </c>
      <c r="AA42" t="s">
        <v>156</v>
      </c>
      <c r="AB42">
        <v>3947</v>
      </c>
      <c r="AC42">
        <v>2491</v>
      </c>
      <c r="AD42">
        <v>1647</v>
      </c>
      <c r="AE42">
        <v>1550</v>
      </c>
      <c r="AF42">
        <v>1354</v>
      </c>
      <c r="AG42">
        <v>1286</v>
      </c>
      <c r="AH42">
        <v>1147</v>
      </c>
      <c r="AI42">
        <v>1115</v>
      </c>
      <c r="AJ42">
        <v>1075</v>
      </c>
      <c r="AK42">
        <v>2278</v>
      </c>
      <c r="AL42">
        <v>6146</v>
      </c>
    </row>
    <row r="43" spans="1:38" hidden="1" x14ac:dyDescent="0.2">
      <c r="A43" s="1" t="s">
        <v>157</v>
      </c>
      <c r="B43">
        <v>0</v>
      </c>
      <c r="C43">
        <v>11</v>
      </c>
      <c r="D43">
        <v>35</v>
      </c>
      <c r="E43">
        <v>59</v>
      </c>
      <c r="F43">
        <v>57</v>
      </c>
      <c r="G43">
        <v>43</v>
      </c>
      <c r="H43">
        <v>39</v>
      </c>
      <c r="I43">
        <v>60</v>
      </c>
      <c r="J43">
        <v>78</v>
      </c>
      <c r="K43">
        <v>114</v>
      </c>
      <c r="L43">
        <v>513</v>
      </c>
      <c r="N43" t="s">
        <v>157</v>
      </c>
      <c r="O43">
        <v>0</v>
      </c>
      <c r="P43">
        <v>238</v>
      </c>
      <c r="Q43">
        <v>386</v>
      </c>
      <c r="R43">
        <v>334</v>
      </c>
      <c r="S43">
        <v>354</v>
      </c>
      <c r="T43">
        <v>359</v>
      </c>
      <c r="U43">
        <v>361</v>
      </c>
      <c r="V43">
        <v>373</v>
      </c>
      <c r="W43">
        <v>427</v>
      </c>
      <c r="X43">
        <v>668</v>
      </c>
      <c r="Y43">
        <v>7850</v>
      </c>
      <c r="AA43" t="s">
        <v>157</v>
      </c>
      <c r="AB43">
        <v>0</v>
      </c>
      <c r="AC43">
        <v>690</v>
      </c>
      <c r="AD43">
        <v>826</v>
      </c>
      <c r="AE43">
        <v>528</v>
      </c>
      <c r="AF43">
        <v>410</v>
      </c>
      <c r="AG43">
        <v>365</v>
      </c>
      <c r="AH43">
        <v>379</v>
      </c>
      <c r="AI43">
        <v>292</v>
      </c>
      <c r="AJ43">
        <v>318</v>
      </c>
      <c r="AK43">
        <v>667</v>
      </c>
      <c r="AL43">
        <v>2080</v>
      </c>
    </row>
    <row r="44" spans="1:38" hidden="1" x14ac:dyDescent="0.2">
      <c r="A44" s="1" t="s">
        <v>158</v>
      </c>
      <c r="B44">
        <v>0</v>
      </c>
      <c r="C44">
        <v>0</v>
      </c>
      <c r="D44">
        <v>40</v>
      </c>
      <c r="E44">
        <v>98</v>
      </c>
      <c r="F44">
        <v>78</v>
      </c>
      <c r="G44">
        <v>65</v>
      </c>
      <c r="H44">
        <v>73</v>
      </c>
      <c r="I44">
        <v>103</v>
      </c>
      <c r="J44">
        <v>112</v>
      </c>
      <c r="K44">
        <v>171</v>
      </c>
      <c r="L44">
        <v>839</v>
      </c>
      <c r="N44" t="s">
        <v>158</v>
      </c>
      <c r="O44">
        <v>0</v>
      </c>
      <c r="P44">
        <v>0</v>
      </c>
      <c r="Q44">
        <v>178</v>
      </c>
      <c r="R44">
        <v>317</v>
      </c>
      <c r="S44">
        <v>275</v>
      </c>
      <c r="T44">
        <v>256</v>
      </c>
      <c r="U44">
        <v>278</v>
      </c>
      <c r="V44">
        <v>328</v>
      </c>
      <c r="W44">
        <v>293</v>
      </c>
      <c r="X44">
        <v>531</v>
      </c>
      <c r="Y44">
        <v>5827</v>
      </c>
      <c r="AA44" t="s">
        <v>158</v>
      </c>
      <c r="AB44">
        <v>0</v>
      </c>
      <c r="AC44">
        <v>0</v>
      </c>
      <c r="AD44">
        <v>522</v>
      </c>
      <c r="AE44">
        <v>668</v>
      </c>
      <c r="AF44">
        <v>361</v>
      </c>
      <c r="AG44">
        <v>321</v>
      </c>
      <c r="AH44">
        <v>313</v>
      </c>
      <c r="AI44">
        <v>301</v>
      </c>
      <c r="AJ44">
        <v>269</v>
      </c>
      <c r="AK44">
        <v>547</v>
      </c>
      <c r="AL44">
        <v>1684</v>
      </c>
    </row>
    <row r="45" spans="1:38" hidden="1" x14ac:dyDescent="0.2">
      <c r="A45" s="1" t="s">
        <v>159</v>
      </c>
      <c r="B45">
        <v>0</v>
      </c>
      <c r="C45">
        <v>0</v>
      </c>
      <c r="D45">
        <v>0</v>
      </c>
      <c r="E45">
        <v>46</v>
      </c>
      <c r="F45">
        <v>73</v>
      </c>
      <c r="G45">
        <v>65</v>
      </c>
      <c r="H45">
        <v>68</v>
      </c>
      <c r="I45">
        <v>92</v>
      </c>
      <c r="J45">
        <v>116</v>
      </c>
      <c r="K45">
        <v>182</v>
      </c>
      <c r="L45">
        <v>839</v>
      </c>
      <c r="N45" t="s">
        <v>159</v>
      </c>
      <c r="O45">
        <v>0</v>
      </c>
      <c r="P45">
        <v>0</v>
      </c>
      <c r="Q45">
        <v>0</v>
      </c>
      <c r="R45">
        <v>156</v>
      </c>
      <c r="S45">
        <v>253</v>
      </c>
      <c r="T45">
        <v>212</v>
      </c>
      <c r="U45">
        <v>253</v>
      </c>
      <c r="V45">
        <v>271</v>
      </c>
      <c r="W45">
        <v>300</v>
      </c>
      <c r="X45">
        <v>473</v>
      </c>
      <c r="Y45">
        <v>5037</v>
      </c>
      <c r="AA45" t="s">
        <v>159</v>
      </c>
      <c r="AB45">
        <v>0</v>
      </c>
      <c r="AC45">
        <v>0</v>
      </c>
      <c r="AD45">
        <v>0</v>
      </c>
      <c r="AE45">
        <v>503</v>
      </c>
      <c r="AF45">
        <v>524</v>
      </c>
      <c r="AG45">
        <v>308</v>
      </c>
      <c r="AH45">
        <v>260</v>
      </c>
      <c r="AI45">
        <v>234</v>
      </c>
      <c r="AJ45">
        <v>216</v>
      </c>
      <c r="AK45">
        <v>445</v>
      </c>
      <c r="AL45">
        <v>1448</v>
      </c>
    </row>
    <row r="46" spans="1:38" hidden="1" x14ac:dyDescent="0.2">
      <c r="A46" s="1" t="s">
        <v>160</v>
      </c>
      <c r="B46">
        <v>0</v>
      </c>
      <c r="C46">
        <v>0</v>
      </c>
      <c r="D46">
        <v>0</v>
      </c>
      <c r="E46">
        <v>0</v>
      </c>
      <c r="F46">
        <v>47</v>
      </c>
      <c r="G46">
        <v>82</v>
      </c>
      <c r="H46">
        <v>58</v>
      </c>
      <c r="I46">
        <v>78</v>
      </c>
      <c r="J46">
        <v>98</v>
      </c>
      <c r="K46">
        <v>150</v>
      </c>
      <c r="L46">
        <v>747</v>
      </c>
      <c r="N46" t="s">
        <v>160</v>
      </c>
      <c r="O46">
        <v>0</v>
      </c>
      <c r="P46">
        <v>0</v>
      </c>
      <c r="Q46">
        <v>0</v>
      </c>
      <c r="R46">
        <v>0</v>
      </c>
      <c r="S46">
        <v>134</v>
      </c>
      <c r="T46">
        <v>235</v>
      </c>
      <c r="U46">
        <v>232</v>
      </c>
      <c r="V46">
        <v>196</v>
      </c>
      <c r="W46">
        <v>223</v>
      </c>
      <c r="X46">
        <v>477</v>
      </c>
      <c r="Y46">
        <v>3970</v>
      </c>
      <c r="AA46" t="s">
        <v>160</v>
      </c>
      <c r="AB46">
        <v>0</v>
      </c>
      <c r="AC46">
        <v>0</v>
      </c>
      <c r="AD46">
        <v>0</v>
      </c>
      <c r="AE46">
        <v>2</v>
      </c>
      <c r="AF46">
        <v>423</v>
      </c>
      <c r="AG46">
        <v>417</v>
      </c>
      <c r="AH46">
        <v>238</v>
      </c>
      <c r="AI46">
        <v>245</v>
      </c>
      <c r="AJ46">
        <v>200</v>
      </c>
      <c r="AK46">
        <v>389</v>
      </c>
      <c r="AL46">
        <v>1162</v>
      </c>
    </row>
    <row r="47" spans="1:38" hidden="1" x14ac:dyDescent="0.2">
      <c r="A47" s="1" t="s">
        <v>161</v>
      </c>
      <c r="B47">
        <v>0</v>
      </c>
      <c r="C47">
        <v>0</v>
      </c>
      <c r="D47">
        <v>0</v>
      </c>
      <c r="E47">
        <v>0</v>
      </c>
      <c r="F47">
        <v>1</v>
      </c>
      <c r="G47">
        <v>56</v>
      </c>
      <c r="H47">
        <v>63</v>
      </c>
      <c r="I47">
        <v>87</v>
      </c>
      <c r="J47">
        <v>109</v>
      </c>
      <c r="K47">
        <v>173</v>
      </c>
      <c r="L47">
        <v>785</v>
      </c>
      <c r="N47" t="s">
        <v>161</v>
      </c>
      <c r="O47">
        <v>0</v>
      </c>
      <c r="P47">
        <v>0</v>
      </c>
      <c r="Q47">
        <v>0</v>
      </c>
      <c r="R47">
        <v>0</v>
      </c>
      <c r="S47">
        <v>0</v>
      </c>
      <c r="T47">
        <v>130</v>
      </c>
      <c r="U47">
        <v>209</v>
      </c>
      <c r="V47">
        <v>208</v>
      </c>
      <c r="W47">
        <v>212</v>
      </c>
      <c r="X47">
        <v>366</v>
      </c>
      <c r="Y47">
        <v>3551</v>
      </c>
      <c r="AA47" t="s">
        <v>161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390</v>
      </c>
      <c r="AH47">
        <v>398</v>
      </c>
      <c r="AI47">
        <v>239</v>
      </c>
      <c r="AJ47">
        <v>198</v>
      </c>
      <c r="AK47">
        <v>344</v>
      </c>
      <c r="AL47">
        <v>979</v>
      </c>
    </row>
    <row r="48" spans="1:38" hidden="1" x14ac:dyDescent="0.2">
      <c r="A48" s="1" t="s">
        <v>162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51</v>
      </c>
      <c r="I48">
        <v>78</v>
      </c>
      <c r="J48">
        <v>71</v>
      </c>
      <c r="K48">
        <v>127</v>
      </c>
      <c r="L48">
        <v>635</v>
      </c>
      <c r="N48" t="s">
        <v>162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95</v>
      </c>
      <c r="V48">
        <v>177</v>
      </c>
      <c r="W48">
        <v>173</v>
      </c>
      <c r="X48">
        <v>338</v>
      </c>
      <c r="Y48">
        <v>2751</v>
      </c>
      <c r="AA48" t="s">
        <v>162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281</v>
      </c>
      <c r="AI48">
        <v>295</v>
      </c>
      <c r="AJ48">
        <v>192</v>
      </c>
      <c r="AK48">
        <v>317</v>
      </c>
      <c r="AL48">
        <v>887</v>
      </c>
    </row>
    <row r="49" spans="1:38" hidden="1" x14ac:dyDescent="0.2">
      <c r="A49" s="1" t="s">
        <v>163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40</v>
      </c>
      <c r="J49">
        <v>71</v>
      </c>
      <c r="K49">
        <v>82</v>
      </c>
      <c r="L49">
        <v>519</v>
      </c>
      <c r="N49" t="s">
        <v>163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54</v>
      </c>
      <c r="W49">
        <v>133</v>
      </c>
      <c r="X49">
        <v>258</v>
      </c>
      <c r="Y49">
        <v>2027</v>
      </c>
      <c r="AA49" t="s">
        <v>163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196</v>
      </c>
      <c r="AJ49">
        <v>197</v>
      </c>
      <c r="AK49">
        <v>238</v>
      </c>
      <c r="AL49">
        <v>630</v>
      </c>
    </row>
    <row r="50" spans="1:38" hidden="1" x14ac:dyDescent="0.2">
      <c r="A50" s="1" t="s">
        <v>164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30</v>
      </c>
      <c r="K50">
        <v>84</v>
      </c>
      <c r="L50">
        <v>364</v>
      </c>
      <c r="N50" t="s">
        <v>164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49</v>
      </c>
      <c r="X50">
        <v>177</v>
      </c>
      <c r="Y50">
        <v>1282</v>
      </c>
      <c r="AA50" t="s">
        <v>164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140</v>
      </c>
      <c r="AK50">
        <v>187</v>
      </c>
      <c r="AL50">
        <v>414</v>
      </c>
    </row>
    <row r="51" spans="1:38" hidden="1" x14ac:dyDescent="0.2">
      <c r="A51" s="1" t="s">
        <v>165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21</v>
      </c>
      <c r="L51">
        <v>201</v>
      </c>
      <c r="N51" t="s">
        <v>165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71</v>
      </c>
      <c r="Y51">
        <v>569</v>
      </c>
      <c r="AA51" t="s">
        <v>165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86</v>
      </c>
      <c r="AL51">
        <v>192</v>
      </c>
    </row>
    <row r="52" spans="1:38" hidden="1" x14ac:dyDescent="0.2">
      <c r="A52" s="1" t="s">
        <v>166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N52" t="s">
        <v>166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</v>
      </c>
      <c r="AA52" t="s">
        <v>166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hidden="1" x14ac:dyDescent="0.2"/>
    <row r="54" spans="1:38" hidden="1" x14ac:dyDescent="0.2"/>
    <row r="55" spans="1:38" hidden="1" x14ac:dyDescent="0.2">
      <c r="A55" s="1" t="s">
        <v>167</v>
      </c>
      <c r="B55" t="s">
        <v>156</v>
      </c>
      <c r="C55" t="s">
        <v>157</v>
      </c>
      <c r="D55" t="s">
        <v>158</v>
      </c>
      <c r="E55" t="s">
        <v>159</v>
      </c>
      <c r="F55" t="s">
        <v>160</v>
      </c>
      <c r="G55" t="s">
        <v>161</v>
      </c>
      <c r="H55" t="s">
        <v>162</v>
      </c>
      <c r="I55" t="s">
        <v>163</v>
      </c>
      <c r="J55" t="s">
        <v>164</v>
      </c>
      <c r="K55" t="s">
        <v>165</v>
      </c>
      <c r="L55">
        <v>100</v>
      </c>
      <c r="N55" t="s">
        <v>60</v>
      </c>
      <c r="O55" t="s">
        <v>156</v>
      </c>
      <c r="P55" t="s">
        <v>157</v>
      </c>
      <c r="Q55" t="s">
        <v>158</v>
      </c>
      <c r="R55" t="s">
        <v>159</v>
      </c>
      <c r="S55" t="s">
        <v>160</v>
      </c>
      <c r="T55" t="s">
        <v>161</v>
      </c>
      <c r="U55" t="s">
        <v>162</v>
      </c>
      <c r="V55" t="s">
        <v>163</v>
      </c>
      <c r="W55" t="s">
        <v>164</v>
      </c>
      <c r="X55" t="s">
        <v>165</v>
      </c>
      <c r="Y55">
        <v>100</v>
      </c>
      <c r="AA55" t="s">
        <v>171</v>
      </c>
      <c r="AB55" t="s">
        <v>156</v>
      </c>
      <c r="AC55" t="s">
        <v>157</v>
      </c>
      <c r="AD55" t="s">
        <v>158</v>
      </c>
      <c r="AE55" t="s">
        <v>159</v>
      </c>
      <c r="AF55" t="s">
        <v>160</v>
      </c>
      <c r="AG55" t="s">
        <v>161</v>
      </c>
      <c r="AH55" t="s">
        <v>162</v>
      </c>
      <c r="AI55" t="s">
        <v>163</v>
      </c>
      <c r="AJ55" t="s">
        <v>164</v>
      </c>
      <c r="AK55" t="s">
        <v>165</v>
      </c>
      <c r="AL55" t="s">
        <v>166</v>
      </c>
    </row>
    <row r="56" spans="1:38" hidden="1" x14ac:dyDescent="0.2">
      <c r="A56" s="1" t="s">
        <v>156</v>
      </c>
      <c r="B56" s="11">
        <f>B42/SUM($B$42:$L$52)</f>
        <v>1.2639561828523278E-3</v>
      </c>
      <c r="C56" s="11">
        <f t="shared" ref="C56:L56" si="5">C42/SUM($B$42:$L$52)</f>
        <v>1.3692858647566884E-3</v>
      </c>
      <c r="D56" s="11">
        <f t="shared" si="5"/>
        <v>2.3172530018959344E-3</v>
      </c>
      <c r="E56" s="11">
        <f t="shared" si="5"/>
        <v>4.0025279123657043E-3</v>
      </c>
      <c r="F56" s="11">
        <f t="shared" si="5"/>
        <v>2.5279123657046556E-3</v>
      </c>
      <c r="G56" s="11">
        <f t="shared" si="5"/>
        <v>3.4758795028439014E-3</v>
      </c>
      <c r="H56" s="11">
        <f t="shared" si="5"/>
        <v>3.6865388666526226E-3</v>
      </c>
      <c r="I56" s="11">
        <f t="shared" si="5"/>
        <v>3.6865388666526226E-3</v>
      </c>
      <c r="J56" s="11">
        <f t="shared" si="5"/>
        <v>3.2652201390351802E-3</v>
      </c>
      <c r="K56" s="11">
        <f t="shared" si="5"/>
        <v>5.5824731409311141E-3</v>
      </c>
      <c r="L56" s="11">
        <f t="shared" si="5"/>
        <v>2.3277859700863702E-2</v>
      </c>
      <c r="N56" t="s">
        <v>156</v>
      </c>
      <c r="O56" s="2">
        <f>O42/SUM($O$42:$Y$52)</f>
        <v>1.3332835839458726E-2</v>
      </c>
      <c r="P56" s="2">
        <f t="shared" ref="P56:Y56" si="6">P42/SUM($O$42:$Y$52)</f>
        <v>1.5049189706851734E-2</v>
      </c>
      <c r="Q56" s="2">
        <f t="shared" si="6"/>
        <v>1.3867641754660896E-2</v>
      </c>
      <c r="R56" s="2">
        <f t="shared" si="6"/>
        <v>1.6616295411862742E-2</v>
      </c>
      <c r="S56" s="2">
        <f t="shared" si="6"/>
        <v>1.3743268286009228E-2</v>
      </c>
      <c r="T56" s="2">
        <f t="shared" si="6"/>
        <v>1.3867641754660896E-2</v>
      </c>
      <c r="U56" s="2">
        <f t="shared" si="6"/>
        <v>1.3817892367200229E-2</v>
      </c>
      <c r="V56" s="2">
        <f t="shared" si="6"/>
        <v>1.4377572976132732E-2</v>
      </c>
      <c r="W56" s="2">
        <f t="shared" si="6"/>
        <v>1.4240762160615898E-2</v>
      </c>
      <c r="X56" s="2">
        <f t="shared" si="6"/>
        <v>2.5061253933310945E-2</v>
      </c>
      <c r="Y56" s="2">
        <f t="shared" si="6"/>
        <v>0.28772558237876694</v>
      </c>
      <c r="AA56" t="s">
        <v>156</v>
      </c>
      <c r="AB56" s="2">
        <f>AB42/SUM($AB$42:$AL$52)</f>
        <v>7.9911726595400065E-2</v>
      </c>
      <c r="AC56" s="2">
        <f t="shared" ref="AC56:AL56" si="7">AC42/SUM($AB$42:$AL$52)</f>
        <v>5.0433268545513443E-2</v>
      </c>
      <c r="AD56" s="2">
        <f t="shared" si="7"/>
        <v>3.3345481049562684E-2</v>
      </c>
      <c r="AE56" s="2">
        <f t="shared" si="7"/>
        <v>3.1381600259151279E-2</v>
      </c>
      <c r="AF56" s="2">
        <f t="shared" si="7"/>
        <v>2.7413346290897311E-2</v>
      </c>
      <c r="AG56" s="2">
        <f t="shared" si="7"/>
        <v>2.6036605118237771E-2</v>
      </c>
      <c r="AH56" s="2">
        <f t="shared" si="7"/>
        <v>2.3222384191771948E-2</v>
      </c>
      <c r="AI56" s="2">
        <f t="shared" si="7"/>
        <v>2.2574505992873341E-2</v>
      </c>
      <c r="AJ56" s="2">
        <f t="shared" si="7"/>
        <v>2.1764658244250081E-2</v>
      </c>
      <c r="AK56" s="2">
        <f t="shared" si="7"/>
        <v>4.612082928409459E-2</v>
      </c>
      <c r="AL56" s="2">
        <f t="shared" si="7"/>
        <v>0.12443310657596372</v>
      </c>
    </row>
    <row r="57" spans="1:38" hidden="1" x14ac:dyDescent="0.2">
      <c r="A57" s="1" t="s">
        <v>157</v>
      </c>
      <c r="B57" s="11">
        <f t="shared" ref="B57:L57" si="8">B43/SUM($B$42:$L$52)</f>
        <v>0</v>
      </c>
      <c r="C57" s="11">
        <f t="shared" si="8"/>
        <v>1.1586265009479672E-3</v>
      </c>
      <c r="D57" s="11">
        <f t="shared" si="8"/>
        <v>3.6865388666526226E-3</v>
      </c>
      <c r="E57" s="11">
        <f t="shared" si="8"/>
        <v>6.2144512323572786E-3</v>
      </c>
      <c r="F57" s="11">
        <f t="shared" si="8"/>
        <v>6.0037918685485574E-3</v>
      </c>
      <c r="G57" s="11">
        <f t="shared" si="8"/>
        <v>4.5291763218875082E-3</v>
      </c>
      <c r="H57" s="11">
        <f t="shared" si="8"/>
        <v>4.1078575942700649E-3</v>
      </c>
      <c r="I57" s="11">
        <f t="shared" si="8"/>
        <v>6.3197809142616392E-3</v>
      </c>
      <c r="J57" s="11">
        <f t="shared" si="8"/>
        <v>8.2157151885401299E-3</v>
      </c>
      <c r="K57" s="11">
        <f t="shared" si="8"/>
        <v>1.2007583737097115E-2</v>
      </c>
      <c r="L57" s="11">
        <f t="shared" si="8"/>
        <v>5.4034126816937013E-2</v>
      </c>
      <c r="N57" t="s">
        <v>157</v>
      </c>
      <c r="O57" s="2">
        <f t="shared" ref="O57:Y57" si="9">O43/SUM($O$42:$Y$52)</f>
        <v>0</v>
      </c>
      <c r="P57" s="2">
        <f t="shared" si="9"/>
        <v>2.9600885539096799E-3</v>
      </c>
      <c r="Q57" s="2">
        <f t="shared" si="9"/>
        <v>4.8008158899543549E-3</v>
      </c>
      <c r="R57" s="2">
        <f t="shared" si="9"/>
        <v>4.1540738529656854E-3</v>
      </c>
      <c r="S57" s="2">
        <f t="shared" si="9"/>
        <v>4.4028207902690195E-3</v>
      </c>
      <c r="T57" s="2">
        <f t="shared" si="9"/>
        <v>4.4650075245948537E-3</v>
      </c>
      <c r="U57" s="2">
        <f t="shared" si="9"/>
        <v>4.4898822183251866E-3</v>
      </c>
      <c r="V57" s="2">
        <f t="shared" si="9"/>
        <v>4.6391303807071871E-3</v>
      </c>
      <c r="W57" s="2">
        <f t="shared" si="9"/>
        <v>5.3107471114261905E-3</v>
      </c>
      <c r="X57" s="2">
        <f t="shared" si="9"/>
        <v>8.3081477059313708E-3</v>
      </c>
      <c r="Y57" s="2">
        <f t="shared" si="9"/>
        <v>9.7633172891558775E-2</v>
      </c>
      <c r="AA57" t="s">
        <v>157</v>
      </c>
      <c r="AB57" s="2">
        <f t="shared" ref="AB57:AL57" si="10">AB43/SUM($AB$42:$AL$52)</f>
        <v>0</v>
      </c>
      <c r="AC57" s="2">
        <f t="shared" si="10"/>
        <v>1.3969873663751214E-2</v>
      </c>
      <c r="AD57" s="2">
        <f t="shared" si="10"/>
        <v>1.6723356009070295E-2</v>
      </c>
      <c r="AE57" s="2">
        <f t="shared" si="10"/>
        <v>1.0689990281827016E-2</v>
      </c>
      <c r="AF57" s="2">
        <f t="shared" si="10"/>
        <v>8.3009394233884027E-3</v>
      </c>
      <c r="AG57" s="2">
        <f t="shared" si="10"/>
        <v>7.389860706187237E-3</v>
      </c>
      <c r="AH57" s="2">
        <f t="shared" si="10"/>
        <v>7.6733074182053773E-3</v>
      </c>
      <c r="AI57" s="2">
        <f t="shared" si="10"/>
        <v>5.9118885649497898E-3</v>
      </c>
      <c r="AJ57" s="2">
        <f t="shared" si="10"/>
        <v>6.4382896015549073E-3</v>
      </c>
      <c r="AK57" s="2">
        <f t="shared" si="10"/>
        <v>1.3504211208292842E-2</v>
      </c>
      <c r="AL57" s="2">
        <f t="shared" si="10"/>
        <v>4.2112082928409462E-2</v>
      </c>
    </row>
    <row r="58" spans="1:38" hidden="1" x14ac:dyDescent="0.2">
      <c r="A58" s="1" t="s">
        <v>158</v>
      </c>
      <c r="B58" s="11">
        <f t="shared" ref="B58:L58" si="11">B44/SUM($B$42:$L$52)</f>
        <v>0</v>
      </c>
      <c r="C58" s="11">
        <f t="shared" si="11"/>
        <v>0</v>
      </c>
      <c r="D58" s="11">
        <f t="shared" si="11"/>
        <v>4.2131872761744255E-3</v>
      </c>
      <c r="E58" s="11">
        <f t="shared" si="11"/>
        <v>1.0322308826627343E-2</v>
      </c>
      <c r="F58" s="11">
        <f t="shared" si="11"/>
        <v>8.2157151885401299E-3</v>
      </c>
      <c r="G58" s="11">
        <f t="shared" si="11"/>
        <v>6.8464293237834421E-3</v>
      </c>
      <c r="H58" s="11">
        <f t="shared" si="11"/>
        <v>7.6890667790183278E-3</v>
      </c>
      <c r="I58" s="11">
        <f t="shared" si="11"/>
        <v>1.0848957236149146E-2</v>
      </c>
      <c r="J58" s="11">
        <f t="shared" si="11"/>
        <v>1.1796924373288392E-2</v>
      </c>
      <c r="K58" s="11">
        <f t="shared" si="11"/>
        <v>1.8011375605645672E-2</v>
      </c>
      <c r="L58" s="11">
        <f t="shared" si="11"/>
        <v>8.8371603117758588E-2</v>
      </c>
      <c r="N58" t="s">
        <v>158</v>
      </c>
      <c r="O58" s="2">
        <f t="shared" ref="O58:Y58" si="12">O44/SUM($O$42:$Y$52)</f>
        <v>0</v>
      </c>
      <c r="P58" s="2">
        <f t="shared" si="12"/>
        <v>0</v>
      </c>
      <c r="Q58" s="2">
        <f t="shared" si="12"/>
        <v>2.2138477419996767E-3</v>
      </c>
      <c r="R58" s="2">
        <f t="shared" si="12"/>
        <v>3.9426389562578507E-3</v>
      </c>
      <c r="S58" s="2">
        <f t="shared" si="12"/>
        <v>3.4202703879208486E-3</v>
      </c>
      <c r="T58" s="2">
        <f t="shared" si="12"/>
        <v>3.183960797482681E-3</v>
      </c>
      <c r="U58" s="2">
        <f t="shared" si="12"/>
        <v>3.457582428516349E-3</v>
      </c>
      <c r="V58" s="2">
        <f t="shared" si="12"/>
        <v>4.0794497717746847E-3</v>
      </c>
      <c r="W58" s="2">
        <f t="shared" si="12"/>
        <v>3.6441426314938498E-3</v>
      </c>
      <c r="X58" s="2">
        <f t="shared" si="12"/>
        <v>6.6042311854035297E-3</v>
      </c>
      <c r="Y58" s="2">
        <f t="shared" si="12"/>
        <v>7.2472420183326489E-2</v>
      </c>
      <c r="AA58" t="s">
        <v>158</v>
      </c>
      <c r="AB58" s="2">
        <f t="shared" ref="AB58:AL58" si="13">AB44/SUM($AB$42:$AL$52)</f>
        <v>0</v>
      </c>
      <c r="AC58" s="2">
        <f t="shared" si="13"/>
        <v>0</v>
      </c>
      <c r="AD58" s="2">
        <f t="shared" si="13"/>
        <v>1.0568513119533527E-2</v>
      </c>
      <c r="AE58" s="2">
        <f t="shared" si="13"/>
        <v>1.3524457402008423E-2</v>
      </c>
      <c r="AF58" s="2">
        <f t="shared" si="13"/>
        <v>7.3088759313249107E-3</v>
      </c>
      <c r="AG58" s="2">
        <f t="shared" si="13"/>
        <v>6.499028182701652E-3</v>
      </c>
      <c r="AH58" s="2">
        <f t="shared" si="13"/>
        <v>6.3370586329770003E-3</v>
      </c>
      <c r="AI58" s="2">
        <f t="shared" si="13"/>
        <v>6.0941043083900231E-3</v>
      </c>
      <c r="AJ58" s="2">
        <f t="shared" si="13"/>
        <v>5.4462261094914153E-3</v>
      </c>
      <c r="AK58" s="2">
        <f t="shared" si="13"/>
        <v>1.1074667962423065E-2</v>
      </c>
      <c r="AL58" s="2">
        <f t="shared" si="13"/>
        <v>3.4094590217039193E-2</v>
      </c>
    </row>
    <row r="59" spans="1:38" hidden="1" x14ac:dyDescent="0.2">
      <c r="A59" s="1" t="s">
        <v>159</v>
      </c>
      <c r="B59" s="11">
        <f t="shared" ref="B59:L59" si="14">B45/SUM($B$42:$L$52)</f>
        <v>0</v>
      </c>
      <c r="C59" s="11">
        <f t="shared" si="14"/>
        <v>0</v>
      </c>
      <c r="D59" s="11">
        <f t="shared" si="14"/>
        <v>0</v>
      </c>
      <c r="E59" s="11">
        <f t="shared" si="14"/>
        <v>4.84516536760059E-3</v>
      </c>
      <c r="F59" s="11">
        <f t="shared" si="14"/>
        <v>7.6890667790183278E-3</v>
      </c>
      <c r="G59" s="11">
        <f t="shared" si="14"/>
        <v>6.8464293237834421E-3</v>
      </c>
      <c r="H59" s="11">
        <f t="shared" si="14"/>
        <v>7.1624183694965239E-3</v>
      </c>
      <c r="I59" s="11">
        <f t="shared" si="14"/>
        <v>9.6903307352011799E-3</v>
      </c>
      <c r="J59" s="11">
        <f t="shared" si="14"/>
        <v>1.2218243100905836E-2</v>
      </c>
      <c r="K59" s="11">
        <f t="shared" si="14"/>
        <v>1.9170002106593639E-2</v>
      </c>
      <c r="L59" s="11">
        <f t="shared" si="14"/>
        <v>8.8371603117758588E-2</v>
      </c>
      <c r="N59" t="s">
        <v>159</v>
      </c>
      <c r="O59" s="2">
        <f t="shared" ref="O59:Y59" si="15">O45/SUM($O$42:$Y$52)</f>
        <v>0</v>
      </c>
      <c r="P59" s="2">
        <f t="shared" si="15"/>
        <v>0</v>
      </c>
      <c r="Q59" s="2">
        <f t="shared" si="15"/>
        <v>0</v>
      </c>
      <c r="R59" s="2">
        <f t="shared" si="15"/>
        <v>1.9402261109660087E-3</v>
      </c>
      <c r="S59" s="2">
        <f t="shared" si="15"/>
        <v>3.1466487568871807E-3</v>
      </c>
      <c r="T59" s="2">
        <f t="shared" si="15"/>
        <v>2.6367175354153451E-3</v>
      </c>
      <c r="U59" s="2">
        <f t="shared" si="15"/>
        <v>3.1466487568871807E-3</v>
      </c>
      <c r="V59" s="2">
        <f t="shared" si="15"/>
        <v>3.3705210004601818E-3</v>
      </c>
      <c r="W59" s="2">
        <f t="shared" si="15"/>
        <v>3.7312040595500169E-3</v>
      </c>
      <c r="X59" s="2">
        <f t="shared" si="15"/>
        <v>5.8828650672238594E-3</v>
      </c>
      <c r="Y59" s="2">
        <f t="shared" si="15"/>
        <v>6.2646916159844787E-2</v>
      </c>
      <c r="AA59" t="s">
        <v>159</v>
      </c>
      <c r="AB59" s="2">
        <f t="shared" ref="AB59:AL59" si="16">AB45/SUM($AB$42:$AL$52)</f>
        <v>0</v>
      </c>
      <c r="AC59" s="2">
        <f t="shared" si="16"/>
        <v>0</v>
      </c>
      <c r="AD59" s="2">
        <f t="shared" si="16"/>
        <v>0</v>
      </c>
      <c r="AE59" s="2">
        <f t="shared" si="16"/>
        <v>1.0183835438937481E-2</v>
      </c>
      <c r="AF59" s="2">
        <f t="shared" si="16"/>
        <v>1.060900550696469E-2</v>
      </c>
      <c r="AG59" s="2">
        <f t="shared" si="16"/>
        <v>6.2358276643990932E-3</v>
      </c>
      <c r="AH59" s="2">
        <f t="shared" si="16"/>
        <v>5.2640103660511828E-3</v>
      </c>
      <c r="AI59" s="2">
        <f t="shared" si="16"/>
        <v>4.7376093294460644E-3</v>
      </c>
      <c r="AJ59" s="2">
        <f t="shared" si="16"/>
        <v>4.3731778425655978E-3</v>
      </c>
      <c r="AK59" s="2">
        <f t="shared" si="16"/>
        <v>9.0095562034337544E-3</v>
      </c>
      <c r="AL59" s="2">
        <f t="shared" si="16"/>
        <v>2.9316488500161969E-2</v>
      </c>
    </row>
    <row r="60" spans="1:38" hidden="1" x14ac:dyDescent="0.2">
      <c r="A60" s="1" t="s">
        <v>160</v>
      </c>
      <c r="B60" s="11">
        <f t="shared" ref="B60:L60" si="17">B46/SUM($B$42:$L$52)</f>
        <v>0</v>
      </c>
      <c r="C60" s="11">
        <f t="shared" si="17"/>
        <v>0</v>
      </c>
      <c r="D60" s="11">
        <f t="shared" si="17"/>
        <v>0</v>
      </c>
      <c r="E60" s="11">
        <f t="shared" si="17"/>
        <v>0</v>
      </c>
      <c r="F60" s="11">
        <f t="shared" si="17"/>
        <v>4.9504950495049506E-3</v>
      </c>
      <c r="G60" s="11">
        <f t="shared" si="17"/>
        <v>8.637033916157574E-3</v>
      </c>
      <c r="H60" s="11">
        <f t="shared" si="17"/>
        <v>6.109121550452918E-3</v>
      </c>
      <c r="I60" s="11">
        <f t="shared" si="17"/>
        <v>8.2157151885401299E-3</v>
      </c>
      <c r="J60" s="11">
        <f t="shared" si="17"/>
        <v>1.0322308826627343E-2</v>
      </c>
      <c r="K60" s="11">
        <f t="shared" si="17"/>
        <v>1.5799452285654096E-2</v>
      </c>
      <c r="L60" s="11">
        <f t="shared" si="17"/>
        <v>7.8681272382557399E-2</v>
      </c>
      <c r="N60" t="s">
        <v>160</v>
      </c>
      <c r="O60" s="2">
        <f t="shared" ref="O60:Y60" si="18">O46/SUM($O$42:$Y$52)</f>
        <v>0</v>
      </c>
      <c r="P60" s="2">
        <f t="shared" si="18"/>
        <v>0</v>
      </c>
      <c r="Q60" s="2">
        <f t="shared" si="18"/>
        <v>0</v>
      </c>
      <c r="R60" s="2">
        <f t="shared" si="18"/>
        <v>0</v>
      </c>
      <c r="S60" s="2">
        <f t="shared" si="18"/>
        <v>1.6666044799323407E-3</v>
      </c>
      <c r="T60" s="2">
        <f t="shared" si="18"/>
        <v>2.92277651331418E-3</v>
      </c>
      <c r="U60" s="2">
        <f t="shared" si="18"/>
        <v>2.8854644727186796E-3</v>
      </c>
      <c r="V60" s="2">
        <f t="shared" si="18"/>
        <v>2.4377199855726778E-3</v>
      </c>
      <c r="W60" s="2">
        <f t="shared" si="18"/>
        <v>2.7735283509321791E-3</v>
      </c>
      <c r="X60" s="2">
        <f t="shared" si="18"/>
        <v>5.9326144546845271E-3</v>
      </c>
      <c r="Y60" s="2">
        <f t="shared" si="18"/>
        <v>4.9376267054711889E-2</v>
      </c>
      <c r="AA60" t="s">
        <v>160</v>
      </c>
      <c r="AB60" s="2">
        <f t="shared" ref="AB60:AL60" si="19">AB46/SUM($AB$42:$AL$52)</f>
        <v>0</v>
      </c>
      <c r="AC60" s="2">
        <f t="shared" si="19"/>
        <v>0</v>
      </c>
      <c r="AD60" s="2">
        <f t="shared" si="19"/>
        <v>0</v>
      </c>
      <c r="AE60" s="2">
        <f t="shared" si="19"/>
        <v>4.0492387431162941E-5</v>
      </c>
      <c r="AF60" s="2">
        <f t="shared" si="19"/>
        <v>8.5641399416909614E-3</v>
      </c>
      <c r="AG60" s="2">
        <f t="shared" si="19"/>
        <v>8.4426627793974737E-3</v>
      </c>
      <c r="AH60" s="2">
        <f t="shared" si="19"/>
        <v>4.8185941043083899E-3</v>
      </c>
      <c r="AI60" s="2">
        <f t="shared" si="19"/>
        <v>4.96031746031746E-3</v>
      </c>
      <c r="AJ60" s="2">
        <f t="shared" si="19"/>
        <v>4.0492387431162943E-3</v>
      </c>
      <c r="AK60" s="2">
        <f t="shared" si="19"/>
        <v>7.8757693553611913E-3</v>
      </c>
      <c r="AL60" s="2">
        <f t="shared" si="19"/>
        <v>2.352607709750567E-2</v>
      </c>
    </row>
    <row r="61" spans="1:38" hidden="1" x14ac:dyDescent="0.2">
      <c r="A61" s="1" t="s">
        <v>161</v>
      </c>
      <c r="B61" s="11">
        <f t="shared" ref="B61:L61" si="20">B47/SUM($B$42:$L$52)</f>
        <v>0</v>
      </c>
      <c r="C61" s="11">
        <f t="shared" si="20"/>
        <v>0</v>
      </c>
      <c r="D61" s="11">
        <f t="shared" si="20"/>
        <v>0</v>
      </c>
      <c r="E61" s="11">
        <f t="shared" si="20"/>
        <v>0</v>
      </c>
      <c r="F61" s="11">
        <f t="shared" si="20"/>
        <v>1.0532968190436065E-4</v>
      </c>
      <c r="G61" s="11">
        <f t="shared" si="20"/>
        <v>5.8984621866441959E-3</v>
      </c>
      <c r="H61" s="11">
        <f t="shared" si="20"/>
        <v>6.6357699599747209E-3</v>
      </c>
      <c r="I61" s="11">
        <f t="shared" si="20"/>
        <v>9.1636823256793769E-3</v>
      </c>
      <c r="J61" s="11">
        <f t="shared" si="20"/>
        <v>1.148093532757531E-2</v>
      </c>
      <c r="K61" s="11">
        <f t="shared" si="20"/>
        <v>1.8222034969454393E-2</v>
      </c>
      <c r="L61" s="11">
        <f t="shared" si="20"/>
        <v>8.2683800294923115E-2</v>
      </c>
      <c r="N61" t="s">
        <v>161</v>
      </c>
      <c r="O61" s="2">
        <f t="shared" ref="O61:Y61" si="21">O47/SUM($O$42:$Y$52)</f>
        <v>0</v>
      </c>
      <c r="P61" s="2">
        <f t="shared" si="21"/>
        <v>0</v>
      </c>
      <c r="Q61" s="2">
        <f t="shared" si="21"/>
        <v>0</v>
      </c>
      <c r="R61" s="2">
        <f t="shared" si="21"/>
        <v>0</v>
      </c>
      <c r="S61" s="2">
        <f t="shared" si="21"/>
        <v>0</v>
      </c>
      <c r="T61" s="2">
        <f t="shared" si="21"/>
        <v>1.6168550924716739E-3</v>
      </c>
      <c r="U61" s="2">
        <f t="shared" si="21"/>
        <v>2.5994054948198452E-3</v>
      </c>
      <c r="V61" s="2">
        <f t="shared" si="21"/>
        <v>2.5869681479546783E-3</v>
      </c>
      <c r="W61" s="2">
        <f t="shared" si="21"/>
        <v>2.6367175354153451E-3</v>
      </c>
      <c r="X61" s="2">
        <f t="shared" si="21"/>
        <v>4.5520689526510208E-3</v>
      </c>
      <c r="Y61" s="2">
        <f t="shared" si="21"/>
        <v>4.4165018718207029E-2</v>
      </c>
      <c r="AA61" t="s">
        <v>161</v>
      </c>
      <c r="AB61" s="2">
        <f t="shared" ref="AB61:AL61" si="22">AB47/SUM($AB$42:$AL$52)</f>
        <v>0</v>
      </c>
      <c r="AC61" s="2">
        <f t="shared" si="22"/>
        <v>0</v>
      </c>
      <c r="AD61" s="2">
        <f t="shared" si="22"/>
        <v>0</v>
      </c>
      <c r="AE61" s="2">
        <f t="shared" si="22"/>
        <v>0</v>
      </c>
      <c r="AF61" s="2">
        <f t="shared" si="22"/>
        <v>0</v>
      </c>
      <c r="AG61" s="2">
        <f t="shared" si="22"/>
        <v>7.8960155490767729E-3</v>
      </c>
      <c r="AH61" s="2">
        <f t="shared" si="22"/>
        <v>8.0579850988014255E-3</v>
      </c>
      <c r="AI61" s="2">
        <f t="shared" si="22"/>
        <v>4.8388402980239715E-3</v>
      </c>
      <c r="AJ61" s="2">
        <f t="shared" si="22"/>
        <v>4.0087463556851312E-3</v>
      </c>
      <c r="AK61" s="2">
        <f t="shared" si="22"/>
        <v>6.9646906381600256E-3</v>
      </c>
      <c r="AL61" s="2">
        <f t="shared" si="22"/>
        <v>1.982102364755426E-2</v>
      </c>
    </row>
    <row r="62" spans="1:38" hidden="1" x14ac:dyDescent="0.2">
      <c r="A62" s="1" t="s">
        <v>162</v>
      </c>
      <c r="B62" s="11">
        <f t="shared" ref="B62:L62" si="23">B48/SUM($B$42:$L$52)</f>
        <v>0</v>
      </c>
      <c r="C62" s="11">
        <f t="shared" si="23"/>
        <v>0</v>
      </c>
      <c r="D62" s="11">
        <f t="shared" si="23"/>
        <v>0</v>
      </c>
      <c r="E62" s="11">
        <f t="shared" si="23"/>
        <v>0</v>
      </c>
      <c r="F62" s="11">
        <f t="shared" si="23"/>
        <v>0</v>
      </c>
      <c r="G62" s="11">
        <f t="shared" si="23"/>
        <v>0</v>
      </c>
      <c r="H62" s="11">
        <f t="shared" si="23"/>
        <v>5.3718137771223929E-3</v>
      </c>
      <c r="I62" s="11">
        <f t="shared" si="23"/>
        <v>8.2157151885401299E-3</v>
      </c>
      <c r="J62" s="11">
        <f t="shared" si="23"/>
        <v>7.4784074152096057E-3</v>
      </c>
      <c r="K62" s="11">
        <f t="shared" si="23"/>
        <v>1.3376869601853802E-2</v>
      </c>
      <c r="L62" s="11">
        <f t="shared" si="23"/>
        <v>6.6884348009269012E-2</v>
      </c>
      <c r="N62" t="s">
        <v>162</v>
      </c>
      <c r="O62" s="2">
        <f t="shared" ref="O62:Y62" si="24">O48/SUM($O$42:$Y$52)</f>
        <v>0</v>
      </c>
      <c r="P62" s="2">
        <f t="shared" si="24"/>
        <v>0</v>
      </c>
      <c r="Q62" s="2">
        <f t="shared" si="24"/>
        <v>0</v>
      </c>
      <c r="R62" s="2">
        <f t="shared" si="24"/>
        <v>0</v>
      </c>
      <c r="S62" s="2">
        <f t="shared" si="24"/>
        <v>0</v>
      </c>
      <c r="T62" s="2">
        <f t="shared" si="24"/>
        <v>0</v>
      </c>
      <c r="U62" s="2">
        <f t="shared" si="24"/>
        <v>1.1815479521908386E-3</v>
      </c>
      <c r="V62" s="2">
        <f t="shared" si="24"/>
        <v>2.2014103951345097E-3</v>
      </c>
      <c r="W62" s="2">
        <f t="shared" si="24"/>
        <v>2.1516610076738429E-3</v>
      </c>
      <c r="X62" s="2">
        <f t="shared" si="24"/>
        <v>4.2038232404263522E-3</v>
      </c>
      <c r="Y62" s="2">
        <f t="shared" si="24"/>
        <v>3.4215141226073657E-2</v>
      </c>
      <c r="AA62" t="s">
        <v>162</v>
      </c>
      <c r="AB62" s="2">
        <f t="shared" ref="AB62:AL62" si="25">AB48/SUM($AB$42:$AL$52)</f>
        <v>0</v>
      </c>
      <c r="AC62" s="2">
        <f t="shared" si="25"/>
        <v>0</v>
      </c>
      <c r="AD62" s="2">
        <f t="shared" si="25"/>
        <v>0</v>
      </c>
      <c r="AE62" s="2">
        <f t="shared" si="25"/>
        <v>0</v>
      </c>
      <c r="AF62" s="2">
        <f t="shared" si="25"/>
        <v>0</v>
      </c>
      <c r="AG62" s="2">
        <f t="shared" si="25"/>
        <v>0</v>
      </c>
      <c r="AH62" s="2">
        <f t="shared" si="25"/>
        <v>5.6891804340783933E-3</v>
      </c>
      <c r="AI62" s="2">
        <f t="shared" si="25"/>
        <v>5.9726271460965336E-3</v>
      </c>
      <c r="AJ62" s="2">
        <f t="shared" si="25"/>
        <v>3.8872691933916422E-3</v>
      </c>
      <c r="AK62" s="2">
        <f t="shared" si="25"/>
        <v>6.4180434078393266E-3</v>
      </c>
      <c r="AL62" s="2">
        <f t="shared" si="25"/>
        <v>1.7958373825720766E-2</v>
      </c>
    </row>
    <row r="63" spans="1:38" hidden="1" x14ac:dyDescent="0.2">
      <c r="A63" s="1" t="s">
        <v>163</v>
      </c>
      <c r="B63" s="11">
        <f t="shared" ref="B63:L63" si="26">B49/SUM($B$42:$L$52)</f>
        <v>0</v>
      </c>
      <c r="C63" s="11">
        <f t="shared" si="26"/>
        <v>0</v>
      </c>
      <c r="D63" s="11">
        <f t="shared" si="26"/>
        <v>0</v>
      </c>
      <c r="E63" s="11">
        <f t="shared" si="26"/>
        <v>0</v>
      </c>
      <c r="F63" s="11">
        <f t="shared" si="26"/>
        <v>0</v>
      </c>
      <c r="G63" s="11">
        <f t="shared" si="26"/>
        <v>0</v>
      </c>
      <c r="H63" s="11">
        <f t="shared" si="26"/>
        <v>0</v>
      </c>
      <c r="I63" s="11">
        <f t="shared" si="26"/>
        <v>4.2131872761744255E-3</v>
      </c>
      <c r="J63" s="11">
        <f t="shared" si="26"/>
        <v>7.4784074152096057E-3</v>
      </c>
      <c r="K63" s="11">
        <f t="shared" si="26"/>
        <v>8.637033916157574E-3</v>
      </c>
      <c r="L63" s="11">
        <f t="shared" si="26"/>
        <v>5.4666104908363176E-2</v>
      </c>
      <c r="N63" t="s">
        <v>163</v>
      </c>
      <c r="O63" s="2">
        <f t="shared" ref="O63:Y63" si="27">O49/SUM($O$42:$Y$52)</f>
        <v>0</v>
      </c>
      <c r="P63" s="2">
        <f t="shared" si="27"/>
        <v>0</v>
      </c>
      <c r="Q63" s="2">
        <f t="shared" si="27"/>
        <v>0</v>
      </c>
      <c r="R63" s="2">
        <f t="shared" si="27"/>
        <v>0</v>
      </c>
      <c r="S63" s="2">
        <f t="shared" si="27"/>
        <v>0</v>
      </c>
      <c r="T63" s="2">
        <f t="shared" si="27"/>
        <v>0</v>
      </c>
      <c r="U63" s="2">
        <f t="shared" si="27"/>
        <v>0</v>
      </c>
      <c r="V63" s="2">
        <f t="shared" si="27"/>
        <v>6.7161673071900298E-4</v>
      </c>
      <c r="W63" s="2">
        <f t="shared" si="27"/>
        <v>1.654167133067174E-3</v>
      </c>
      <c r="X63" s="2">
        <f t="shared" si="27"/>
        <v>3.2088354912130144E-3</v>
      </c>
      <c r="Y63" s="2">
        <f t="shared" si="27"/>
        <v>2.5210502095692946E-2</v>
      </c>
      <c r="AA63" t="s">
        <v>163</v>
      </c>
      <c r="AB63" s="2">
        <f t="shared" ref="AB63:AL63" si="28">AB49/SUM($AB$42:$AL$52)</f>
        <v>0</v>
      </c>
      <c r="AC63" s="2">
        <f t="shared" si="28"/>
        <v>0</v>
      </c>
      <c r="AD63" s="2">
        <f t="shared" si="28"/>
        <v>0</v>
      </c>
      <c r="AE63" s="2">
        <f t="shared" si="28"/>
        <v>0</v>
      </c>
      <c r="AF63" s="2">
        <f t="shared" si="28"/>
        <v>0</v>
      </c>
      <c r="AG63" s="2">
        <f t="shared" si="28"/>
        <v>0</v>
      </c>
      <c r="AH63" s="2">
        <f t="shared" si="28"/>
        <v>0</v>
      </c>
      <c r="AI63" s="2">
        <f t="shared" si="28"/>
        <v>3.968253968253968E-3</v>
      </c>
      <c r="AJ63" s="2">
        <f t="shared" si="28"/>
        <v>3.9885001619695496E-3</v>
      </c>
      <c r="AK63" s="2">
        <f t="shared" si="28"/>
        <v>4.8185941043083899E-3</v>
      </c>
      <c r="AL63" s="2">
        <f t="shared" si="28"/>
        <v>1.2755102040816327E-2</v>
      </c>
    </row>
    <row r="64" spans="1:38" hidden="1" x14ac:dyDescent="0.2">
      <c r="A64" s="1" t="s">
        <v>164</v>
      </c>
      <c r="B64" s="11">
        <f t="shared" ref="B64:L64" si="29">B50/SUM($B$42:$L$52)</f>
        <v>0</v>
      </c>
      <c r="C64" s="11">
        <f t="shared" si="29"/>
        <v>0</v>
      </c>
      <c r="D64" s="11">
        <f t="shared" si="29"/>
        <v>0</v>
      </c>
      <c r="E64" s="11">
        <f t="shared" si="29"/>
        <v>0</v>
      </c>
      <c r="F64" s="11">
        <f t="shared" si="29"/>
        <v>0</v>
      </c>
      <c r="G64" s="11">
        <f t="shared" si="29"/>
        <v>0</v>
      </c>
      <c r="H64" s="11">
        <f t="shared" si="29"/>
        <v>0</v>
      </c>
      <c r="I64" s="11">
        <f t="shared" si="29"/>
        <v>0</v>
      </c>
      <c r="J64" s="11">
        <f t="shared" si="29"/>
        <v>3.1598904571308196E-3</v>
      </c>
      <c r="K64" s="11">
        <f t="shared" si="29"/>
        <v>8.8476932799662952E-3</v>
      </c>
      <c r="L64" s="11">
        <f t="shared" si="29"/>
        <v>3.8340004213187277E-2</v>
      </c>
      <c r="N64" t="s">
        <v>164</v>
      </c>
      <c r="O64" s="2">
        <f t="shared" ref="O64:Y64" si="30">O50/SUM($O$42:$Y$52)</f>
        <v>0</v>
      </c>
      <c r="P64" s="2">
        <f t="shared" si="30"/>
        <v>0</v>
      </c>
      <c r="Q64" s="2">
        <f t="shared" si="30"/>
        <v>0</v>
      </c>
      <c r="R64" s="2">
        <f t="shared" si="30"/>
        <v>0</v>
      </c>
      <c r="S64" s="2">
        <f t="shared" si="30"/>
        <v>0</v>
      </c>
      <c r="T64" s="2">
        <f t="shared" si="30"/>
        <v>1.2437346865166723E-5</v>
      </c>
      <c r="U64" s="2">
        <f t="shared" si="30"/>
        <v>0</v>
      </c>
      <c r="V64" s="2">
        <f t="shared" si="30"/>
        <v>0</v>
      </c>
      <c r="W64" s="2">
        <f t="shared" si="30"/>
        <v>6.0942999639316945E-4</v>
      </c>
      <c r="X64" s="2">
        <f t="shared" si="30"/>
        <v>2.2014103951345097E-3</v>
      </c>
      <c r="Y64" s="2">
        <f t="shared" si="30"/>
        <v>1.5944678681143739E-2</v>
      </c>
      <c r="AA64" t="s">
        <v>164</v>
      </c>
      <c r="AB64" s="2">
        <f t="shared" ref="AB64:AL64" si="31">AB50/SUM($AB$42:$AL$52)</f>
        <v>0</v>
      </c>
      <c r="AC64" s="2">
        <f t="shared" si="31"/>
        <v>0</v>
      </c>
      <c r="AD64" s="2">
        <f t="shared" si="31"/>
        <v>0</v>
      </c>
      <c r="AE64" s="2">
        <f t="shared" si="31"/>
        <v>0</v>
      </c>
      <c r="AF64" s="2">
        <f t="shared" si="31"/>
        <v>0</v>
      </c>
      <c r="AG64" s="2">
        <f t="shared" si="31"/>
        <v>0</v>
      </c>
      <c r="AH64" s="2">
        <f t="shared" si="31"/>
        <v>0</v>
      </c>
      <c r="AI64" s="2">
        <f t="shared" si="31"/>
        <v>2.0246193715581471E-5</v>
      </c>
      <c r="AJ64" s="2">
        <f t="shared" si="31"/>
        <v>2.8344671201814059E-3</v>
      </c>
      <c r="AK64" s="2">
        <f t="shared" si="31"/>
        <v>3.7860382248137352E-3</v>
      </c>
      <c r="AL64" s="2">
        <f t="shared" si="31"/>
        <v>8.381924198250729E-3</v>
      </c>
    </row>
    <row r="65" spans="1:38" hidden="1" x14ac:dyDescent="0.2">
      <c r="A65" s="1" t="s">
        <v>165</v>
      </c>
      <c r="B65" s="11">
        <f t="shared" ref="B65:L65" si="32">B51/SUM($B$42:$L$52)</f>
        <v>0</v>
      </c>
      <c r="C65" s="11">
        <f t="shared" si="32"/>
        <v>0</v>
      </c>
      <c r="D65" s="11">
        <f t="shared" si="32"/>
        <v>0</v>
      </c>
      <c r="E65" s="11">
        <f t="shared" si="32"/>
        <v>0</v>
      </c>
      <c r="F65" s="11">
        <f t="shared" si="32"/>
        <v>0</v>
      </c>
      <c r="G65" s="11">
        <f t="shared" si="32"/>
        <v>0</v>
      </c>
      <c r="H65" s="11">
        <f t="shared" si="32"/>
        <v>0</v>
      </c>
      <c r="I65" s="11">
        <f t="shared" si="32"/>
        <v>0</v>
      </c>
      <c r="J65" s="11">
        <f t="shared" si="32"/>
        <v>0</v>
      </c>
      <c r="K65" s="11">
        <f t="shared" si="32"/>
        <v>2.2119233199915738E-3</v>
      </c>
      <c r="L65" s="11">
        <f t="shared" si="32"/>
        <v>2.117126606277649E-2</v>
      </c>
      <c r="N65" t="s">
        <v>165</v>
      </c>
      <c r="O65" s="2">
        <f t="shared" ref="O65:Y65" si="33">O51/SUM($O$42:$Y$52)</f>
        <v>0</v>
      </c>
      <c r="P65" s="2">
        <f t="shared" si="33"/>
        <v>0</v>
      </c>
      <c r="Q65" s="2">
        <f t="shared" si="33"/>
        <v>0</v>
      </c>
      <c r="R65" s="2">
        <f t="shared" si="33"/>
        <v>0</v>
      </c>
      <c r="S65" s="2">
        <f t="shared" si="33"/>
        <v>0</v>
      </c>
      <c r="T65" s="2">
        <f t="shared" si="33"/>
        <v>0</v>
      </c>
      <c r="U65" s="2">
        <f t="shared" si="33"/>
        <v>0</v>
      </c>
      <c r="V65" s="2">
        <f t="shared" si="33"/>
        <v>0</v>
      </c>
      <c r="W65" s="2">
        <f t="shared" si="33"/>
        <v>0</v>
      </c>
      <c r="X65" s="2">
        <f t="shared" si="33"/>
        <v>8.830516274268373E-4</v>
      </c>
      <c r="Y65" s="2">
        <f t="shared" si="33"/>
        <v>7.0768503662798649E-3</v>
      </c>
      <c r="AA65" t="s">
        <v>165</v>
      </c>
      <c r="AB65" s="2">
        <f t="shared" ref="AB65:AL65" si="34">AB51/SUM($AB$42:$AL$52)</f>
        <v>0</v>
      </c>
      <c r="AC65" s="2">
        <f t="shared" si="34"/>
        <v>0</v>
      </c>
      <c r="AD65" s="2">
        <f t="shared" si="34"/>
        <v>0</v>
      </c>
      <c r="AE65" s="2">
        <f t="shared" si="34"/>
        <v>0</v>
      </c>
      <c r="AF65" s="2">
        <f t="shared" si="34"/>
        <v>0</v>
      </c>
      <c r="AG65" s="2">
        <f t="shared" si="34"/>
        <v>0</v>
      </c>
      <c r="AH65" s="2">
        <f t="shared" si="34"/>
        <v>0</v>
      </c>
      <c r="AI65" s="2">
        <f t="shared" si="34"/>
        <v>0</v>
      </c>
      <c r="AJ65" s="2">
        <f t="shared" si="34"/>
        <v>0</v>
      </c>
      <c r="AK65" s="2">
        <f t="shared" si="34"/>
        <v>1.7411726595400064E-3</v>
      </c>
      <c r="AL65" s="2">
        <f t="shared" si="34"/>
        <v>3.8872691933916422E-3</v>
      </c>
    </row>
    <row r="66" spans="1:38" hidden="1" x14ac:dyDescent="0.2">
      <c r="A66" s="1">
        <v>100</v>
      </c>
      <c r="B66" s="11">
        <f t="shared" ref="B66:L66" si="35">B52/SUM($B$42:$L$52)</f>
        <v>0</v>
      </c>
      <c r="C66" s="11">
        <f t="shared" si="35"/>
        <v>0</v>
      </c>
      <c r="D66" s="11">
        <f t="shared" si="35"/>
        <v>0</v>
      </c>
      <c r="E66" s="11">
        <f t="shared" si="35"/>
        <v>0</v>
      </c>
      <c r="F66" s="11">
        <f t="shared" si="35"/>
        <v>0</v>
      </c>
      <c r="G66" s="11">
        <f t="shared" si="35"/>
        <v>0</v>
      </c>
      <c r="H66" s="11">
        <f t="shared" si="35"/>
        <v>0</v>
      </c>
      <c r="I66" s="11">
        <f t="shared" si="35"/>
        <v>0</v>
      </c>
      <c r="J66" s="11">
        <f t="shared" si="35"/>
        <v>0</v>
      </c>
      <c r="K66" s="11">
        <f t="shared" si="35"/>
        <v>0</v>
      </c>
      <c r="L66" s="11">
        <f t="shared" si="35"/>
        <v>0</v>
      </c>
      <c r="N66">
        <v>100</v>
      </c>
      <c r="O66" s="2">
        <f t="shared" ref="O66:Y66" si="36">O52/SUM($O$42:$Y$52)</f>
        <v>0</v>
      </c>
      <c r="P66" s="2">
        <f t="shared" si="36"/>
        <v>0</v>
      </c>
      <c r="Q66" s="2">
        <f t="shared" si="36"/>
        <v>0</v>
      </c>
      <c r="R66" s="2">
        <f t="shared" si="36"/>
        <v>0</v>
      </c>
      <c r="S66" s="2">
        <f t="shared" si="36"/>
        <v>0</v>
      </c>
      <c r="T66" s="2">
        <f t="shared" si="36"/>
        <v>0</v>
      </c>
      <c r="U66" s="2">
        <f t="shared" si="36"/>
        <v>0</v>
      </c>
      <c r="V66" s="2">
        <f t="shared" si="36"/>
        <v>0</v>
      </c>
      <c r="W66" s="2">
        <f t="shared" si="36"/>
        <v>0</v>
      </c>
      <c r="X66" s="2">
        <f t="shared" si="36"/>
        <v>0</v>
      </c>
      <c r="Y66" s="2">
        <f t="shared" si="36"/>
        <v>3.7312040595500165E-5</v>
      </c>
      <c r="AA66" t="s">
        <v>166</v>
      </c>
      <c r="AB66" s="2">
        <f t="shared" ref="AB66:AL66" si="37">AB52/SUM($AB$42:$AL$52)</f>
        <v>0</v>
      </c>
      <c r="AC66" s="2">
        <f t="shared" si="37"/>
        <v>0</v>
      </c>
      <c r="AD66" s="2">
        <f t="shared" si="37"/>
        <v>0</v>
      </c>
      <c r="AE66" s="2">
        <f t="shared" si="37"/>
        <v>0</v>
      </c>
      <c r="AF66" s="2">
        <f t="shared" si="37"/>
        <v>0</v>
      </c>
      <c r="AG66" s="2">
        <f t="shared" si="37"/>
        <v>0</v>
      </c>
      <c r="AH66" s="2">
        <f t="shared" si="37"/>
        <v>0</v>
      </c>
      <c r="AI66" s="2">
        <f t="shared" si="37"/>
        <v>0</v>
      </c>
      <c r="AJ66" s="2">
        <f t="shared" si="37"/>
        <v>0</v>
      </c>
      <c r="AK66" s="2">
        <f t="shared" si="37"/>
        <v>0</v>
      </c>
      <c r="AL66" s="2">
        <f t="shared" si="37"/>
        <v>0</v>
      </c>
    </row>
    <row r="68" spans="1:38" x14ac:dyDescent="0.2">
      <c r="A68" s="1" t="s">
        <v>303</v>
      </c>
    </row>
    <row r="69" spans="1:38" s="1" customFormat="1" ht="42.75" x14ac:dyDescent="0.2">
      <c r="A69" s="10" t="s">
        <v>302</v>
      </c>
      <c r="B69" s="1" t="s">
        <v>156</v>
      </c>
      <c r="C69" s="1" t="s">
        <v>157</v>
      </c>
      <c r="D69" s="1" t="s">
        <v>158</v>
      </c>
      <c r="E69" s="1" t="s">
        <v>159</v>
      </c>
      <c r="F69" s="1" t="s">
        <v>160</v>
      </c>
      <c r="G69" s="1" t="s">
        <v>161</v>
      </c>
      <c r="H69" s="1" t="s">
        <v>162</v>
      </c>
      <c r="I69" s="1" t="s">
        <v>163</v>
      </c>
      <c r="J69" s="1" t="s">
        <v>164</v>
      </c>
      <c r="K69" s="1" t="s">
        <v>165</v>
      </c>
    </row>
    <row r="70" spans="1:38" x14ac:dyDescent="0.2">
      <c r="A70" s="1" t="s">
        <v>156</v>
      </c>
      <c r="B70">
        <v>341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38" x14ac:dyDescent="0.2">
      <c r="A71" s="1" t="s">
        <v>157</v>
      </c>
      <c r="B71">
        <v>20</v>
      </c>
      <c r="C71">
        <v>18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38" x14ac:dyDescent="0.2">
      <c r="A72" s="1" t="s">
        <v>158</v>
      </c>
      <c r="B72">
        <v>22</v>
      </c>
      <c r="C72">
        <v>43</v>
      </c>
      <c r="D72">
        <v>76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38" x14ac:dyDescent="0.2">
      <c r="A73" s="1" t="s">
        <v>159</v>
      </c>
      <c r="B73">
        <v>40</v>
      </c>
      <c r="C73">
        <v>63</v>
      </c>
      <c r="D73">
        <v>104</v>
      </c>
      <c r="E73">
        <v>63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38" x14ac:dyDescent="0.2">
      <c r="A74" s="1" t="s">
        <v>160</v>
      </c>
      <c r="B74">
        <v>22</v>
      </c>
      <c r="C74">
        <v>56</v>
      </c>
      <c r="D74">
        <v>76</v>
      </c>
      <c r="E74">
        <v>76</v>
      </c>
      <c r="F74">
        <v>62</v>
      </c>
      <c r="G74">
        <v>1</v>
      </c>
      <c r="H74">
        <v>0</v>
      </c>
      <c r="I74">
        <v>0</v>
      </c>
      <c r="J74">
        <v>0</v>
      </c>
      <c r="K74">
        <v>0</v>
      </c>
    </row>
    <row r="75" spans="1:38" x14ac:dyDescent="0.2">
      <c r="A75" s="1" t="s">
        <v>161</v>
      </c>
      <c r="B75">
        <v>34</v>
      </c>
      <c r="C75">
        <v>44</v>
      </c>
      <c r="D75">
        <v>67</v>
      </c>
      <c r="E75">
        <v>67</v>
      </c>
      <c r="F75">
        <v>92</v>
      </c>
      <c r="G75">
        <v>82</v>
      </c>
      <c r="H75">
        <v>0</v>
      </c>
      <c r="I75">
        <v>0</v>
      </c>
      <c r="J75">
        <v>0</v>
      </c>
      <c r="K75">
        <v>0</v>
      </c>
    </row>
    <row r="76" spans="1:38" x14ac:dyDescent="0.2">
      <c r="A76" s="1" t="s">
        <v>162</v>
      </c>
      <c r="B76">
        <v>34</v>
      </c>
      <c r="C76">
        <v>39</v>
      </c>
      <c r="D76">
        <v>72</v>
      </c>
      <c r="E76">
        <v>72</v>
      </c>
      <c r="F76">
        <v>63</v>
      </c>
      <c r="G76">
        <v>76</v>
      </c>
      <c r="H76">
        <v>60</v>
      </c>
      <c r="I76">
        <v>0</v>
      </c>
      <c r="J76">
        <v>0</v>
      </c>
      <c r="K76">
        <v>0</v>
      </c>
    </row>
    <row r="77" spans="1:38" x14ac:dyDescent="0.2">
      <c r="A77" s="1" t="s">
        <v>163</v>
      </c>
      <c r="B77">
        <v>32</v>
      </c>
      <c r="C77">
        <v>57</v>
      </c>
      <c r="D77">
        <v>97</v>
      </c>
      <c r="E77">
        <v>96</v>
      </c>
      <c r="F77">
        <v>68</v>
      </c>
      <c r="G77">
        <v>95</v>
      </c>
      <c r="H77">
        <v>89</v>
      </c>
      <c r="I77">
        <v>57</v>
      </c>
      <c r="J77">
        <v>0</v>
      </c>
      <c r="K77">
        <v>0</v>
      </c>
    </row>
    <row r="78" spans="1:38" x14ac:dyDescent="0.2">
      <c r="A78" s="1" t="s">
        <v>164</v>
      </c>
      <c r="B78">
        <v>31</v>
      </c>
      <c r="C78">
        <v>70</v>
      </c>
      <c r="D78">
        <v>107</v>
      </c>
      <c r="E78">
        <v>111</v>
      </c>
      <c r="F78">
        <v>91</v>
      </c>
      <c r="G78">
        <v>113</v>
      </c>
      <c r="H78">
        <v>77</v>
      </c>
      <c r="I78">
        <v>75</v>
      </c>
      <c r="J78">
        <v>40</v>
      </c>
      <c r="K78">
        <v>0</v>
      </c>
    </row>
    <row r="79" spans="1:38" x14ac:dyDescent="0.2">
      <c r="A79" s="1" t="s">
        <v>165</v>
      </c>
      <c r="B79">
        <v>49</v>
      </c>
      <c r="C79">
        <v>112</v>
      </c>
      <c r="D79">
        <v>157</v>
      </c>
      <c r="E79">
        <v>168</v>
      </c>
      <c r="F79">
        <v>140</v>
      </c>
      <c r="G79">
        <v>157</v>
      </c>
      <c r="H79">
        <v>111</v>
      </c>
      <c r="I79">
        <v>85</v>
      </c>
      <c r="J79">
        <v>92</v>
      </c>
      <c r="K79">
        <v>31</v>
      </c>
    </row>
    <row r="80" spans="1:38" x14ac:dyDescent="0.2">
      <c r="A80" s="1">
        <v>100</v>
      </c>
      <c r="B80">
        <v>204</v>
      </c>
      <c r="C80">
        <v>495</v>
      </c>
      <c r="D80">
        <v>815</v>
      </c>
      <c r="E80">
        <v>824</v>
      </c>
      <c r="F80">
        <v>741</v>
      </c>
      <c r="G80">
        <v>769</v>
      </c>
      <c r="H80">
        <v>627</v>
      </c>
      <c r="I80">
        <v>512</v>
      </c>
      <c r="J80">
        <v>356</v>
      </c>
      <c r="K80">
        <v>203</v>
      </c>
    </row>
    <row r="82" spans="1:11" x14ac:dyDescent="0.2">
      <c r="A82" s="1" t="s">
        <v>311</v>
      </c>
    </row>
    <row r="83" spans="1:11" ht="42.75" x14ac:dyDescent="0.2">
      <c r="A83" s="10" t="s">
        <v>302</v>
      </c>
      <c r="B83" t="s">
        <v>156</v>
      </c>
      <c r="C83" t="s">
        <v>157</v>
      </c>
      <c r="D83" t="s">
        <v>158</v>
      </c>
      <c r="E83" t="s">
        <v>159</v>
      </c>
      <c r="F83" t="s">
        <v>160</v>
      </c>
      <c r="G83" t="s">
        <v>161</v>
      </c>
      <c r="H83" t="s">
        <v>162</v>
      </c>
      <c r="I83" t="s">
        <v>163</v>
      </c>
      <c r="J83" t="s">
        <v>164</v>
      </c>
      <c r="K83" t="s">
        <v>165</v>
      </c>
    </row>
    <row r="84" spans="1:11" x14ac:dyDescent="0.2">
      <c r="A84" s="1" t="s">
        <v>156</v>
      </c>
      <c r="B84">
        <v>559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s="1" t="s">
        <v>157</v>
      </c>
      <c r="B85">
        <v>695</v>
      </c>
      <c r="C85">
        <v>139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s="1" t="s">
        <v>158</v>
      </c>
      <c r="B86">
        <v>800</v>
      </c>
      <c r="C86">
        <v>225</v>
      </c>
      <c r="D86">
        <v>121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s="1" t="s">
        <v>159</v>
      </c>
      <c r="B87">
        <v>958</v>
      </c>
      <c r="C87">
        <v>250</v>
      </c>
      <c r="D87">
        <v>205</v>
      </c>
      <c r="E87">
        <v>82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s="1" t="s">
        <v>160</v>
      </c>
      <c r="B88">
        <v>843</v>
      </c>
      <c r="C88">
        <v>272</v>
      </c>
      <c r="D88">
        <v>226</v>
      </c>
      <c r="E88">
        <v>151</v>
      </c>
      <c r="F88">
        <v>96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s="1" t="s">
        <v>161</v>
      </c>
      <c r="B89">
        <v>881</v>
      </c>
      <c r="C89">
        <v>289</v>
      </c>
      <c r="D89">
        <v>226</v>
      </c>
      <c r="E89">
        <v>187</v>
      </c>
      <c r="F89">
        <v>152</v>
      </c>
      <c r="G89">
        <v>95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s="1" t="s">
        <v>162</v>
      </c>
      <c r="B90">
        <v>932</v>
      </c>
      <c r="C90">
        <v>299</v>
      </c>
      <c r="D90">
        <v>251</v>
      </c>
      <c r="E90">
        <v>247</v>
      </c>
      <c r="F90">
        <v>213</v>
      </c>
      <c r="G90">
        <v>155</v>
      </c>
      <c r="H90">
        <v>95</v>
      </c>
      <c r="I90">
        <v>21</v>
      </c>
      <c r="J90">
        <v>0</v>
      </c>
      <c r="K90">
        <v>0</v>
      </c>
    </row>
    <row r="91" spans="1:11" x14ac:dyDescent="0.2">
      <c r="A91" s="1" t="s">
        <v>163</v>
      </c>
      <c r="B91">
        <v>944</v>
      </c>
      <c r="C91">
        <v>317</v>
      </c>
      <c r="D91">
        <v>302</v>
      </c>
      <c r="E91">
        <v>251</v>
      </c>
      <c r="F91">
        <v>173</v>
      </c>
      <c r="G91">
        <v>200</v>
      </c>
      <c r="H91">
        <v>149</v>
      </c>
      <c r="I91">
        <v>55</v>
      </c>
      <c r="J91">
        <v>1</v>
      </c>
      <c r="K91">
        <v>0</v>
      </c>
    </row>
    <row r="92" spans="1:11" x14ac:dyDescent="0.2">
      <c r="A92" s="1" t="s">
        <v>164</v>
      </c>
      <c r="B92">
        <v>904</v>
      </c>
      <c r="C92">
        <v>339</v>
      </c>
      <c r="D92">
        <v>269</v>
      </c>
      <c r="E92">
        <v>278</v>
      </c>
      <c r="F92">
        <v>211</v>
      </c>
      <c r="G92">
        <v>213</v>
      </c>
      <c r="H92">
        <v>178</v>
      </c>
      <c r="I92">
        <v>134</v>
      </c>
      <c r="J92">
        <v>67</v>
      </c>
      <c r="K92">
        <v>0</v>
      </c>
    </row>
    <row r="93" spans="1:11" x14ac:dyDescent="0.2">
      <c r="A93" s="1" t="s">
        <v>165</v>
      </c>
      <c r="B93">
        <v>11626</v>
      </c>
      <c r="C93">
        <v>3508</v>
      </c>
      <c r="D93">
        <v>2575</v>
      </c>
      <c r="E93">
        <v>2199</v>
      </c>
      <c r="F93">
        <v>1789</v>
      </c>
      <c r="G93">
        <v>1462</v>
      </c>
      <c r="H93">
        <v>1231</v>
      </c>
      <c r="I93">
        <v>837</v>
      </c>
      <c r="J93">
        <v>479</v>
      </c>
      <c r="K93">
        <v>270</v>
      </c>
    </row>
    <row r="94" spans="1:11" x14ac:dyDescent="0.2">
      <c r="A94" s="1">
        <v>100</v>
      </c>
      <c r="B94">
        <v>11691</v>
      </c>
      <c r="C94">
        <v>4428</v>
      </c>
      <c r="D94">
        <v>3439</v>
      </c>
      <c r="E94">
        <v>2975</v>
      </c>
      <c r="F94">
        <v>2398</v>
      </c>
      <c r="G94">
        <v>2302</v>
      </c>
      <c r="H94">
        <v>1825</v>
      </c>
      <c r="I94">
        <v>1447</v>
      </c>
      <c r="J94">
        <v>1022</v>
      </c>
      <c r="K94">
        <v>446</v>
      </c>
    </row>
    <row r="97" spans="1:11" x14ac:dyDescent="0.2">
      <c r="A97" s="1" t="s">
        <v>312</v>
      </c>
    </row>
    <row r="98" spans="1:11" ht="42.75" x14ac:dyDescent="0.2">
      <c r="A98" s="10" t="s">
        <v>302</v>
      </c>
      <c r="B98" t="s">
        <v>156</v>
      </c>
      <c r="C98" t="s">
        <v>157</v>
      </c>
      <c r="D98" t="s">
        <v>158</v>
      </c>
      <c r="E98" t="s">
        <v>159</v>
      </c>
      <c r="F98" t="s">
        <v>160</v>
      </c>
      <c r="G98" t="s">
        <v>161</v>
      </c>
      <c r="H98" t="s">
        <v>162</v>
      </c>
      <c r="I98" t="s">
        <v>163</v>
      </c>
      <c r="J98" t="s">
        <v>164</v>
      </c>
      <c r="K98" t="s">
        <v>165</v>
      </c>
    </row>
    <row r="99" spans="1:11" x14ac:dyDescent="0.2">
      <c r="A99" t="s">
        <v>156</v>
      </c>
      <c r="B99">
        <v>453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t="s">
        <v>157</v>
      </c>
      <c r="B100">
        <v>274</v>
      </c>
      <c r="C100">
        <v>101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t="s">
        <v>158</v>
      </c>
      <c r="B101">
        <v>302</v>
      </c>
      <c r="C101">
        <v>93</v>
      </c>
      <c r="D101">
        <v>86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</row>
    <row r="102" spans="1:11" x14ac:dyDescent="0.2">
      <c r="A102" t="s">
        <v>159</v>
      </c>
      <c r="B102">
        <v>317</v>
      </c>
      <c r="C102">
        <v>97</v>
      </c>
      <c r="D102">
        <v>102</v>
      </c>
      <c r="E102">
        <v>66</v>
      </c>
      <c r="F102">
        <v>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t="s">
        <v>160</v>
      </c>
      <c r="B103">
        <v>284</v>
      </c>
      <c r="C103">
        <v>94</v>
      </c>
      <c r="D103">
        <v>77</v>
      </c>
      <c r="E103">
        <v>70</v>
      </c>
      <c r="F103">
        <v>67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161</v>
      </c>
      <c r="B104">
        <v>296</v>
      </c>
      <c r="C104">
        <v>74</v>
      </c>
      <c r="D104">
        <v>75</v>
      </c>
      <c r="E104">
        <v>65</v>
      </c>
      <c r="F104">
        <v>67</v>
      </c>
      <c r="G104">
        <v>53</v>
      </c>
      <c r="H104">
        <v>1</v>
      </c>
      <c r="I104">
        <v>0</v>
      </c>
      <c r="J104">
        <v>0</v>
      </c>
      <c r="K104">
        <v>0</v>
      </c>
    </row>
    <row r="105" spans="1:11" x14ac:dyDescent="0.2">
      <c r="A105" t="s">
        <v>162</v>
      </c>
      <c r="B105">
        <v>294</v>
      </c>
      <c r="C105">
        <v>90</v>
      </c>
      <c r="D105">
        <v>98</v>
      </c>
      <c r="E105">
        <v>75</v>
      </c>
      <c r="F105">
        <v>72</v>
      </c>
      <c r="G105">
        <v>78</v>
      </c>
      <c r="H105">
        <v>50</v>
      </c>
      <c r="I105">
        <v>1</v>
      </c>
      <c r="J105">
        <v>0</v>
      </c>
      <c r="K105">
        <v>0</v>
      </c>
    </row>
    <row r="106" spans="1:11" x14ac:dyDescent="0.2">
      <c r="A106" t="s">
        <v>163</v>
      </c>
      <c r="B106">
        <v>286</v>
      </c>
      <c r="C106">
        <v>85</v>
      </c>
      <c r="D106">
        <v>89</v>
      </c>
      <c r="E106">
        <v>97</v>
      </c>
      <c r="F106">
        <v>83</v>
      </c>
      <c r="G106">
        <v>91</v>
      </c>
      <c r="H106">
        <v>59</v>
      </c>
      <c r="I106">
        <v>46</v>
      </c>
      <c r="J106">
        <v>0</v>
      </c>
      <c r="K106">
        <v>0</v>
      </c>
    </row>
    <row r="107" spans="1:11" x14ac:dyDescent="0.2">
      <c r="A107" t="s">
        <v>164</v>
      </c>
      <c r="B107">
        <v>299</v>
      </c>
      <c r="C107">
        <v>93</v>
      </c>
      <c r="D107">
        <v>95</v>
      </c>
      <c r="E107">
        <v>98</v>
      </c>
      <c r="F107">
        <v>76</v>
      </c>
      <c r="G107">
        <v>85</v>
      </c>
      <c r="H107">
        <v>82</v>
      </c>
      <c r="I107">
        <v>86</v>
      </c>
      <c r="J107">
        <v>39</v>
      </c>
      <c r="K107">
        <v>0</v>
      </c>
    </row>
    <row r="108" spans="1:11" x14ac:dyDescent="0.2">
      <c r="A108" t="s">
        <v>165</v>
      </c>
      <c r="B108">
        <v>3262</v>
      </c>
      <c r="C108">
        <v>1072</v>
      </c>
      <c r="D108">
        <v>869</v>
      </c>
      <c r="E108">
        <v>777</v>
      </c>
      <c r="F108">
        <v>640</v>
      </c>
      <c r="G108">
        <v>555</v>
      </c>
      <c r="H108">
        <v>491</v>
      </c>
      <c r="I108">
        <v>357</v>
      </c>
      <c r="J108">
        <v>224</v>
      </c>
      <c r="K108">
        <v>145</v>
      </c>
    </row>
    <row r="109" spans="1:11" x14ac:dyDescent="0.2">
      <c r="A109" t="s">
        <v>166</v>
      </c>
      <c r="B109">
        <v>3230</v>
      </c>
      <c r="C109">
        <v>1195</v>
      </c>
      <c r="D109">
        <v>992</v>
      </c>
      <c r="E109">
        <v>899</v>
      </c>
      <c r="F109">
        <v>777</v>
      </c>
      <c r="G109">
        <v>670</v>
      </c>
      <c r="H109">
        <v>655</v>
      </c>
      <c r="I109">
        <v>515</v>
      </c>
      <c r="J109">
        <v>370</v>
      </c>
      <c r="K109">
        <v>249</v>
      </c>
    </row>
  </sheetData>
  <phoneticPr fontId="1" type="noConversion"/>
  <conditionalFormatting sqref="B56:L66">
    <cfRule type="colorScale" priority="4">
      <colorScale>
        <cfvo type="min"/>
        <cfvo type="max"/>
        <color rgb="FFFCFCFF"/>
        <color rgb="FFF8696B"/>
      </colorScale>
    </cfRule>
  </conditionalFormatting>
  <conditionalFormatting sqref="O56:Y66">
    <cfRule type="colorScale" priority="3">
      <colorScale>
        <cfvo type="min"/>
        <cfvo type="max"/>
        <color rgb="FFFCFCFF"/>
        <color rgb="FFF8696B"/>
      </colorScale>
    </cfRule>
  </conditionalFormatting>
  <conditionalFormatting sqref="AB56:AL66">
    <cfRule type="colorScale" priority="2">
      <colorScale>
        <cfvo type="min"/>
        <cfvo type="max"/>
        <color rgb="FFFCFCFF"/>
        <color rgb="FFF8696B"/>
      </colorScale>
    </cfRule>
  </conditionalFormatting>
  <conditionalFormatting sqref="B70:K8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8"/>
  <sheetViews>
    <sheetView topLeftCell="A119" zoomScale="85" zoomScaleNormal="85" workbookViewId="0">
      <selection activeCell="E125" sqref="E125"/>
    </sheetView>
  </sheetViews>
  <sheetFormatPr defaultRowHeight="14.25" x14ac:dyDescent="0.2"/>
  <cols>
    <col min="1" max="1" width="10.125" style="1" customWidth="1"/>
    <col min="2" max="2" width="10.5" style="1" bestFit="1" customWidth="1"/>
    <col min="3" max="7" width="8.75" style="1" customWidth="1"/>
    <col min="8" max="8" width="10" customWidth="1"/>
    <col min="9" max="9" width="9.375" style="1" customWidth="1"/>
    <col min="10" max="10" width="7.625" style="1" customWidth="1"/>
    <col min="11" max="11" width="7.5" style="1" customWidth="1"/>
    <col min="12" max="13" width="10" style="1" bestFit="1" customWidth="1"/>
    <col min="14" max="15" width="10" style="1" customWidth="1"/>
    <col min="17" max="17" width="9" customWidth="1"/>
  </cols>
  <sheetData>
    <row r="1" spans="1:31" s="12" customFormat="1" ht="28.5" x14ac:dyDescent="0.2">
      <c r="A1" s="4" t="s">
        <v>301</v>
      </c>
      <c r="B1" s="10" t="s">
        <v>0</v>
      </c>
      <c r="C1" s="10" t="s">
        <v>16</v>
      </c>
      <c r="D1" s="10" t="s">
        <v>15</v>
      </c>
      <c r="E1" s="10" t="s">
        <v>43</v>
      </c>
      <c r="F1" s="10" t="s">
        <v>45</v>
      </c>
      <c r="G1" s="10" t="s">
        <v>44</v>
      </c>
      <c r="K1" s="10"/>
      <c r="L1" s="10"/>
      <c r="M1" s="10"/>
      <c r="N1" s="10"/>
      <c r="O1" s="10"/>
      <c r="S1" s="10"/>
      <c r="T1" s="10"/>
      <c r="U1" s="10"/>
      <c r="V1" s="10"/>
      <c r="W1" s="10"/>
      <c r="AA1" s="10"/>
      <c r="AB1" s="10"/>
      <c r="AC1" s="10"/>
      <c r="AD1" s="10"/>
      <c r="AE1" s="10"/>
    </row>
    <row r="2" spans="1:31" x14ac:dyDescent="0.2">
      <c r="A2" s="1" t="s">
        <v>19</v>
      </c>
      <c r="B2">
        <v>269</v>
      </c>
      <c r="C2">
        <v>291</v>
      </c>
      <c r="D2">
        <v>1236</v>
      </c>
      <c r="E2" s="3">
        <f>B2/SUM(B$2:B$25)</f>
        <v>2.7312417504315158E-2</v>
      </c>
      <c r="F2" s="3">
        <f t="shared" ref="F2:G17" si="0">C2/SUM(C$2:C$25)</f>
        <v>1.2268128161888702E-2</v>
      </c>
      <c r="G2" s="3">
        <f t="shared" si="0"/>
        <v>1.700371440363186E-2</v>
      </c>
      <c r="K2" s="3"/>
      <c r="M2" s="3"/>
      <c r="O2" s="3"/>
      <c r="S2" s="2"/>
      <c r="U2" s="2"/>
      <c r="W2" s="2"/>
      <c r="AA2" s="2"/>
      <c r="AC2" s="2"/>
      <c r="AE2" s="2"/>
    </row>
    <row r="3" spans="1:31" x14ac:dyDescent="0.2">
      <c r="A3" s="1" t="s">
        <v>20</v>
      </c>
      <c r="B3">
        <v>220</v>
      </c>
      <c r="C3">
        <v>122</v>
      </c>
      <c r="D3">
        <v>541</v>
      </c>
      <c r="E3" s="3">
        <f t="shared" ref="E3:E25" si="1">B3/SUM(B$2:B$25)</f>
        <v>2.2337293126205707E-2</v>
      </c>
      <c r="F3" s="3">
        <f t="shared" si="0"/>
        <v>5.1433389544688025E-3</v>
      </c>
      <c r="G3" s="3">
        <f t="shared" si="0"/>
        <v>7.4425643142110335E-3</v>
      </c>
      <c r="K3" s="3"/>
      <c r="M3" s="3"/>
      <c r="O3" s="3"/>
      <c r="S3" s="2"/>
      <c r="U3" s="2"/>
      <c r="W3" s="2"/>
      <c r="AA3" s="2"/>
      <c r="AC3" s="2"/>
      <c r="AE3" s="2"/>
    </row>
    <row r="4" spans="1:31" x14ac:dyDescent="0.2">
      <c r="A4" s="1" t="s">
        <v>21</v>
      </c>
      <c r="B4">
        <v>131</v>
      </c>
      <c r="C4">
        <v>86</v>
      </c>
      <c r="D4">
        <v>389</v>
      </c>
      <c r="E4" s="3">
        <f t="shared" si="1"/>
        <v>1.3300842725149762E-2</v>
      </c>
      <c r="F4" s="3">
        <f t="shared" si="0"/>
        <v>3.6256323777403036E-3</v>
      </c>
      <c r="G4" s="3">
        <f t="shared" si="0"/>
        <v>5.3514926399779884E-3</v>
      </c>
      <c r="K4" s="3"/>
      <c r="M4" s="3"/>
      <c r="O4" s="3"/>
      <c r="S4" s="2"/>
      <c r="U4" s="2"/>
      <c r="W4" s="2"/>
      <c r="AA4" s="2"/>
      <c r="AC4" s="2"/>
      <c r="AE4" s="2"/>
    </row>
    <row r="5" spans="1:31" x14ac:dyDescent="0.2">
      <c r="A5" s="1" t="s">
        <v>22</v>
      </c>
      <c r="B5">
        <v>31</v>
      </c>
      <c r="C5">
        <v>87</v>
      </c>
      <c r="D5">
        <v>247</v>
      </c>
      <c r="E5" s="3">
        <f t="shared" si="1"/>
        <v>3.1475276677835314E-3</v>
      </c>
      <c r="F5" s="3">
        <f t="shared" si="0"/>
        <v>3.6677908937605397E-3</v>
      </c>
      <c r="G5" s="3">
        <f t="shared" si="0"/>
        <v>3.3979914706286974E-3</v>
      </c>
      <c r="K5" s="3"/>
      <c r="M5" s="3"/>
      <c r="O5" s="3"/>
      <c r="S5" s="2"/>
      <c r="U5" s="2"/>
      <c r="W5" s="2"/>
      <c r="AA5" s="2"/>
      <c r="AC5" s="2"/>
      <c r="AE5" s="2"/>
    </row>
    <row r="6" spans="1:31" x14ac:dyDescent="0.2">
      <c r="A6" s="1" t="s">
        <v>23</v>
      </c>
      <c r="B6">
        <v>35</v>
      </c>
      <c r="C6">
        <v>61</v>
      </c>
      <c r="D6">
        <v>169</v>
      </c>
      <c r="E6" s="3">
        <f t="shared" si="1"/>
        <v>3.5536602700781805E-3</v>
      </c>
      <c r="F6" s="3">
        <f t="shared" si="0"/>
        <v>2.5716694772344013E-3</v>
      </c>
      <c r="G6" s="3">
        <f t="shared" si="0"/>
        <v>2.3249415325354243E-3</v>
      </c>
      <c r="K6" s="3"/>
      <c r="M6" s="3"/>
      <c r="O6" s="3"/>
      <c r="S6" s="2"/>
      <c r="U6" s="2"/>
      <c r="W6" s="2"/>
      <c r="AA6" s="2"/>
      <c r="AC6" s="2"/>
      <c r="AE6" s="2"/>
    </row>
    <row r="7" spans="1:31" x14ac:dyDescent="0.2">
      <c r="A7" s="1" t="s">
        <v>24</v>
      </c>
      <c r="B7">
        <v>37</v>
      </c>
      <c r="C7">
        <v>81</v>
      </c>
      <c r="D7">
        <v>173</v>
      </c>
      <c r="E7" s="3">
        <f t="shared" si="1"/>
        <v>3.756726571225505E-3</v>
      </c>
      <c r="F7" s="3">
        <f t="shared" si="0"/>
        <v>3.414839797639123E-3</v>
      </c>
      <c r="G7" s="3">
        <f t="shared" si="0"/>
        <v>2.3799697344889254E-3</v>
      </c>
      <c r="K7" s="3"/>
      <c r="M7" s="3"/>
      <c r="O7" s="3"/>
      <c r="S7" s="2"/>
      <c r="U7" s="2"/>
      <c r="W7" s="2"/>
      <c r="AA7" s="2"/>
      <c r="AC7" s="2"/>
      <c r="AE7" s="2"/>
    </row>
    <row r="8" spans="1:31" x14ac:dyDescent="0.2">
      <c r="A8" s="1" t="s">
        <v>25</v>
      </c>
      <c r="B8">
        <v>114</v>
      </c>
      <c r="C8">
        <v>106</v>
      </c>
      <c r="D8">
        <v>391</v>
      </c>
      <c r="E8" s="3">
        <f t="shared" si="1"/>
        <v>1.1574779165397502E-2</v>
      </c>
      <c r="F8" s="3">
        <f t="shared" si="0"/>
        <v>4.4688026981450253E-3</v>
      </c>
      <c r="G8" s="3">
        <f t="shared" si="0"/>
        <v>5.3790067409547389E-3</v>
      </c>
      <c r="K8" s="3"/>
      <c r="M8" s="3"/>
      <c r="O8" s="3"/>
      <c r="S8" s="2"/>
      <c r="U8" s="2"/>
      <c r="W8" s="2"/>
      <c r="AA8" s="2"/>
      <c r="AC8" s="2"/>
      <c r="AE8" s="2"/>
    </row>
    <row r="9" spans="1:31" x14ac:dyDescent="0.2">
      <c r="A9" s="1" t="s">
        <v>26</v>
      </c>
      <c r="B9">
        <v>291</v>
      </c>
      <c r="C9">
        <v>778</v>
      </c>
      <c r="D9">
        <v>2156</v>
      </c>
      <c r="E9" s="3">
        <f t="shared" si="1"/>
        <v>2.954614681693573E-2</v>
      </c>
      <c r="F9" s="3">
        <f t="shared" si="0"/>
        <v>3.279932546374368E-2</v>
      </c>
      <c r="G9" s="3">
        <f t="shared" si="0"/>
        <v>2.9660200852937132E-2</v>
      </c>
      <c r="K9" s="3"/>
      <c r="M9" s="3"/>
      <c r="O9" s="3"/>
      <c r="S9" s="2"/>
      <c r="U9" s="2"/>
      <c r="W9" s="2"/>
    </row>
    <row r="10" spans="1:31" x14ac:dyDescent="0.2">
      <c r="A10" s="1" t="s">
        <v>27</v>
      </c>
      <c r="B10">
        <v>727</v>
      </c>
      <c r="C10">
        <v>1981</v>
      </c>
      <c r="D10">
        <v>5078</v>
      </c>
      <c r="E10" s="3">
        <f t="shared" si="1"/>
        <v>7.3814600467052488E-2</v>
      </c>
      <c r="F10" s="3">
        <f t="shared" si="0"/>
        <v>8.3516020236087687E-2</v>
      </c>
      <c r="G10" s="3">
        <f t="shared" si="0"/>
        <v>6.9858302379969733E-2</v>
      </c>
      <c r="K10" s="3"/>
      <c r="M10" s="3"/>
      <c r="O10" s="3"/>
      <c r="S10" s="2"/>
      <c r="U10" s="2"/>
      <c r="W10" s="2"/>
    </row>
    <row r="11" spans="1:31" x14ac:dyDescent="0.2">
      <c r="A11" s="1" t="s">
        <v>28</v>
      </c>
      <c r="B11">
        <v>725</v>
      </c>
      <c r="C11">
        <v>1531</v>
      </c>
      <c r="D11">
        <v>3959</v>
      </c>
      <c r="E11" s="3">
        <f t="shared" si="1"/>
        <v>7.3611534165905171E-2</v>
      </c>
      <c r="F11" s="3">
        <f t="shared" si="0"/>
        <v>6.4544688026981448E-2</v>
      </c>
      <c r="G11" s="3">
        <f t="shared" si="0"/>
        <v>5.4464162883477781E-2</v>
      </c>
      <c r="K11" s="3"/>
      <c r="M11" s="3"/>
      <c r="O11" s="3"/>
      <c r="S11" s="2"/>
      <c r="U11" s="2"/>
      <c r="W11" s="2"/>
    </row>
    <row r="12" spans="1:31" x14ac:dyDescent="0.2">
      <c r="A12" s="1" t="s">
        <v>29</v>
      </c>
      <c r="B12">
        <v>575</v>
      </c>
      <c r="C12">
        <v>1196</v>
      </c>
      <c r="D12">
        <v>3383</v>
      </c>
      <c r="E12" s="3">
        <f t="shared" si="1"/>
        <v>5.8381561579855822E-2</v>
      </c>
      <c r="F12" s="3">
        <f t="shared" si="0"/>
        <v>5.0421585160202363E-2</v>
      </c>
      <c r="G12" s="3">
        <f t="shared" si="0"/>
        <v>4.6540101802173613E-2</v>
      </c>
      <c r="I12" s="5"/>
      <c r="K12" s="3"/>
      <c r="M12" s="3"/>
      <c r="O12" s="3"/>
    </row>
    <row r="13" spans="1:31" x14ac:dyDescent="0.2">
      <c r="A13" s="1" t="s">
        <v>30</v>
      </c>
      <c r="B13">
        <v>629</v>
      </c>
      <c r="C13">
        <v>1486</v>
      </c>
      <c r="D13">
        <v>4099</v>
      </c>
      <c r="E13" s="3">
        <f t="shared" si="1"/>
        <v>6.3864351710833586E-2</v>
      </c>
      <c r="F13" s="3">
        <f t="shared" si="0"/>
        <v>6.2647554806070829E-2</v>
      </c>
      <c r="G13" s="3">
        <f t="shared" si="0"/>
        <v>5.6390149951850321E-2</v>
      </c>
    </row>
    <row r="14" spans="1:31" x14ac:dyDescent="0.2">
      <c r="A14" s="1" t="s">
        <v>31</v>
      </c>
      <c r="B14">
        <v>506</v>
      </c>
      <c r="C14">
        <v>1310</v>
      </c>
      <c r="D14">
        <v>3892</v>
      </c>
      <c r="E14" s="3">
        <f t="shared" si="1"/>
        <v>5.1375774190273123E-2</v>
      </c>
      <c r="F14" s="3">
        <f t="shared" si="0"/>
        <v>5.5227655986509278E-2</v>
      </c>
      <c r="G14" s="3">
        <f t="shared" si="0"/>
        <v>5.3542440500756641E-2</v>
      </c>
    </row>
    <row r="15" spans="1:31" x14ac:dyDescent="0.2">
      <c r="A15" s="1" t="s">
        <v>32</v>
      </c>
      <c r="B15">
        <v>476</v>
      </c>
      <c r="C15">
        <v>1017</v>
      </c>
      <c r="D15">
        <v>3130</v>
      </c>
      <c r="E15" s="3">
        <f t="shared" si="1"/>
        <v>4.8329779673063254E-2</v>
      </c>
      <c r="F15" s="3">
        <f t="shared" si="0"/>
        <v>4.2875210792580103E-2</v>
      </c>
      <c r="G15" s="3">
        <f t="shared" si="0"/>
        <v>4.3059568028614666E-2</v>
      </c>
      <c r="Q15" s="1"/>
    </row>
    <row r="16" spans="1:31" x14ac:dyDescent="0.2">
      <c r="A16" s="1" t="s">
        <v>33</v>
      </c>
      <c r="B16">
        <v>513</v>
      </c>
      <c r="C16">
        <v>1123</v>
      </c>
      <c r="D16">
        <v>3279</v>
      </c>
      <c r="E16" s="3">
        <f t="shared" si="1"/>
        <v>5.2086506244288761E-2</v>
      </c>
      <c r="F16" s="3">
        <f t="shared" si="0"/>
        <v>4.7344013490725124E-2</v>
      </c>
      <c r="G16" s="3">
        <f t="shared" si="0"/>
        <v>4.5109368551382582E-2</v>
      </c>
      <c r="Q16" s="1"/>
    </row>
    <row r="17" spans="1:17" x14ac:dyDescent="0.2">
      <c r="A17" s="1" t="s">
        <v>34</v>
      </c>
      <c r="B17">
        <v>537</v>
      </c>
      <c r="C17">
        <v>1166</v>
      </c>
      <c r="D17">
        <v>3201</v>
      </c>
      <c r="E17" s="3">
        <f t="shared" si="1"/>
        <v>5.4523301858056657E-2</v>
      </c>
      <c r="F17" s="3">
        <f t="shared" si="0"/>
        <v>4.9156829679595275E-2</v>
      </c>
      <c r="G17" s="3">
        <f t="shared" si="0"/>
        <v>4.4036318613289313E-2</v>
      </c>
      <c r="Q17" s="1"/>
    </row>
    <row r="18" spans="1:17" x14ac:dyDescent="0.2">
      <c r="A18" s="1" t="s">
        <v>35</v>
      </c>
      <c r="B18">
        <v>615</v>
      </c>
      <c r="C18">
        <v>1395</v>
      </c>
      <c r="D18">
        <v>3933</v>
      </c>
      <c r="E18" s="3">
        <f t="shared" si="1"/>
        <v>6.2442887602802317E-2</v>
      </c>
      <c r="F18" s="3">
        <f t="shared" ref="F18:G25" si="2">C18/SUM(C$2:C$25)</f>
        <v>5.8811129848229345E-2</v>
      </c>
      <c r="G18" s="3">
        <f t="shared" si="2"/>
        <v>5.4106479570780026E-2</v>
      </c>
    </row>
    <row r="19" spans="1:17" x14ac:dyDescent="0.2">
      <c r="A19" s="1" t="s">
        <v>36</v>
      </c>
      <c r="B19">
        <v>701</v>
      </c>
      <c r="C19">
        <v>2121</v>
      </c>
      <c r="D19">
        <v>6128</v>
      </c>
      <c r="E19" s="3">
        <f t="shared" si="1"/>
        <v>7.1174738552137268E-2</v>
      </c>
      <c r="F19" s="3">
        <f t="shared" si="2"/>
        <v>8.9418212478920747E-2</v>
      </c>
      <c r="G19" s="3">
        <f t="shared" si="2"/>
        <v>8.4303205392763786E-2</v>
      </c>
    </row>
    <row r="20" spans="1:17" x14ac:dyDescent="0.2">
      <c r="A20" s="1" t="s">
        <v>37</v>
      </c>
      <c r="B20">
        <v>638</v>
      </c>
      <c r="C20">
        <v>2319</v>
      </c>
      <c r="D20">
        <v>7356</v>
      </c>
      <c r="E20" s="3">
        <f t="shared" si="1"/>
        <v>6.4778150065996548E-2</v>
      </c>
      <c r="F20" s="3">
        <f t="shared" si="2"/>
        <v>9.7765598650927488E-2</v>
      </c>
      <c r="G20" s="3">
        <f t="shared" si="2"/>
        <v>0.10119686339248865</v>
      </c>
      <c r="K20" s="3"/>
      <c r="M20" s="3"/>
      <c r="O20" s="3"/>
    </row>
    <row r="21" spans="1:17" x14ac:dyDescent="0.2">
      <c r="A21" s="1" t="s">
        <v>38</v>
      </c>
      <c r="B21">
        <v>522</v>
      </c>
      <c r="C21">
        <v>1689</v>
      </c>
      <c r="D21">
        <v>5611</v>
      </c>
      <c r="E21" s="3">
        <f t="shared" si="1"/>
        <v>5.3000304599451722E-2</v>
      </c>
      <c r="F21" s="3">
        <f t="shared" si="2"/>
        <v>7.1205733558178747E-2</v>
      </c>
      <c r="G21" s="3">
        <f t="shared" si="2"/>
        <v>7.7190810290273762E-2</v>
      </c>
      <c r="K21" s="3"/>
      <c r="M21" s="3"/>
      <c r="O21" s="3"/>
    </row>
    <row r="22" spans="1:17" x14ac:dyDescent="0.2">
      <c r="A22" s="1" t="s">
        <v>39</v>
      </c>
      <c r="B22">
        <v>479</v>
      </c>
      <c r="C22">
        <v>1242</v>
      </c>
      <c r="D22">
        <v>4625</v>
      </c>
      <c r="E22" s="3">
        <f t="shared" si="1"/>
        <v>4.8634379124784244E-2</v>
      </c>
      <c r="F22" s="3">
        <f t="shared" si="2"/>
        <v>5.2360876897133223E-2</v>
      </c>
      <c r="G22" s="3">
        <f t="shared" si="2"/>
        <v>6.3626358508735728E-2</v>
      </c>
      <c r="K22" s="3"/>
      <c r="M22" s="3"/>
      <c r="O22" s="3"/>
    </row>
    <row r="23" spans="1:17" x14ac:dyDescent="0.2">
      <c r="A23" s="1" t="s">
        <v>40</v>
      </c>
      <c r="B23">
        <v>430</v>
      </c>
      <c r="C23">
        <v>1053</v>
      </c>
      <c r="D23">
        <v>3833</v>
      </c>
      <c r="E23" s="3">
        <f t="shared" si="1"/>
        <v>4.3659254746674786E-2</v>
      </c>
      <c r="F23" s="3">
        <f t="shared" si="2"/>
        <v>4.4392917369308602E-2</v>
      </c>
      <c r="G23" s="3">
        <f t="shared" si="2"/>
        <v>5.2730774521942497E-2</v>
      </c>
      <c r="K23" s="3"/>
      <c r="M23" s="3"/>
      <c r="O23" s="3"/>
    </row>
    <row r="24" spans="1:17" x14ac:dyDescent="0.2">
      <c r="A24" s="1" t="s">
        <v>41</v>
      </c>
      <c r="B24">
        <v>399</v>
      </c>
      <c r="C24">
        <v>963</v>
      </c>
      <c r="D24">
        <v>3705</v>
      </c>
      <c r="E24" s="3">
        <f t="shared" si="1"/>
        <v>4.0511727078891259E-2</v>
      </c>
      <c r="F24" s="3">
        <f t="shared" si="2"/>
        <v>4.0598650927487351E-2</v>
      </c>
      <c r="G24" s="3">
        <f t="shared" si="2"/>
        <v>5.096987205943046E-2</v>
      </c>
      <c r="K24" s="3"/>
      <c r="M24" s="3"/>
      <c r="O24" s="3"/>
    </row>
    <row r="25" spans="1:17" x14ac:dyDescent="0.2">
      <c r="A25" s="1" t="s">
        <v>42</v>
      </c>
      <c r="B25">
        <v>249</v>
      </c>
      <c r="C25">
        <v>516</v>
      </c>
      <c r="D25">
        <v>2176</v>
      </c>
      <c r="E25" s="3">
        <f t="shared" si="1"/>
        <v>2.5281754492841913E-2</v>
      </c>
      <c r="F25" s="3">
        <f t="shared" si="2"/>
        <v>2.175379426644182E-2</v>
      </c>
      <c r="G25" s="3">
        <f t="shared" si="2"/>
        <v>2.9935341862704638E-2</v>
      </c>
      <c r="K25" s="3"/>
      <c r="M25" s="3"/>
      <c r="O25" s="3"/>
    </row>
    <row r="26" spans="1:17" x14ac:dyDescent="0.2">
      <c r="K26" s="3"/>
      <c r="M26" s="3"/>
      <c r="O26" s="3"/>
    </row>
    <row r="32" spans="1:17" s="12" customFormat="1" ht="28.5" x14ac:dyDescent="0.2">
      <c r="B32" s="4" t="s">
        <v>150</v>
      </c>
      <c r="C32" s="10" t="s">
        <v>0</v>
      </c>
      <c r="D32" s="10" t="s">
        <v>16</v>
      </c>
      <c r="E32" s="10" t="s">
        <v>15</v>
      </c>
      <c r="F32" s="10" t="s">
        <v>43</v>
      </c>
      <c r="G32" s="10" t="s">
        <v>45</v>
      </c>
      <c r="H32" s="10" t="s">
        <v>44</v>
      </c>
      <c r="J32" s="10"/>
      <c r="K32" s="10"/>
      <c r="L32" s="10"/>
      <c r="M32" s="10"/>
      <c r="N32" s="10"/>
      <c r="O32" s="10"/>
      <c r="P32" s="10"/>
    </row>
    <row r="33" spans="1:16" x14ac:dyDescent="0.2">
      <c r="A33" t="s">
        <v>325</v>
      </c>
      <c r="B33" t="s">
        <v>139</v>
      </c>
      <c r="C33">
        <v>593</v>
      </c>
      <c r="D33">
        <v>1207</v>
      </c>
      <c r="E33">
        <v>1671</v>
      </c>
      <c r="F33" s="3">
        <f>C33/SUM(C$33:C$49)</f>
        <v>6.6914917625818096E-2</v>
      </c>
      <c r="G33" s="3">
        <f>D33/SUM(D$33:D$49)</f>
        <v>5.8484349258649093E-2</v>
      </c>
      <c r="H33" s="3">
        <f>E33/SUM(E$33:E$49)</f>
        <v>2.94278217072011E-2</v>
      </c>
      <c r="I33"/>
      <c r="P33" s="1"/>
    </row>
    <row r="34" spans="1:16" x14ac:dyDescent="0.2">
      <c r="A34" t="s">
        <v>326</v>
      </c>
      <c r="B34" t="s">
        <v>140</v>
      </c>
      <c r="C34">
        <v>1774</v>
      </c>
      <c r="D34">
        <v>1620</v>
      </c>
      <c r="E34">
        <v>3314</v>
      </c>
      <c r="F34" s="3">
        <f t="shared" ref="F34:F48" si="3">C34/SUM(C$33:C$49)</f>
        <v>0.20018054615211014</v>
      </c>
      <c r="G34" s="3">
        <f t="shared" ref="G34:G49" si="4">D34/SUM(D$33:D$49)</f>
        <v>7.8495978292470195E-2</v>
      </c>
      <c r="H34" s="3">
        <f t="shared" ref="H34:H49" si="5">E34/SUM(E$33:E$49)</f>
        <v>5.8362538083581356E-2</v>
      </c>
      <c r="I34"/>
      <c r="P34" s="1"/>
    </row>
    <row r="35" spans="1:16" x14ac:dyDescent="0.2">
      <c r="A35" t="s">
        <v>327</v>
      </c>
      <c r="B35" t="s">
        <v>141</v>
      </c>
      <c r="C35">
        <v>939</v>
      </c>
      <c r="D35">
        <v>4359</v>
      </c>
      <c r="E35">
        <v>10285</v>
      </c>
      <c r="F35" s="3">
        <f t="shared" si="3"/>
        <v>0.10595802301963439</v>
      </c>
      <c r="G35" s="3">
        <f t="shared" si="4"/>
        <v>0.21121232677585036</v>
      </c>
      <c r="H35" s="3">
        <f t="shared" si="5"/>
        <v>0.18112815455329939</v>
      </c>
      <c r="I35"/>
      <c r="P35" s="1"/>
    </row>
    <row r="36" spans="1:16" x14ac:dyDescent="0.2">
      <c r="A36" t="s">
        <v>328</v>
      </c>
      <c r="B36" t="s">
        <v>142</v>
      </c>
      <c r="C36">
        <v>637</v>
      </c>
      <c r="D36">
        <v>5755</v>
      </c>
      <c r="E36">
        <v>15804</v>
      </c>
      <c r="F36" s="3">
        <f t="shared" si="3"/>
        <v>7.1879936808846759E-2</v>
      </c>
      <c r="G36" s="3">
        <f t="shared" si="4"/>
        <v>0.27885454016862099</v>
      </c>
      <c r="H36" s="3">
        <f t="shared" si="5"/>
        <v>0.27832273743902225</v>
      </c>
      <c r="I36"/>
      <c r="P36" s="1"/>
    </row>
    <row r="37" spans="1:16" x14ac:dyDescent="0.2">
      <c r="A37" t="s">
        <v>329</v>
      </c>
      <c r="B37" t="s">
        <v>143</v>
      </c>
      <c r="C37">
        <v>545</v>
      </c>
      <c r="D37">
        <v>4771</v>
      </c>
      <c r="E37">
        <v>15243</v>
      </c>
      <c r="F37" s="3">
        <f t="shared" si="3"/>
        <v>6.1498533062514106E-2</v>
      </c>
      <c r="G37" s="3">
        <f t="shared" si="4"/>
        <v>0.23117550150208355</v>
      </c>
      <c r="H37" s="3">
        <f t="shared" si="5"/>
        <v>0.26844301991793318</v>
      </c>
      <c r="I37"/>
      <c r="P37" s="1"/>
    </row>
    <row r="38" spans="1:16" x14ac:dyDescent="0.2">
      <c r="A38" t="s">
        <v>330</v>
      </c>
      <c r="B38" t="s">
        <v>144</v>
      </c>
      <c r="C38">
        <v>409</v>
      </c>
      <c r="D38">
        <v>898</v>
      </c>
      <c r="E38">
        <v>2894</v>
      </c>
      <c r="F38" s="3">
        <f t="shared" si="3"/>
        <v>4.6152110133152791E-2</v>
      </c>
      <c r="G38" s="3">
        <f t="shared" si="4"/>
        <v>4.3511968213974225E-2</v>
      </c>
      <c r="H38" s="3">
        <f t="shared" si="5"/>
        <v>5.0965958121268688E-2</v>
      </c>
      <c r="I38"/>
      <c r="P38" s="1"/>
    </row>
    <row r="39" spans="1:16" x14ac:dyDescent="0.2">
      <c r="A39" t="s">
        <v>331</v>
      </c>
      <c r="B39" t="s">
        <v>145</v>
      </c>
      <c r="C39">
        <v>292</v>
      </c>
      <c r="D39">
        <v>933</v>
      </c>
      <c r="E39">
        <v>3925</v>
      </c>
      <c r="F39" s="3">
        <f t="shared" si="3"/>
        <v>3.2949672760099302E-2</v>
      </c>
      <c r="G39" s="3">
        <f t="shared" si="4"/>
        <v>4.5207868979552285E-2</v>
      </c>
      <c r="H39" s="3">
        <f t="shared" si="5"/>
        <v>6.9122800838279069E-2</v>
      </c>
      <c r="I39"/>
      <c r="P39" s="1"/>
    </row>
    <row r="40" spans="1:16" x14ac:dyDescent="0.2">
      <c r="A40" t="s">
        <v>332</v>
      </c>
      <c r="B40" t="s">
        <v>146</v>
      </c>
      <c r="C40">
        <v>217</v>
      </c>
      <c r="D40">
        <v>420</v>
      </c>
      <c r="E40">
        <v>2072</v>
      </c>
      <c r="F40" s="3">
        <f t="shared" si="3"/>
        <v>2.448657187993681E-2</v>
      </c>
      <c r="G40" s="3">
        <f t="shared" si="4"/>
        <v>2.0350809186936717E-2</v>
      </c>
      <c r="H40" s="3">
        <f t="shared" si="5"/>
        <v>3.6489794480742473E-2</v>
      </c>
      <c r="I40"/>
      <c r="P40" s="1"/>
    </row>
    <row r="41" spans="1:16" x14ac:dyDescent="0.2">
      <c r="A41" t="s">
        <v>333</v>
      </c>
      <c r="B41" t="s">
        <v>147</v>
      </c>
      <c r="C41">
        <v>234</v>
      </c>
      <c r="D41">
        <v>108</v>
      </c>
      <c r="E41">
        <v>292</v>
      </c>
      <c r="F41" s="3">
        <f>C41/SUM(C$33:C$49)</f>
        <v>2.6404874746106973E-2</v>
      </c>
      <c r="G41" s="3">
        <f t="shared" si="4"/>
        <v>5.2330652194980138E-3</v>
      </c>
      <c r="H41" s="3">
        <f t="shared" si="5"/>
        <v>5.1423841642745192E-3</v>
      </c>
      <c r="I41"/>
      <c r="P41" s="1"/>
    </row>
    <row r="42" spans="1:16" x14ac:dyDescent="0.2">
      <c r="A42" t="s">
        <v>334</v>
      </c>
      <c r="B42" t="s">
        <v>211</v>
      </c>
      <c r="C42">
        <v>304</v>
      </c>
      <c r="D42">
        <v>87</v>
      </c>
      <c r="E42">
        <v>240</v>
      </c>
      <c r="F42" s="3">
        <f t="shared" si="3"/>
        <v>3.4303768900925298E-2</v>
      </c>
      <c r="G42" s="3">
        <f t="shared" si="4"/>
        <v>4.2155247601511773E-3</v>
      </c>
      <c r="H42" s="3">
        <f t="shared" si="5"/>
        <v>4.2266171213215225E-3</v>
      </c>
      <c r="I42"/>
      <c r="P42" s="1"/>
    </row>
    <row r="43" spans="1:16" x14ac:dyDescent="0.2">
      <c r="A43" t="s">
        <v>335</v>
      </c>
      <c r="B43" t="s">
        <v>212</v>
      </c>
      <c r="C43">
        <v>322</v>
      </c>
      <c r="D43">
        <v>85</v>
      </c>
      <c r="E43">
        <v>230</v>
      </c>
      <c r="F43" s="3">
        <f t="shared" si="3"/>
        <v>3.6334913112164295E-2</v>
      </c>
      <c r="G43" s="3">
        <f t="shared" si="4"/>
        <v>4.1186161449752881E-3</v>
      </c>
      <c r="H43" s="3">
        <f t="shared" si="5"/>
        <v>4.050508074599792E-3</v>
      </c>
      <c r="I43"/>
      <c r="P43" s="1"/>
    </row>
    <row r="44" spans="1:16" x14ac:dyDescent="0.2">
      <c r="A44" t="s">
        <v>336</v>
      </c>
      <c r="B44" t="s">
        <v>213</v>
      </c>
      <c r="C44">
        <v>335</v>
      </c>
      <c r="D44">
        <v>117</v>
      </c>
      <c r="E44">
        <v>261</v>
      </c>
      <c r="F44" s="3">
        <f t="shared" si="3"/>
        <v>3.7801850598059128E-2</v>
      </c>
      <c r="G44" s="3">
        <f t="shared" si="4"/>
        <v>5.6691539877895148E-3</v>
      </c>
      <c r="H44" s="3">
        <f t="shared" si="5"/>
        <v>4.5964461194371552E-3</v>
      </c>
      <c r="I44"/>
      <c r="P44" s="1"/>
    </row>
    <row r="45" spans="1:16" x14ac:dyDescent="0.2">
      <c r="A45" t="s">
        <v>337</v>
      </c>
      <c r="B45" t="s">
        <v>214</v>
      </c>
      <c r="C45">
        <v>294</v>
      </c>
      <c r="D45">
        <v>69</v>
      </c>
      <c r="E45">
        <v>146</v>
      </c>
      <c r="F45" s="3">
        <f t="shared" si="3"/>
        <v>3.3175355450236969E-2</v>
      </c>
      <c r="G45" s="3">
        <f t="shared" si="4"/>
        <v>3.3433472235681752E-3</v>
      </c>
      <c r="H45" s="3">
        <f t="shared" si="5"/>
        <v>2.5711920821372596E-3</v>
      </c>
      <c r="I45"/>
      <c r="P45" s="1"/>
    </row>
    <row r="46" spans="1:16" x14ac:dyDescent="0.2">
      <c r="A46" t="s">
        <v>338</v>
      </c>
      <c r="B46" t="s">
        <v>215</v>
      </c>
      <c r="C46">
        <v>333</v>
      </c>
      <c r="D46">
        <v>63</v>
      </c>
      <c r="E46">
        <v>123</v>
      </c>
      <c r="F46" s="3">
        <f t="shared" si="3"/>
        <v>3.7576167907921461E-2</v>
      </c>
      <c r="G46" s="3">
        <f t="shared" si="4"/>
        <v>3.0526213780405079E-3</v>
      </c>
      <c r="H46" s="3">
        <f t="shared" si="5"/>
        <v>2.1661412746772804E-3</v>
      </c>
      <c r="I46"/>
      <c r="P46" s="1"/>
    </row>
    <row r="47" spans="1:16" x14ac:dyDescent="0.2">
      <c r="A47" t="s">
        <v>339</v>
      </c>
      <c r="B47" t="s">
        <v>216</v>
      </c>
      <c r="C47">
        <v>240</v>
      </c>
      <c r="D47">
        <v>33</v>
      </c>
      <c r="E47">
        <v>99</v>
      </c>
      <c r="F47" s="3">
        <f>C47/SUM(C$33:C$49)</f>
        <v>2.7081922816519974E-2</v>
      </c>
      <c r="G47" s="3">
        <f t="shared" si="4"/>
        <v>1.5989921504021708E-3</v>
      </c>
      <c r="H47" s="3">
        <f t="shared" si="5"/>
        <v>1.7434795625451279E-3</v>
      </c>
      <c r="I47"/>
      <c r="P47" s="1"/>
    </row>
    <row r="48" spans="1:16" x14ac:dyDescent="0.2">
      <c r="A48" t="s">
        <v>340</v>
      </c>
      <c r="B48" t="s">
        <v>217</v>
      </c>
      <c r="C48">
        <v>255</v>
      </c>
      <c r="D48">
        <v>30</v>
      </c>
      <c r="E48">
        <v>44</v>
      </c>
      <c r="F48" s="3">
        <f t="shared" si="3"/>
        <v>2.8774542992552471E-2</v>
      </c>
      <c r="G48" s="3">
        <f t="shared" si="4"/>
        <v>1.4536292276383371E-3</v>
      </c>
      <c r="H48" s="3">
        <f t="shared" si="5"/>
        <v>7.7487980557561242E-4</v>
      </c>
      <c r="I48"/>
      <c r="P48" s="1"/>
    </row>
    <row r="49" spans="1:16" x14ac:dyDescent="0.2">
      <c r="A49" t="s">
        <v>341</v>
      </c>
      <c r="B49" t="s">
        <v>218</v>
      </c>
      <c r="C49">
        <v>1139</v>
      </c>
      <c r="D49">
        <v>83</v>
      </c>
      <c r="E49">
        <v>140</v>
      </c>
      <c r="F49" s="3">
        <f>C49/SUM(C$33:C$49)</f>
        <v>0.12852629203340105</v>
      </c>
      <c r="G49" s="3">
        <f t="shared" si="4"/>
        <v>4.021707529799399E-3</v>
      </c>
      <c r="H49" s="3">
        <f t="shared" si="5"/>
        <v>2.4655266541042213E-3</v>
      </c>
      <c r="I49"/>
      <c r="P49" s="1"/>
    </row>
    <row r="50" spans="1:16" x14ac:dyDescent="0.2">
      <c r="A50"/>
      <c r="B50"/>
      <c r="C50"/>
      <c r="E50"/>
      <c r="H50" s="1"/>
      <c r="I50"/>
      <c r="P50" s="1"/>
    </row>
    <row r="51" spans="1:16" hidden="1" x14ac:dyDescent="0.2">
      <c r="A51"/>
      <c r="B51" t="s">
        <v>149</v>
      </c>
      <c r="C51" s="15">
        <v>1</v>
      </c>
      <c r="D51" s="15">
        <v>0.2</v>
      </c>
      <c r="E51" s="15">
        <v>0.15</v>
      </c>
      <c r="H51" s="1"/>
      <c r="I51"/>
      <c r="P51" s="1"/>
    </row>
    <row r="52" spans="1:16" x14ac:dyDescent="0.2">
      <c r="A52"/>
      <c r="B52" t="s">
        <v>342</v>
      </c>
      <c r="C52" s="15">
        <v>14.26016666666667</v>
      </c>
      <c r="D52" s="15">
        <v>6.258</v>
      </c>
      <c r="E52" s="15">
        <v>14</v>
      </c>
      <c r="H52" s="1"/>
      <c r="I52"/>
      <c r="P52" s="1"/>
    </row>
    <row r="53" spans="1:16" x14ac:dyDescent="0.2">
      <c r="A53"/>
      <c r="B53" t="s">
        <v>292</v>
      </c>
      <c r="C53" s="15">
        <v>56.104166666666657</v>
      </c>
      <c r="D53" s="15">
        <v>93.783333333333331</v>
      </c>
      <c r="E53" s="15">
        <v>114.675</v>
      </c>
      <c r="H53" s="1"/>
      <c r="I53"/>
      <c r="P53" s="1"/>
    </row>
    <row r="54" spans="1:16" x14ac:dyDescent="0.2">
      <c r="A54"/>
      <c r="B54" t="s">
        <v>293</v>
      </c>
      <c r="C54" s="15">
        <v>232.77500000000001</v>
      </c>
      <c r="D54" s="15">
        <v>155.06666666666669</v>
      </c>
      <c r="E54" s="15">
        <v>172.35</v>
      </c>
      <c r="H54" s="1"/>
      <c r="I54"/>
      <c r="P54" s="1"/>
    </row>
    <row r="55" spans="1:16" x14ac:dyDescent="0.2">
      <c r="A55"/>
      <c r="B55" t="s">
        <v>294</v>
      </c>
      <c r="C55" s="15">
        <v>667.58333333333337</v>
      </c>
      <c r="D55" s="15">
        <v>193.51666666666671</v>
      </c>
      <c r="E55" s="15">
        <v>201.20833333333329</v>
      </c>
      <c r="H55" s="1"/>
      <c r="I55"/>
      <c r="P55" s="1"/>
    </row>
    <row r="56" spans="1:16" x14ac:dyDescent="0.2">
      <c r="A56"/>
      <c r="B56" t="s">
        <v>343</v>
      </c>
      <c r="C56" s="15">
        <v>1361.83</v>
      </c>
      <c r="D56" s="15">
        <v>721.91300000000024</v>
      </c>
      <c r="E56" s="15">
        <v>655.65300000000002</v>
      </c>
      <c r="H56" s="1"/>
      <c r="I56"/>
      <c r="P56" s="1"/>
    </row>
    <row r="57" spans="1:16" hidden="1" x14ac:dyDescent="0.2">
      <c r="A57"/>
      <c r="B57" t="s">
        <v>148</v>
      </c>
      <c r="C57" s="15">
        <v>1439.95</v>
      </c>
      <c r="D57" s="15">
        <v>1433.8</v>
      </c>
      <c r="E57" s="15">
        <v>1437.7166666666669</v>
      </c>
      <c r="H57" s="1"/>
      <c r="I57"/>
      <c r="P57" s="1"/>
    </row>
    <row r="58" spans="1:16" x14ac:dyDescent="0.2">
      <c r="A58"/>
      <c r="B58" t="s">
        <v>68</v>
      </c>
      <c r="C58" s="15">
        <v>389.89615211013319</v>
      </c>
      <c r="D58" s="15">
        <v>167.7623816907323</v>
      </c>
      <c r="E58" s="15">
        <v>183.67794410298859</v>
      </c>
      <c r="H58" s="1"/>
      <c r="I58"/>
      <c r="P58" s="1"/>
    </row>
    <row r="59" spans="1:16" x14ac:dyDescent="0.2">
      <c r="A59"/>
      <c r="B59"/>
      <c r="C59"/>
      <c r="E59" s="13"/>
      <c r="H59" s="1"/>
      <c r="I59"/>
      <c r="P59" s="1"/>
    </row>
    <row r="60" spans="1:16" x14ac:dyDescent="0.2">
      <c r="A60"/>
      <c r="B60"/>
      <c r="C60" s="15"/>
      <c r="D60" s="15"/>
      <c r="E60" s="15"/>
      <c r="H60" s="1"/>
      <c r="I60"/>
      <c r="P60" s="1"/>
    </row>
    <row r="61" spans="1:16" x14ac:dyDescent="0.2">
      <c r="A61"/>
      <c r="B61" s="16" t="s">
        <v>279</v>
      </c>
      <c r="C61"/>
      <c r="H61" s="1"/>
      <c r="I61"/>
      <c r="P61" s="1"/>
    </row>
    <row r="62" spans="1:16" ht="28.5" x14ac:dyDescent="0.2">
      <c r="A62"/>
      <c r="B62" s="4" t="s">
        <v>155</v>
      </c>
      <c r="C62" s="10" t="s">
        <v>313</v>
      </c>
      <c r="D62" s="10" t="s">
        <v>154</v>
      </c>
      <c r="E62" s="10" t="s">
        <v>151</v>
      </c>
      <c r="F62" s="10" t="s">
        <v>153</v>
      </c>
      <c r="G62" s="10" t="s">
        <v>152</v>
      </c>
      <c r="H62" s="10" t="s">
        <v>154</v>
      </c>
      <c r="I62" s="10" t="s">
        <v>151</v>
      </c>
      <c r="J62" s="10" t="s">
        <v>153</v>
      </c>
      <c r="K62" s="12"/>
    </row>
    <row r="63" spans="1:16" x14ac:dyDescent="0.2">
      <c r="A63" t="s">
        <v>325</v>
      </c>
      <c r="B63" t="s">
        <v>139</v>
      </c>
      <c r="C63">
        <v>65</v>
      </c>
      <c r="D63">
        <v>33</v>
      </c>
      <c r="E63">
        <v>141</v>
      </c>
      <c r="F63">
        <v>309</v>
      </c>
      <c r="G63" s="11">
        <f>C63/C$80</f>
        <v>4.4398907103825137E-2</v>
      </c>
      <c r="H63" s="11">
        <f t="shared" ref="H63:J63" si="6">D63/D$80</f>
        <v>5.5932203389830508E-2</v>
      </c>
      <c r="I63" s="11">
        <f t="shared" si="6"/>
        <v>2.8318939546093592E-2</v>
      </c>
      <c r="J63" s="11">
        <f t="shared" si="6"/>
        <v>0.21503131524008351</v>
      </c>
      <c r="K63"/>
    </row>
    <row r="64" spans="1:16" x14ac:dyDescent="0.2">
      <c r="A64" t="s">
        <v>326</v>
      </c>
      <c r="B64" t="s">
        <v>140</v>
      </c>
      <c r="C64">
        <v>152</v>
      </c>
      <c r="D64">
        <v>104</v>
      </c>
      <c r="E64">
        <v>562</v>
      </c>
      <c r="F64">
        <v>828</v>
      </c>
      <c r="G64" s="11">
        <f t="shared" ref="G64:G79" si="7">C64/C$80</f>
        <v>0.10382513661202186</v>
      </c>
      <c r="H64" s="11">
        <f t="shared" ref="H64:H79" si="8">D64/D$80</f>
        <v>0.17627118644067796</v>
      </c>
      <c r="I64" s="11">
        <f t="shared" ref="I64:I79" si="9">E64/E$80</f>
        <v>0.11287407109861418</v>
      </c>
      <c r="J64" s="11">
        <f t="shared" ref="J64:J79" si="10">F64/F$80</f>
        <v>0.57620041753653439</v>
      </c>
      <c r="K64"/>
    </row>
    <row r="65" spans="1:11" x14ac:dyDescent="0.2">
      <c r="A65" t="s">
        <v>20</v>
      </c>
      <c r="B65" t="s">
        <v>141</v>
      </c>
      <c r="C65">
        <v>49</v>
      </c>
      <c r="D65">
        <v>68</v>
      </c>
      <c r="E65">
        <v>549</v>
      </c>
      <c r="F65">
        <v>218</v>
      </c>
      <c r="G65" s="11">
        <f t="shared" si="7"/>
        <v>3.3469945355191259E-2</v>
      </c>
      <c r="H65" s="11">
        <f t="shared" si="8"/>
        <v>0.11525423728813559</v>
      </c>
      <c r="I65" s="11">
        <f t="shared" si="9"/>
        <v>0.11026310504117293</v>
      </c>
      <c r="J65" s="11">
        <f t="shared" si="10"/>
        <v>0.15170494084899094</v>
      </c>
      <c r="K65"/>
    </row>
    <row r="66" spans="1:11" x14ac:dyDescent="0.2">
      <c r="A66" t="s">
        <v>21</v>
      </c>
      <c r="B66" t="s">
        <v>142</v>
      </c>
      <c r="C66">
        <v>108</v>
      </c>
      <c r="D66">
        <v>36</v>
      </c>
      <c r="E66">
        <v>442</v>
      </c>
      <c r="F66">
        <v>25</v>
      </c>
      <c r="G66" s="11">
        <f t="shared" si="7"/>
        <v>7.3770491803278687E-2</v>
      </c>
      <c r="H66" s="11">
        <f t="shared" si="8"/>
        <v>6.1016949152542375E-2</v>
      </c>
      <c r="I66" s="11">
        <f t="shared" si="9"/>
        <v>8.877284595300261E-2</v>
      </c>
      <c r="J66" s="11">
        <f t="shared" si="10"/>
        <v>1.7397355601948505E-2</v>
      </c>
      <c r="K66"/>
    </row>
    <row r="67" spans="1:11" x14ac:dyDescent="0.2">
      <c r="A67" t="s">
        <v>22</v>
      </c>
      <c r="B67" t="s">
        <v>143</v>
      </c>
      <c r="C67">
        <v>91</v>
      </c>
      <c r="D67">
        <v>28</v>
      </c>
      <c r="E67">
        <v>397</v>
      </c>
      <c r="F67">
        <v>10</v>
      </c>
      <c r="G67" s="11">
        <f t="shared" si="7"/>
        <v>6.2158469945355191E-2</v>
      </c>
      <c r="H67" s="11">
        <f t="shared" si="8"/>
        <v>4.7457627118644069E-2</v>
      </c>
      <c r="I67" s="11">
        <f t="shared" si="9"/>
        <v>7.9734886523398274E-2</v>
      </c>
      <c r="J67" s="11">
        <f t="shared" si="10"/>
        <v>6.9589422407794017E-3</v>
      </c>
      <c r="K67"/>
    </row>
    <row r="68" spans="1:11" x14ac:dyDescent="0.2">
      <c r="A68" t="s">
        <v>23</v>
      </c>
      <c r="B68" t="s">
        <v>144</v>
      </c>
      <c r="C68">
        <v>57</v>
      </c>
      <c r="D68">
        <v>16</v>
      </c>
      <c r="E68">
        <v>315</v>
      </c>
      <c r="F68">
        <v>8</v>
      </c>
      <c r="G68" s="11">
        <f t="shared" si="7"/>
        <v>3.8934426229508198E-2</v>
      </c>
      <c r="H68" s="11">
        <f t="shared" si="8"/>
        <v>2.7118644067796609E-2</v>
      </c>
      <c r="I68" s="11">
        <f t="shared" si="9"/>
        <v>6.3265716007230369E-2</v>
      </c>
      <c r="J68" s="11">
        <f t="shared" si="10"/>
        <v>5.5671537926235215E-3</v>
      </c>
      <c r="K68"/>
    </row>
    <row r="69" spans="1:11" x14ac:dyDescent="0.2">
      <c r="A69" t="s">
        <v>24</v>
      </c>
      <c r="B69" t="s">
        <v>145</v>
      </c>
      <c r="C69">
        <v>49</v>
      </c>
      <c r="D69">
        <v>16</v>
      </c>
      <c r="E69">
        <v>214</v>
      </c>
      <c r="F69">
        <v>4</v>
      </c>
      <c r="G69" s="11">
        <f t="shared" si="7"/>
        <v>3.3469945355191259E-2</v>
      </c>
      <c r="H69" s="11">
        <f t="shared" si="8"/>
        <v>2.7118644067796609E-2</v>
      </c>
      <c r="I69" s="11">
        <f t="shared" si="9"/>
        <v>4.2980518176340632E-2</v>
      </c>
      <c r="J69" s="11">
        <f t="shared" si="10"/>
        <v>2.7835768963117608E-3</v>
      </c>
      <c r="K69"/>
    </row>
    <row r="70" spans="1:11" x14ac:dyDescent="0.2">
      <c r="A70" t="s">
        <v>25</v>
      </c>
      <c r="B70" t="s">
        <v>146</v>
      </c>
      <c r="C70">
        <v>46</v>
      </c>
      <c r="D70">
        <v>18</v>
      </c>
      <c r="E70">
        <v>145</v>
      </c>
      <c r="F70">
        <v>2</v>
      </c>
      <c r="G70" s="11">
        <f t="shared" si="7"/>
        <v>3.1420765027322405E-2</v>
      </c>
      <c r="H70" s="11">
        <f t="shared" si="8"/>
        <v>3.0508474576271188E-2</v>
      </c>
      <c r="I70" s="11">
        <f t="shared" si="9"/>
        <v>2.9122313717613979E-2</v>
      </c>
      <c r="J70" s="11">
        <f t="shared" si="10"/>
        <v>1.3917884481558804E-3</v>
      </c>
      <c r="K70"/>
    </row>
    <row r="71" spans="1:11" x14ac:dyDescent="0.2">
      <c r="A71" t="s">
        <v>26</v>
      </c>
      <c r="B71" t="s">
        <v>147</v>
      </c>
      <c r="C71">
        <v>50</v>
      </c>
      <c r="D71">
        <v>15</v>
      </c>
      <c r="E71">
        <v>159</v>
      </c>
      <c r="F71">
        <v>3</v>
      </c>
      <c r="G71" s="11">
        <f t="shared" si="7"/>
        <v>3.4153005464480878E-2</v>
      </c>
      <c r="H71" s="11">
        <f t="shared" si="8"/>
        <v>2.5423728813559324E-2</v>
      </c>
      <c r="I71" s="11">
        <f t="shared" si="9"/>
        <v>3.1934123317935326E-2</v>
      </c>
      <c r="J71" s="11">
        <f t="shared" si="10"/>
        <v>2.0876826722338203E-3</v>
      </c>
      <c r="K71"/>
    </row>
    <row r="72" spans="1:11" x14ac:dyDescent="0.2">
      <c r="A72" t="s">
        <v>27</v>
      </c>
      <c r="B72" t="s">
        <v>211</v>
      </c>
      <c r="C72">
        <v>67</v>
      </c>
      <c r="D72">
        <v>14</v>
      </c>
      <c r="E72">
        <v>211</v>
      </c>
      <c r="F72">
        <v>0</v>
      </c>
      <c r="G72" s="11">
        <f t="shared" si="7"/>
        <v>4.5765027322404374E-2</v>
      </c>
      <c r="H72" s="11">
        <f t="shared" si="8"/>
        <v>2.3728813559322035E-2</v>
      </c>
      <c r="I72" s="11">
        <f t="shared" si="9"/>
        <v>4.2377987547700342E-2</v>
      </c>
      <c r="J72" s="11">
        <f t="shared" si="10"/>
        <v>0</v>
      </c>
      <c r="K72"/>
    </row>
    <row r="73" spans="1:11" x14ac:dyDescent="0.2">
      <c r="A73" t="s">
        <v>28</v>
      </c>
      <c r="B73" t="s">
        <v>212</v>
      </c>
      <c r="C73">
        <v>78</v>
      </c>
      <c r="D73">
        <v>21</v>
      </c>
      <c r="E73">
        <v>213</v>
      </c>
      <c r="F73">
        <v>3</v>
      </c>
      <c r="G73" s="11">
        <f t="shared" si="7"/>
        <v>5.3278688524590161E-2</v>
      </c>
      <c r="H73" s="11">
        <f t="shared" si="8"/>
        <v>3.5593220338983052E-2</v>
      </c>
      <c r="I73" s="11">
        <f t="shared" si="9"/>
        <v>4.2779674633460538E-2</v>
      </c>
      <c r="J73" s="11">
        <f t="shared" si="10"/>
        <v>2.0876826722338203E-3</v>
      </c>
      <c r="K73"/>
    </row>
    <row r="74" spans="1:11" x14ac:dyDescent="0.2">
      <c r="A74" t="s">
        <v>29</v>
      </c>
      <c r="B74" t="s">
        <v>213</v>
      </c>
      <c r="C74">
        <v>75</v>
      </c>
      <c r="D74">
        <v>23</v>
      </c>
      <c r="E74">
        <v>230</v>
      </c>
      <c r="F74">
        <v>2</v>
      </c>
      <c r="G74" s="11">
        <f t="shared" si="7"/>
        <v>5.1229508196721313E-2</v>
      </c>
      <c r="H74" s="11">
        <f t="shared" si="8"/>
        <v>3.898305084745763E-2</v>
      </c>
      <c r="I74" s="11">
        <f t="shared" si="9"/>
        <v>4.6194014862422174E-2</v>
      </c>
      <c r="J74" s="11">
        <f t="shared" si="10"/>
        <v>1.3917884481558804E-3</v>
      </c>
      <c r="K74"/>
    </row>
    <row r="75" spans="1:11" x14ac:dyDescent="0.2">
      <c r="A75" t="s">
        <v>30</v>
      </c>
      <c r="B75" t="s">
        <v>214</v>
      </c>
      <c r="C75">
        <v>72</v>
      </c>
      <c r="D75">
        <v>25</v>
      </c>
      <c r="E75">
        <v>189</v>
      </c>
      <c r="F75">
        <v>3</v>
      </c>
      <c r="G75" s="11">
        <f t="shared" si="7"/>
        <v>4.9180327868852458E-2</v>
      </c>
      <c r="H75" s="11">
        <f t="shared" si="8"/>
        <v>4.2372881355932202E-2</v>
      </c>
      <c r="I75" s="11">
        <f t="shared" si="9"/>
        <v>3.7959429604338221E-2</v>
      </c>
      <c r="J75" s="11">
        <f t="shared" si="10"/>
        <v>2.0876826722338203E-3</v>
      </c>
      <c r="K75"/>
    </row>
    <row r="76" spans="1:11" x14ac:dyDescent="0.2">
      <c r="A76" t="s">
        <v>31</v>
      </c>
      <c r="B76" t="s">
        <v>215</v>
      </c>
      <c r="C76">
        <v>118</v>
      </c>
      <c r="D76">
        <v>20</v>
      </c>
      <c r="E76">
        <v>186</v>
      </c>
      <c r="F76">
        <v>5</v>
      </c>
      <c r="G76" s="11">
        <f t="shared" si="7"/>
        <v>8.060109289617487E-2</v>
      </c>
      <c r="H76" s="11">
        <f t="shared" si="8"/>
        <v>3.3898305084745763E-2</v>
      </c>
      <c r="I76" s="11">
        <f t="shared" si="9"/>
        <v>3.7356898975697932E-2</v>
      </c>
      <c r="J76" s="11">
        <f t="shared" si="10"/>
        <v>3.4794711203897009E-3</v>
      </c>
      <c r="K76"/>
    </row>
    <row r="77" spans="1:11" x14ac:dyDescent="0.2">
      <c r="A77" t="s">
        <v>32</v>
      </c>
      <c r="B77" t="s">
        <v>216</v>
      </c>
      <c r="C77">
        <v>76</v>
      </c>
      <c r="D77">
        <v>16</v>
      </c>
      <c r="E77">
        <v>142</v>
      </c>
      <c r="F77">
        <v>1</v>
      </c>
      <c r="G77" s="11">
        <f t="shared" si="7"/>
        <v>5.1912568306010931E-2</v>
      </c>
      <c r="H77" s="11">
        <f t="shared" si="8"/>
        <v>2.7118644067796609E-2</v>
      </c>
      <c r="I77" s="11">
        <f t="shared" si="9"/>
        <v>2.8519783088973689E-2</v>
      </c>
      <c r="J77" s="11">
        <f t="shared" si="10"/>
        <v>6.9589422407794019E-4</v>
      </c>
      <c r="K77"/>
    </row>
    <row r="78" spans="1:11" x14ac:dyDescent="0.2">
      <c r="A78" t="s">
        <v>33</v>
      </c>
      <c r="B78" t="s">
        <v>217</v>
      </c>
      <c r="C78">
        <v>60</v>
      </c>
      <c r="D78">
        <v>26</v>
      </c>
      <c r="E78">
        <v>160</v>
      </c>
      <c r="F78">
        <v>3</v>
      </c>
      <c r="G78" s="11">
        <f t="shared" si="7"/>
        <v>4.0983606557377046E-2</v>
      </c>
      <c r="H78" s="11">
        <f t="shared" si="8"/>
        <v>4.4067796610169491E-2</v>
      </c>
      <c r="I78" s="11">
        <f t="shared" si="9"/>
        <v>3.2134966860815427E-2</v>
      </c>
      <c r="J78" s="11">
        <f t="shared" si="10"/>
        <v>2.0876826722338203E-3</v>
      </c>
      <c r="K78"/>
    </row>
    <row r="79" spans="1:11" x14ac:dyDescent="0.2">
      <c r="A79" t="s">
        <v>341</v>
      </c>
      <c r="B79" t="s">
        <v>218</v>
      </c>
      <c r="C79">
        <v>251</v>
      </c>
      <c r="D79">
        <v>111</v>
      </c>
      <c r="E79">
        <v>724</v>
      </c>
      <c r="F79">
        <v>13</v>
      </c>
      <c r="G79" s="11">
        <f t="shared" si="7"/>
        <v>0.17144808743169399</v>
      </c>
      <c r="H79" s="11">
        <f t="shared" si="8"/>
        <v>0.18813559322033899</v>
      </c>
      <c r="I79" s="11">
        <f t="shared" si="9"/>
        <v>0.14541072504518979</v>
      </c>
      <c r="J79" s="11">
        <f t="shared" si="10"/>
        <v>9.046624913013222E-3</v>
      </c>
      <c r="K79"/>
    </row>
    <row r="80" spans="1:11" x14ac:dyDescent="0.2">
      <c r="A80"/>
      <c r="B80" t="s">
        <v>280</v>
      </c>
      <c r="C80">
        <f>SUM(C63:C79)</f>
        <v>1464</v>
      </c>
      <c r="D80">
        <f>SUM(D63:D79)</f>
        <v>590</v>
      </c>
      <c r="E80">
        <f t="shared" ref="E80:F80" si="11">SUM(E63:E79)</f>
        <v>4979</v>
      </c>
      <c r="F80">
        <f t="shared" si="11"/>
        <v>1437</v>
      </c>
      <c r="G80" s="11"/>
      <c r="I80"/>
      <c r="J80"/>
      <c r="K80"/>
    </row>
    <row r="81" spans="1:18" x14ac:dyDescent="0.2">
      <c r="A81"/>
      <c r="B81"/>
      <c r="C81" s="11">
        <f>C80/SUM($C80:$F80)</f>
        <v>0.17284533648170011</v>
      </c>
      <c r="D81" s="11">
        <f t="shared" ref="D81:F81" si="12">D80/SUM($C80:$F80)</f>
        <v>6.9657615112160565E-2</v>
      </c>
      <c r="E81" s="11">
        <f t="shared" si="12"/>
        <v>0.5878394332939787</v>
      </c>
      <c r="F81" s="11">
        <f t="shared" si="12"/>
        <v>0.16965761511216057</v>
      </c>
      <c r="G81" s="11"/>
      <c r="H81" s="11"/>
      <c r="I81" s="11"/>
      <c r="J81" s="11"/>
      <c r="K81"/>
    </row>
    <row r="82" spans="1:18" x14ac:dyDescent="0.2">
      <c r="A82"/>
      <c r="B82"/>
      <c r="C82" s="11"/>
      <c r="D82" s="11"/>
      <c r="E82" s="11"/>
      <c r="F82" s="11"/>
      <c r="G82" s="11"/>
      <c r="H82" s="11"/>
      <c r="I82" s="11"/>
      <c r="J82" s="11"/>
      <c r="K82"/>
    </row>
    <row r="83" spans="1:18" x14ac:dyDescent="0.2">
      <c r="A83"/>
      <c r="B83"/>
      <c r="C83" s="11"/>
      <c r="D83" s="11"/>
      <c r="E83" s="11"/>
      <c r="F83" s="11"/>
      <c r="G83" s="11"/>
      <c r="H83" s="11"/>
      <c r="I83" s="11"/>
      <c r="J83" s="11"/>
      <c r="K83"/>
    </row>
    <row r="84" spans="1:18" x14ac:dyDescent="0.2">
      <c r="A84"/>
      <c r="B84" t="s">
        <v>149</v>
      </c>
      <c r="C84">
        <v>7</v>
      </c>
      <c r="D84">
        <v>4</v>
      </c>
      <c r="E84">
        <v>1</v>
      </c>
      <c r="F84">
        <v>4</v>
      </c>
      <c r="G84"/>
      <c r="I84"/>
      <c r="J84"/>
      <c r="K84"/>
    </row>
    <row r="85" spans="1:18" x14ac:dyDescent="0.2">
      <c r="A85"/>
      <c r="B85" t="s">
        <v>342</v>
      </c>
      <c r="C85">
        <v>19</v>
      </c>
      <c r="D85">
        <v>16</v>
      </c>
      <c r="E85">
        <v>20</v>
      </c>
      <c r="F85">
        <v>9</v>
      </c>
      <c r="G85"/>
      <c r="I85"/>
      <c r="J85"/>
      <c r="K85"/>
    </row>
    <row r="86" spans="1:18" x14ac:dyDescent="0.2">
      <c r="A86"/>
      <c r="B86" t="s">
        <v>292</v>
      </c>
      <c r="C86">
        <v>172</v>
      </c>
      <c r="D86">
        <v>63</v>
      </c>
      <c r="E86">
        <v>118</v>
      </c>
      <c r="F86">
        <v>31</v>
      </c>
      <c r="G86"/>
      <c r="I86"/>
      <c r="J86"/>
      <c r="K86"/>
    </row>
    <row r="87" spans="1:18" x14ac:dyDescent="0.2">
      <c r="A87"/>
      <c r="B87" t="s">
        <v>293</v>
      </c>
      <c r="C87">
        <v>537</v>
      </c>
      <c r="D87">
        <v>319</v>
      </c>
      <c r="E87">
        <v>319</v>
      </c>
      <c r="F87">
        <v>43</v>
      </c>
      <c r="G87"/>
      <c r="I87"/>
      <c r="J87"/>
      <c r="K87"/>
    </row>
    <row r="88" spans="1:18" x14ac:dyDescent="0.2">
      <c r="A88"/>
      <c r="B88" t="s">
        <v>294</v>
      </c>
      <c r="C88">
        <v>791</v>
      </c>
      <c r="D88">
        <v>806</v>
      </c>
      <c r="E88">
        <v>705</v>
      </c>
      <c r="F88">
        <v>56</v>
      </c>
      <c r="G88"/>
      <c r="I88"/>
      <c r="J88"/>
      <c r="K88"/>
    </row>
    <row r="89" spans="1:18" x14ac:dyDescent="0.2">
      <c r="A89"/>
      <c r="B89" t="s">
        <v>343</v>
      </c>
      <c r="C89">
        <v>1364</v>
      </c>
      <c r="D89">
        <v>1409</v>
      </c>
      <c r="E89">
        <v>1367</v>
      </c>
      <c r="F89">
        <v>863</v>
      </c>
      <c r="G89"/>
      <c r="I89"/>
      <c r="J89"/>
      <c r="K89"/>
    </row>
    <row r="90" spans="1:18" x14ac:dyDescent="0.2">
      <c r="A90"/>
      <c r="B90" t="s">
        <v>148</v>
      </c>
      <c r="C90">
        <v>1433</v>
      </c>
      <c r="D90">
        <v>1435</v>
      </c>
      <c r="E90">
        <v>1439</v>
      </c>
      <c r="F90">
        <v>1415</v>
      </c>
      <c r="G90"/>
      <c r="I90"/>
      <c r="J90"/>
      <c r="K90"/>
    </row>
    <row r="91" spans="1:18" x14ac:dyDescent="0.2">
      <c r="A91"/>
      <c r="B91" t="s">
        <v>68</v>
      </c>
      <c r="C91">
        <v>524</v>
      </c>
      <c r="D91">
        <v>459</v>
      </c>
      <c r="E91">
        <v>444</v>
      </c>
      <c r="F91">
        <v>68</v>
      </c>
      <c r="G91"/>
      <c r="I91"/>
      <c r="J91"/>
      <c r="K91"/>
    </row>
    <row r="92" spans="1:18" x14ac:dyDescent="0.2">
      <c r="A92"/>
      <c r="B92"/>
      <c r="C92"/>
      <c r="D92"/>
      <c r="E92"/>
      <c r="F92"/>
      <c r="G92"/>
      <c r="I92"/>
      <c r="J92"/>
      <c r="K92"/>
      <c r="L92"/>
      <c r="M92"/>
      <c r="N92"/>
      <c r="O92"/>
      <c r="R92" s="1"/>
    </row>
    <row r="93" spans="1:18" x14ac:dyDescent="0.2">
      <c r="A93"/>
      <c r="B93" s="16" t="s">
        <v>167</v>
      </c>
      <c r="C93"/>
      <c r="D93"/>
      <c r="E93"/>
      <c r="F93"/>
      <c r="G93"/>
      <c r="I93"/>
      <c r="J93"/>
      <c r="K93"/>
      <c r="L93"/>
      <c r="M93"/>
      <c r="N93"/>
      <c r="O93"/>
      <c r="R93" s="1"/>
    </row>
    <row r="94" spans="1:18" ht="28.5" x14ac:dyDescent="0.2">
      <c r="A94"/>
      <c r="B94" s="14" t="s">
        <v>169</v>
      </c>
      <c r="C94" s="12" t="s">
        <v>152</v>
      </c>
      <c r="D94" s="12" t="s">
        <v>154</v>
      </c>
      <c r="E94" s="12" t="s">
        <v>151</v>
      </c>
      <c r="F94" s="12" t="s">
        <v>153</v>
      </c>
      <c r="G94" s="10" t="s">
        <v>152</v>
      </c>
      <c r="H94" s="10" t="s">
        <v>154</v>
      </c>
      <c r="I94" s="10" t="s">
        <v>151</v>
      </c>
      <c r="J94" s="10" t="s">
        <v>153</v>
      </c>
      <c r="K94"/>
      <c r="L94"/>
      <c r="M94"/>
      <c r="N94"/>
      <c r="O94"/>
      <c r="R94" s="1"/>
    </row>
    <row r="95" spans="1:18" x14ac:dyDescent="0.2">
      <c r="A95" t="s">
        <v>325</v>
      </c>
      <c r="B95" t="s">
        <v>139</v>
      </c>
      <c r="C95">
        <v>5</v>
      </c>
      <c r="D95">
        <v>1</v>
      </c>
      <c r="E95">
        <v>13</v>
      </c>
      <c r="F95">
        <v>0</v>
      </c>
      <c r="G95" s="11">
        <f t="shared" ref="G95:G111" si="13">C95/C$112</f>
        <v>6.6050198150594455E-3</v>
      </c>
      <c r="H95" s="11">
        <f t="shared" ref="H95:H111" si="14">D95/D$112</f>
        <v>2.242152466367713E-3</v>
      </c>
      <c r="I95" s="11">
        <f t="shared" ref="I95:I111" si="15">E95/E$112</f>
        <v>3.3316248077908763E-3</v>
      </c>
      <c r="J95" s="11">
        <f t="shared" ref="J95:J111" si="16">F95/F$112</f>
        <v>0</v>
      </c>
      <c r="K95"/>
      <c r="L95"/>
      <c r="M95"/>
      <c r="N95"/>
      <c r="O95"/>
      <c r="R95" s="1"/>
    </row>
    <row r="96" spans="1:18" x14ac:dyDescent="0.2">
      <c r="A96" t="s">
        <v>326</v>
      </c>
      <c r="B96" t="s">
        <v>140</v>
      </c>
      <c r="C96">
        <v>29</v>
      </c>
      <c r="D96">
        <v>25</v>
      </c>
      <c r="E96">
        <v>69</v>
      </c>
      <c r="F96">
        <v>196</v>
      </c>
      <c r="G96" s="11">
        <f t="shared" si="13"/>
        <v>3.8309114927344783E-2</v>
      </c>
      <c r="H96" s="11">
        <f t="shared" si="14"/>
        <v>5.6053811659192827E-2</v>
      </c>
      <c r="I96" s="11">
        <f t="shared" si="15"/>
        <v>1.7683239364428498E-2</v>
      </c>
      <c r="J96" s="11">
        <f t="shared" si="16"/>
        <v>0.13783403656821377</v>
      </c>
      <c r="K96"/>
      <c r="L96"/>
      <c r="M96"/>
      <c r="N96"/>
      <c r="O96"/>
      <c r="R96" s="1"/>
    </row>
    <row r="97" spans="1:18" x14ac:dyDescent="0.2">
      <c r="A97" t="s">
        <v>20</v>
      </c>
      <c r="B97" t="s">
        <v>141</v>
      </c>
      <c r="C97">
        <v>188</v>
      </c>
      <c r="D97">
        <v>110</v>
      </c>
      <c r="E97">
        <v>307</v>
      </c>
      <c r="F97">
        <v>1035</v>
      </c>
      <c r="G97" s="11">
        <f t="shared" si="13"/>
        <v>0.24834874504623514</v>
      </c>
      <c r="H97" s="11">
        <f t="shared" si="14"/>
        <v>0.24663677130044842</v>
      </c>
      <c r="I97" s="11">
        <f t="shared" si="15"/>
        <v>7.8677601230138394E-2</v>
      </c>
      <c r="J97" s="11">
        <f t="shared" si="16"/>
        <v>0.72784810126582278</v>
      </c>
      <c r="K97"/>
      <c r="L97"/>
      <c r="M97"/>
      <c r="N97"/>
      <c r="O97"/>
      <c r="R97" s="1"/>
    </row>
    <row r="98" spans="1:18" x14ac:dyDescent="0.2">
      <c r="A98" t="s">
        <v>21</v>
      </c>
      <c r="B98" t="s">
        <v>142</v>
      </c>
      <c r="C98">
        <v>16</v>
      </c>
      <c r="D98">
        <v>16</v>
      </c>
      <c r="E98">
        <v>32</v>
      </c>
      <c r="F98">
        <v>81</v>
      </c>
      <c r="G98" s="11">
        <f t="shared" si="13"/>
        <v>2.1136063408190225E-2</v>
      </c>
      <c r="H98" s="11">
        <f t="shared" si="14"/>
        <v>3.5874439461883408E-2</v>
      </c>
      <c r="I98" s="11">
        <f t="shared" si="15"/>
        <v>8.2009226037929265E-3</v>
      </c>
      <c r="J98" s="11">
        <f t="shared" si="16"/>
        <v>5.6962025316455694E-2</v>
      </c>
      <c r="K98"/>
      <c r="L98"/>
      <c r="M98"/>
      <c r="N98"/>
      <c r="O98"/>
      <c r="R98" s="1"/>
    </row>
    <row r="99" spans="1:18" x14ac:dyDescent="0.2">
      <c r="A99" t="s">
        <v>22</v>
      </c>
      <c r="B99" t="s">
        <v>143</v>
      </c>
      <c r="C99">
        <v>12</v>
      </c>
      <c r="D99">
        <v>7</v>
      </c>
      <c r="E99">
        <v>18</v>
      </c>
      <c r="F99">
        <v>31</v>
      </c>
      <c r="G99" s="11">
        <f t="shared" si="13"/>
        <v>1.5852047556142668E-2</v>
      </c>
      <c r="H99" s="11">
        <f t="shared" si="14"/>
        <v>1.5695067264573991E-2</v>
      </c>
      <c r="I99" s="11">
        <f t="shared" si="15"/>
        <v>4.6130189646335215E-3</v>
      </c>
      <c r="J99" s="11">
        <f t="shared" si="16"/>
        <v>2.180028129395218E-2</v>
      </c>
      <c r="K99"/>
      <c r="L99"/>
      <c r="M99"/>
      <c r="N99"/>
      <c r="O99"/>
      <c r="R99" s="1"/>
    </row>
    <row r="100" spans="1:18" x14ac:dyDescent="0.2">
      <c r="A100" t="s">
        <v>23</v>
      </c>
      <c r="B100" t="s">
        <v>144</v>
      </c>
      <c r="C100">
        <v>3</v>
      </c>
      <c r="D100">
        <v>4</v>
      </c>
      <c r="E100">
        <v>30</v>
      </c>
      <c r="F100">
        <v>25</v>
      </c>
      <c r="G100" s="11">
        <f t="shared" si="13"/>
        <v>3.9630118890356669E-3</v>
      </c>
      <c r="H100" s="11">
        <f t="shared" si="14"/>
        <v>8.9686098654708519E-3</v>
      </c>
      <c r="I100" s="11">
        <f t="shared" si="15"/>
        <v>7.6883649410558691E-3</v>
      </c>
      <c r="J100" s="11">
        <f t="shared" si="16"/>
        <v>1.7580872011251757E-2</v>
      </c>
      <c r="K100"/>
      <c r="L100"/>
      <c r="M100"/>
      <c r="N100"/>
      <c r="O100"/>
      <c r="R100" s="1"/>
    </row>
    <row r="101" spans="1:18" x14ac:dyDescent="0.2">
      <c r="A101" t="s">
        <v>24</v>
      </c>
      <c r="B101" t="s">
        <v>145</v>
      </c>
      <c r="C101">
        <v>4</v>
      </c>
      <c r="D101">
        <v>4</v>
      </c>
      <c r="E101">
        <v>765</v>
      </c>
      <c r="F101">
        <v>9</v>
      </c>
      <c r="G101" s="11">
        <f t="shared" si="13"/>
        <v>5.2840158520475562E-3</v>
      </c>
      <c r="H101" s="11">
        <f t="shared" si="14"/>
        <v>8.9686098654708519E-3</v>
      </c>
      <c r="I101" s="11">
        <f t="shared" si="15"/>
        <v>0.19605330599692466</v>
      </c>
      <c r="J101" s="11">
        <f t="shared" si="16"/>
        <v>6.3291139240506328E-3</v>
      </c>
      <c r="K101"/>
      <c r="L101"/>
      <c r="M101"/>
      <c r="N101"/>
      <c r="O101"/>
      <c r="R101" s="1"/>
    </row>
    <row r="102" spans="1:18" x14ac:dyDescent="0.2">
      <c r="A102" t="s">
        <v>25</v>
      </c>
      <c r="B102" t="s">
        <v>146</v>
      </c>
      <c r="C102">
        <v>4</v>
      </c>
      <c r="D102">
        <v>4</v>
      </c>
      <c r="E102">
        <v>621</v>
      </c>
      <c r="F102">
        <v>6</v>
      </c>
      <c r="G102" s="11">
        <f t="shared" si="13"/>
        <v>5.2840158520475562E-3</v>
      </c>
      <c r="H102" s="11">
        <f t="shared" si="14"/>
        <v>8.9686098654708519E-3</v>
      </c>
      <c r="I102" s="11">
        <f t="shared" si="15"/>
        <v>0.15914915427985649</v>
      </c>
      <c r="J102" s="11">
        <f t="shared" si="16"/>
        <v>4.2194092827004216E-3</v>
      </c>
      <c r="K102"/>
      <c r="L102"/>
      <c r="M102"/>
      <c r="N102"/>
      <c r="O102"/>
      <c r="R102" s="1"/>
    </row>
    <row r="103" spans="1:18" x14ac:dyDescent="0.2">
      <c r="A103" t="s">
        <v>26</v>
      </c>
      <c r="B103" t="s">
        <v>147</v>
      </c>
      <c r="C103">
        <v>1</v>
      </c>
      <c r="D103">
        <v>2</v>
      </c>
      <c r="E103">
        <v>224</v>
      </c>
      <c r="F103">
        <v>4</v>
      </c>
      <c r="G103" s="11">
        <f t="shared" si="13"/>
        <v>1.321003963011889E-3</v>
      </c>
      <c r="H103" s="11">
        <f t="shared" si="14"/>
        <v>4.4843049327354259E-3</v>
      </c>
      <c r="I103" s="11">
        <f t="shared" si="15"/>
        <v>5.7406458226550487E-2</v>
      </c>
      <c r="J103" s="11">
        <f t="shared" si="16"/>
        <v>2.8129395218002813E-3</v>
      </c>
      <c r="K103"/>
      <c r="L103"/>
      <c r="M103"/>
      <c r="N103"/>
      <c r="O103"/>
      <c r="R103" s="1"/>
    </row>
    <row r="104" spans="1:18" x14ac:dyDescent="0.2">
      <c r="A104" t="s">
        <v>27</v>
      </c>
      <c r="B104" t="s">
        <v>211</v>
      </c>
      <c r="C104">
        <v>2</v>
      </c>
      <c r="D104">
        <v>1</v>
      </c>
      <c r="E104">
        <v>157</v>
      </c>
      <c r="F104">
        <v>5</v>
      </c>
      <c r="G104" s="11">
        <f t="shared" si="13"/>
        <v>2.6420079260237781E-3</v>
      </c>
      <c r="H104" s="11">
        <f t="shared" si="14"/>
        <v>2.242152466367713E-3</v>
      </c>
      <c r="I104" s="11">
        <f t="shared" si="15"/>
        <v>4.0235776524859046E-2</v>
      </c>
      <c r="J104" s="11">
        <f t="shared" si="16"/>
        <v>3.5161744022503515E-3</v>
      </c>
      <c r="K104"/>
      <c r="L104"/>
      <c r="M104"/>
      <c r="N104"/>
      <c r="O104"/>
      <c r="R104" s="1"/>
    </row>
    <row r="105" spans="1:18" x14ac:dyDescent="0.2">
      <c r="A105" t="s">
        <v>28</v>
      </c>
      <c r="B105" t="s">
        <v>212</v>
      </c>
      <c r="C105">
        <v>1</v>
      </c>
      <c r="D105">
        <v>8</v>
      </c>
      <c r="E105">
        <v>151</v>
      </c>
      <c r="F105">
        <v>5</v>
      </c>
      <c r="G105" s="11">
        <f t="shared" si="13"/>
        <v>1.321003963011889E-3</v>
      </c>
      <c r="H105" s="11">
        <f t="shared" si="14"/>
        <v>1.7937219730941704E-2</v>
      </c>
      <c r="I105" s="11">
        <f t="shared" si="15"/>
        <v>3.869810353664787E-2</v>
      </c>
      <c r="J105" s="11">
        <f t="shared" si="16"/>
        <v>3.5161744022503515E-3</v>
      </c>
      <c r="K105"/>
      <c r="L105"/>
      <c r="M105"/>
      <c r="N105"/>
      <c r="O105"/>
      <c r="R105" s="1"/>
    </row>
    <row r="106" spans="1:18" x14ac:dyDescent="0.2">
      <c r="A106" t="s">
        <v>29</v>
      </c>
      <c r="B106" t="s">
        <v>213</v>
      </c>
      <c r="C106">
        <v>1</v>
      </c>
      <c r="D106">
        <v>29</v>
      </c>
      <c r="E106">
        <v>141</v>
      </c>
      <c r="F106">
        <v>5</v>
      </c>
      <c r="G106" s="11">
        <f t="shared" si="13"/>
        <v>1.321003963011889E-3</v>
      </c>
      <c r="H106" s="11">
        <f t="shared" si="14"/>
        <v>6.5022421524663671E-2</v>
      </c>
      <c r="I106" s="11">
        <f t="shared" si="15"/>
        <v>3.613531522296258E-2</v>
      </c>
      <c r="J106" s="11">
        <f t="shared" si="16"/>
        <v>3.5161744022503515E-3</v>
      </c>
      <c r="K106"/>
      <c r="L106"/>
      <c r="M106"/>
      <c r="N106"/>
      <c r="O106"/>
      <c r="R106" s="1"/>
    </row>
    <row r="107" spans="1:18" x14ac:dyDescent="0.2">
      <c r="A107" t="s">
        <v>30</v>
      </c>
      <c r="B107" t="s">
        <v>214</v>
      </c>
      <c r="C107">
        <v>1</v>
      </c>
      <c r="D107">
        <v>44</v>
      </c>
      <c r="E107">
        <v>128</v>
      </c>
      <c r="F107">
        <v>1</v>
      </c>
      <c r="G107" s="11">
        <f t="shared" si="13"/>
        <v>1.321003963011889E-3</v>
      </c>
      <c r="H107" s="11">
        <f t="shared" si="14"/>
        <v>9.8654708520179366E-2</v>
      </c>
      <c r="I107" s="11">
        <f t="shared" si="15"/>
        <v>3.2803690415171706E-2</v>
      </c>
      <c r="J107" s="11">
        <f t="shared" si="16"/>
        <v>7.0323488045007034E-4</v>
      </c>
      <c r="K107"/>
      <c r="L107"/>
      <c r="M107"/>
      <c r="N107"/>
      <c r="O107"/>
      <c r="R107" s="1"/>
    </row>
    <row r="108" spans="1:18" x14ac:dyDescent="0.2">
      <c r="A108" t="s">
        <v>31</v>
      </c>
      <c r="B108" t="s">
        <v>215</v>
      </c>
      <c r="C108">
        <v>1</v>
      </c>
      <c r="D108">
        <v>38</v>
      </c>
      <c r="E108">
        <v>121</v>
      </c>
      <c r="F108">
        <v>4</v>
      </c>
      <c r="G108" s="11">
        <f t="shared" si="13"/>
        <v>1.321003963011889E-3</v>
      </c>
      <c r="H108" s="11">
        <f t="shared" si="14"/>
        <v>8.520179372197309E-2</v>
      </c>
      <c r="I108" s="11">
        <f t="shared" si="15"/>
        <v>3.1009738595592005E-2</v>
      </c>
      <c r="J108" s="11">
        <f t="shared" si="16"/>
        <v>2.8129395218002813E-3</v>
      </c>
      <c r="K108"/>
      <c r="L108"/>
      <c r="M108"/>
      <c r="N108"/>
      <c r="O108"/>
      <c r="R108" s="1"/>
    </row>
    <row r="109" spans="1:18" x14ac:dyDescent="0.2">
      <c r="A109" t="s">
        <v>32</v>
      </c>
      <c r="B109" t="s">
        <v>216</v>
      </c>
      <c r="C109">
        <v>2</v>
      </c>
      <c r="D109">
        <v>16</v>
      </c>
      <c r="E109">
        <v>104</v>
      </c>
      <c r="F109">
        <v>1</v>
      </c>
      <c r="G109" s="11">
        <f t="shared" si="13"/>
        <v>2.6420079260237781E-3</v>
      </c>
      <c r="H109" s="11">
        <f t="shared" si="14"/>
        <v>3.5874439461883408E-2</v>
      </c>
      <c r="I109" s="11">
        <f t="shared" si="15"/>
        <v>2.6652998462327011E-2</v>
      </c>
      <c r="J109" s="11">
        <f t="shared" si="16"/>
        <v>7.0323488045007034E-4</v>
      </c>
      <c r="K109"/>
      <c r="L109"/>
      <c r="M109"/>
      <c r="N109"/>
      <c r="O109"/>
      <c r="R109" s="1"/>
    </row>
    <row r="110" spans="1:18" x14ac:dyDescent="0.2">
      <c r="A110" t="s">
        <v>33</v>
      </c>
      <c r="B110" t="s">
        <v>217</v>
      </c>
      <c r="C110">
        <v>3</v>
      </c>
      <c r="D110">
        <v>17</v>
      </c>
      <c r="E110">
        <v>102</v>
      </c>
      <c r="F110">
        <v>0</v>
      </c>
      <c r="G110" s="11">
        <f t="shared" si="13"/>
        <v>3.9630118890356669E-3</v>
      </c>
      <c r="H110" s="11">
        <f t="shared" si="14"/>
        <v>3.811659192825112E-2</v>
      </c>
      <c r="I110" s="11">
        <f t="shared" si="15"/>
        <v>2.6140440799589954E-2</v>
      </c>
      <c r="J110" s="11">
        <f t="shared" si="16"/>
        <v>0</v>
      </c>
      <c r="K110"/>
      <c r="L110"/>
      <c r="M110"/>
      <c r="N110"/>
      <c r="O110"/>
      <c r="R110" s="1"/>
    </row>
    <row r="111" spans="1:18" x14ac:dyDescent="0.2">
      <c r="A111" t="s">
        <v>341</v>
      </c>
      <c r="B111" t="s">
        <v>218</v>
      </c>
      <c r="C111">
        <v>484</v>
      </c>
      <c r="D111">
        <v>120</v>
      </c>
      <c r="E111">
        <v>919</v>
      </c>
      <c r="F111">
        <v>14</v>
      </c>
      <c r="G111" s="11">
        <f t="shared" si="13"/>
        <v>0.63936591809775434</v>
      </c>
      <c r="H111" s="11">
        <f t="shared" si="14"/>
        <v>0.26905829596412556</v>
      </c>
      <c r="I111" s="11">
        <f t="shared" si="15"/>
        <v>0.23552024602767813</v>
      </c>
      <c r="J111" s="11">
        <f t="shared" si="16"/>
        <v>9.8452883263009851E-3</v>
      </c>
      <c r="K111"/>
      <c r="L111"/>
      <c r="M111"/>
      <c r="N111"/>
      <c r="O111"/>
      <c r="R111" s="1"/>
    </row>
    <row r="112" spans="1:18" x14ac:dyDescent="0.2">
      <c r="A112"/>
      <c r="B112" t="s">
        <v>280</v>
      </c>
      <c r="C112">
        <f>SUM(C95:C111)</f>
        <v>757</v>
      </c>
      <c r="D112">
        <f>SUM(D95:D111)</f>
        <v>446</v>
      </c>
      <c r="E112">
        <f>SUM(E95:E111)</f>
        <v>3902</v>
      </c>
      <c r="F112">
        <f>SUM(F95:F111)</f>
        <v>1422</v>
      </c>
      <c r="I112"/>
      <c r="J112"/>
      <c r="K112"/>
      <c r="L112"/>
      <c r="M112"/>
      <c r="N112"/>
      <c r="O112"/>
      <c r="R112" s="1"/>
    </row>
    <row r="113" spans="1:20" x14ac:dyDescent="0.2">
      <c r="A113"/>
      <c r="B113"/>
      <c r="I113"/>
      <c r="J113"/>
      <c r="K113"/>
      <c r="L113"/>
      <c r="M113"/>
      <c r="N113"/>
      <c r="O113"/>
      <c r="R113" s="1"/>
    </row>
    <row r="114" spans="1:20" x14ac:dyDescent="0.2">
      <c r="A114"/>
      <c r="B114"/>
      <c r="I114"/>
      <c r="J114"/>
      <c r="K114"/>
      <c r="L114"/>
      <c r="M114"/>
      <c r="N114"/>
      <c r="O114"/>
      <c r="R114" s="1"/>
    </row>
    <row r="115" spans="1:20" x14ac:dyDescent="0.2">
      <c r="A115"/>
      <c r="B115"/>
      <c r="I115"/>
      <c r="J115"/>
      <c r="K115"/>
      <c r="L115"/>
      <c r="M115"/>
      <c r="N115"/>
      <c r="O115"/>
      <c r="R115" s="1"/>
    </row>
    <row r="116" spans="1:20" x14ac:dyDescent="0.2">
      <c r="A116"/>
      <c r="B116" t="s">
        <v>149</v>
      </c>
      <c r="C116">
        <v>20</v>
      </c>
      <c r="D116">
        <v>10</v>
      </c>
      <c r="E116">
        <v>1</v>
      </c>
      <c r="F116">
        <v>48</v>
      </c>
      <c r="I116"/>
      <c r="J116"/>
      <c r="K116"/>
      <c r="L116"/>
      <c r="M116"/>
      <c r="N116"/>
      <c r="O116"/>
      <c r="R116" s="1"/>
    </row>
    <row r="117" spans="1:20" x14ac:dyDescent="0.2">
      <c r="A117"/>
      <c r="B117" t="s">
        <v>342</v>
      </c>
      <c r="C117">
        <v>56</v>
      </c>
      <c r="D117">
        <v>53</v>
      </c>
      <c r="E117">
        <v>56</v>
      </c>
      <c r="F117">
        <v>53</v>
      </c>
      <c r="I117"/>
      <c r="J117"/>
      <c r="K117"/>
      <c r="L117"/>
      <c r="M117"/>
      <c r="N117"/>
      <c r="O117"/>
      <c r="R117" s="1"/>
    </row>
    <row r="118" spans="1:20" x14ac:dyDescent="0.2">
      <c r="A118"/>
      <c r="B118" t="s">
        <v>292</v>
      </c>
      <c r="C118">
        <v>1293</v>
      </c>
      <c r="D118">
        <v>144</v>
      </c>
      <c r="E118">
        <v>360</v>
      </c>
      <c r="F118">
        <v>63</v>
      </c>
      <c r="I118"/>
      <c r="J118"/>
      <c r="K118"/>
      <c r="L118"/>
      <c r="M118"/>
      <c r="N118"/>
      <c r="O118"/>
      <c r="R118" s="1"/>
    </row>
    <row r="119" spans="1:20" x14ac:dyDescent="0.2">
      <c r="A119"/>
      <c r="B119" t="s">
        <v>293</v>
      </c>
      <c r="C119">
        <v>1476</v>
      </c>
      <c r="D119">
        <v>793</v>
      </c>
      <c r="E119">
        <v>641</v>
      </c>
      <c r="F119">
        <v>72</v>
      </c>
      <c r="I119"/>
      <c r="J119"/>
      <c r="K119"/>
      <c r="L119"/>
      <c r="M119"/>
      <c r="N119"/>
      <c r="O119"/>
      <c r="R119" s="1"/>
    </row>
    <row r="120" spans="1:20" x14ac:dyDescent="0.2">
      <c r="A120"/>
      <c r="B120" t="s">
        <v>294</v>
      </c>
      <c r="C120">
        <v>1861</v>
      </c>
      <c r="D120">
        <v>1461</v>
      </c>
      <c r="E120">
        <v>1364</v>
      </c>
      <c r="F120">
        <v>92</v>
      </c>
      <c r="I120"/>
      <c r="J120"/>
      <c r="K120"/>
      <c r="L120"/>
      <c r="M120"/>
      <c r="N120"/>
      <c r="O120"/>
      <c r="R120" s="1"/>
    </row>
    <row r="121" spans="1:20" x14ac:dyDescent="0.2">
      <c r="A121"/>
      <c r="B121" t="s">
        <v>343</v>
      </c>
      <c r="C121">
        <v>8254</v>
      </c>
      <c r="D121">
        <v>8056</v>
      </c>
      <c r="E121">
        <v>7980</v>
      </c>
      <c r="F121">
        <v>1550</v>
      </c>
      <c r="I121"/>
      <c r="J121"/>
      <c r="K121"/>
      <c r="L121"/>
      <c r="M121"/>
      <c r="N121"/>
      <c r="O121"/>
      <c r="R121" s="1"/>
    </row>
    <row r="122" spans="1:20" x14ac:dyDescent="0.2">
      <c r="A122"/>
      <c r="B122" t="s">
        <v>148</v>
      </c>
      <c r="C122">
        <v>16081</v>
      </c>
      <c r="D122">
        <v>10732</v>
      </c>
      <c r="E122">
        <v>21850</v>
      </c>
      <c r="F122">
        <v>3957</v>
      </c>
      <c r="I122"/>
      <c r="J122"/>
      <c r="K122"/>
      <c r="L122"/>
      <c r="M122"/>
      <c r="N122"/>
      <c r="O122"/>
      <c r="R122" s="1"/>
    </row>
    <row r="123" spans="1:20" x14ac:dyDescent="0.2">
      <c r="A123"/>
      <c r="B123" t="s">
        <v>68</v>
      </c>
      <c r="C123">
        <v>1736</v>
      </c>
      <c r="D123">
        <v>1165</v>
      </c>
      <c r="E123">
        <v>1116</v>
      </c>
      <c r="F123">
        <v>130</v>
      </c>
      <c r="I123"/>
      <c r="J123"/>
      <c r="K123"/>
      <c r="L123"/>
      <c r="M123"/>
      <c r="N123"/>
      <c r="O123"/>
      <c r="R123" s="1"/>
    </row>
    <row r="124" spans="1:20" x14ac:dyDescent="0.2">
      <c r="A124"/>
      <c r="H124" s="1"/>
      <c r="M124"/>
      <c r="P124" s="1"/>
      <c r="Q124" s="1"/>
      <c r="R124" s="1"/>
      <c r="S124" s="1"/>
      <c r="T124" s="1"/>
    </row>
    <row r="125" spans="1:20" x14ac:dyDescent="0.2">
      <c r="A125"/>
      <c r="B125"/>
      <c r="C125"/>
      <c r="H125" s="1"/>
      <c r="I125"/>
      <c r="P125" s="1"/>
    </row>
    <row r="126" spans="1:20" x14ac:dyDescent="0.2">
      <c r="A126"/>
      <c r="B126" s="21" t="s">
        <v>170</v>
      </c>
      <c r="H126" s="1"/>
      <c r="I126"/>
      <c r="P126" s="1"/>
    </row>
    <row r="127" spans="1:20" ht="42.75" x14ac:dyDescent="0.2">
      <c r="A127"/>
      <c r="B127" s="14" t="s">
        <v>155</v>
      </c>
      <c r="C127" s="12" t="s">
        <v>152</v>
      </c>
      <c r="D127" s="12" t="s">
        <v>154</v>
      </c>
      <c r="E127" s="12" t="s">
        <v>152</v>
      </c>
      <c r="F127" s="12" t="s">
        <v>154</v>
      </c>
      <c r="H127" s="1"/>
      <c r="I127" s="14" t="s">
        <v>169</v>
      </c>
      <c r="J127" s="12" t="s">
        <v>152</v>
      </c>
      <c r="K127" s="12" t="s">
        <v>154</v>
      </c>
      <c r="L127" s="12" t="s">
        <v>152</v>
      </c>
      <c r="M127" s="12" t="s">
        <v>154</v>
      </c>
      <c r="O127"/>
    </row>
    <row r="128" spans="1:20" x14ac:dyDescent="0.2">
      <c r="A128" t="s">
        <v>325</v>
      </c>
      <c r="B128" t="s">
        <v>139</v>
      </c>
      <c r="C128">
        <v>349</v>
      </c>
      <c r="D128">
        <v>847</v>
      </c>
      <c r="E128" s="3">
        <f>C128/SUM(C$128:C$144)</f>
        <v>6.7978184651343976E-2</v>
      </c>
      <c r="F128" s="3">
        <f>D128/SUM(D$128:D$144)</f>
        <v>5.4985717995325888E-2</v>
      </c>
      <c r="H128" t="s">
        <v>325</v>
      </c>
      <c r="I128" t="s">
        <v>139</v>
      </c>
      <c r="J128">
        <v>0</v>
      </c>
      <c r="K128">
        <v>5</v>
      </c>
      <c r="L128" s="3">
        <f t="shared" ref="L128:L144" si="17">J128/SUM(J$128:J$144)</f>
        <v>0</v>
      </c>
      <c r="M128" s="3">
        <f t="shared" ref="M128:M144" si="18">K128/SUM(K$128:K$144)</f>
        <v>3.2545726746078239E-4</v>
      </c>
      <c r="O128"/>
    </row>
    <row r="129" spans="1:15" x14ac:dyDescent="0.2">
      <c r="A129" t="s">
        <v>326</v>
      </c>
      <c r="B129" t="s">
        <v>140</v>
      </c>
      <c r="C129">
        <v>286</v>
      </c>
      <c r="D129">
        <v>1325</v>
      </c>
      <c r="E129" s="3">
        <f t="shared" ref="E129:E132" si="19">C129/SUM(C$128:C$144)</f>
        <v>5.5707051032333463E-2</v>
      </c>
      <c r="F129" s="3">
        <f t="shared" ref="F129:F132" si="20">D129/SUM(D$128:D$144)</f>
        <v>8.6016619059984423E-2</v>
      </c>
      <c r="H129" t="s">
        <v>326</v>
      </c>
      <c r="I129" t="s">
        <v>140</v>
      </c>
      <c r="J129">
        <v>1</v>
      </c>
      <c r="K129">
        <v>6</v>
      </c>
      <c r="L129" s="3">
        <f t="shared" si="17"/>
        <v>1.973164956590371E-4</v>
      </c>
      <c r="M129" s="3">
        <f t="shared" si="18"/>
        <v>3.905487209529389E-4</v>
      </c>
      <c r="O129"/>
    </row>
    <row r="130" spans="1:15" x14ac:dyDescent="0.2">
      <c r="A130" t="s">
        <v>20</v>
      </c>
      <c r="B130" t="s">
        <v>141</v>
      </c>
      <c r="C130">
        <v>684</v>
      </c>
      <c r="D130">
        <v>3660</v>
      </c>
      <c r="E130" s="3">
        <f t="shared" si="19"/>
        <v>0.13322945072068562</v>
      </c>
      <c r="F130" s="3">
        <f t="shared" si="20"/>
        <v>0.23760062321474942</v>
      </c>
      <c r="H130" t="s">
        <v>20</v>
      </c>
      <c r="I130" t="s">
        <v>141</v>
      </c>
      <c r="J130">
        <v>0</v>
      </c>
      <c r="K130">
        <v>30</v>
      </c>
      <c r="L130" s="3">
        <f t="shared" si="17"/>
        <v>0</v>
      </c>
      <c r="M130" s="3">
        <f t="shared" si="18"/>
        <v>1.9527436047646943E-3</v>
      </c>
      <c r="O130"/>
    </row>
    <row r="131" spans="1:15" x14ac:dyDescent="0.2">
      <c r="A131" t="s">
        <v>21</v>
      </c>
      <c r="B131" t="s">
        <v>142</v>
      </c>
      <c r="C131">
        <v>710</v>
      </c>
      <c r="D131">
        <v>5026</v>
      </c>
      <c r="E131" s="3">
        <f t="shared" si="19"/>
        <v>0.1382937280872614</v>
      </c>
      <c r="F131" s="3">
        <f t="shared" si="20"/>
        <v>0.32627888860036353</v>
      </c>
      <c r="H131" t="s">
        <v>21</v>
      </c>
      <c r="I131" t="s">
        <v>142</v>
      </c>
      <c r="J131">
        <v>6</v>
      </c>
      <c r="K131">
        <v>1244</v>
      </c>
      <c r="L131" s="3">
        <f t="shared" si="17"/>
        <v>1.1838989739542227E-3</v>
      </c>
      <c r="M131" s="3">
        <f t="shared" si="18"/>
        <v>8.0973768144242661E-2</v>
      </c>
      <c r="O131"/>
    </row>
    <row r="132" spans="1:15" x14ac:dyDescent="0.2">
      <c r="A132" t="s">
        <v>22</v>
      </c>
      <c r="B132" t="s">
        <v>143</v>
      </c>
      <c r="C132">
        <v>780</v>
      </c>
      <c r="D132">
        <v>3977</v>
      </c>
      <c r="E132" s="3">
        <f t="shared" si="19"/>
        <v>0.15192832099727308</v>
      </c>
      <c r="F132" s="3">
        <f t="shared" si="20"/>
        <v>0.25817969358608156</v>
      </c>
      <c r="H132" t="s">
        <v>22</v>
      </c>
      <c r="I132" t="s">
        <v>143</v>
      </c>
      <c r="J132">
        <v>76</v>
      </c>
      <c r="K132">
        <v>11721</v>
      </c>
      <c r="L132" s="3">
        <f t="shared" si="17"/>
        <v>1.499605367008682E-2</v>
      </c>
      <c r="M132" s="3">
        <f t="shared" si="18"/>
        <v>0.76293692638156607</v>
      </c>
      <c r="O132"/>
    </row>
    <row r="133" spans="1:15" x14ac:dyDescent="0.2">
      <c r="A133" t="s">
        <v>23</v>
      </c>
      <c r="B133" t="s">
        <v>144</v>
      </c>
      <c r="C133">
        <v>772</v>
      </c>
      <c r="D133">
        <v>118</v>
      </c>
      <c r="E133" s="3">
        <f t="shared" ref="E133:E144" si="21">C133/SUM(C$128:C$144)</f>
        <v>0.15037008180755745</v>
      </c>
      <c r="F133" s="3">
        <f t="shared" ref="F133:F144" si="22">D133/SUM(D$128:D$144)</f>
        <v>7.6603479615684235E-3</v>
      </c>
      <c r="H133" t="s">
        <v>23</v>
      </c>
      <c r="I133" t="s">
        <v>144</v>
      </c>
      <c r="J133">
        <v>237</v>
      </c>
      <c r="K133">
        <v>1435</v>
      </c>
      <c r="L133" s="3">
        <f t="shared" si="17"/>
        <v>4.6764009471191789E-2</v>
      </c>
      <c r="M133" s="3">
        <f t="shared" si="18"/>
        <v>9.3406235761244544E-2</v>
      </c>
      <c r="O133"/>
    </row>
    <row r="134" spans="1:15" x14ac:dyDescent="0.2">
      <c r="A134" t="s">
        <v>24</v>
      </c>
      <c r="B134" t="s">
        <v>145</v>
      </c>
      <c r="C134">
        <v>858</v>
      </c>
      <c r="D134">
        <v>71</v>
      </c>
      <c r="E134" s="3">
        <f t="shared" si="21"/>
        <v>0.1671211530970004</v>
      </c>
      <c r="F134" s="3">
        <f t="shared" si="22"/>
        <v>4.6091924175538819E-3</v>
      </c>
      <c r="H134" t="s">
        <v>24</v>
      </c>
      <c r="I134" t="s">
        <v>145</v>
      </c>
      <c r="J134">
        <v>1316</v>
      </c>
      <c r="K134">
        <v>301</v>
      </c>
      <c r="L134" s="3">
        <f t="shared" si="17"/>
        <v>0.25966850828729282</v>
      </c>
      <c r="M134" s="3">
        <f t="shared" si="18"/>
        <v>1.9592527501139101E-2</v>
      </c>
      <c r="O134"/>
    </row>
    <row r="135" spans="1:15" x14ac:dyDescent="0.2">
      <c r="A135" t="s">
        <v>25</v>
      </c>
      <c r="B135" t="s">
        <v>146</v>
      </c>
      <c r="C135">
        <v>359</v>
      </c>
      <c r="D135">
        <v>55</v>
      </c>
      <c r="E135" s="3">
        <f t="shared" si="21"/>
        <v>6.9925983638488509E-2</v>
      </c>
      <c r="F135" s="3">
        <f t="shared" si="22"/>
        <v>3.5705011685276552E-3</v>
      </c>
      <c r="H135" t="s">
        <v>25</v>
      </c>
      <c r="I135" t="s">
        <v>146</v>
      </c>
      <c r="J135">
        <v>2207</v>
      </c>
      <c r="K135">
        <v>138</v>
      </c>
      <c r="L135" s="3">
        <f t="shared" si="17"/>
        <v>0.43547750591949486</v>
      </c>
      <c r="M135" s="3">
        <f t="shared" si="18"/>
        <v>8.9826205819175942E-3</v>
      </c>
      <c r="O135"/>
    </row>
    <row r="136" spans="1:15" x14ac:dyDescent="0.2">
      <c r="A136" t="s">
        <v>26</v>
      </c>
      <c r="B136" t="s">
        <v>147</v>
      </c>
      <c r="C136">
        <v>48</v>
      </c>
      <c r="D136">
        <v>56</v>
      </c>
      <c r="E136" s="3">
        <f t="shared" si="21"/>
        <v>9.3494351382937286E-3</v>
      </c>
      <c r="F136" s="3">
        <f t="shared" si="22"/>
        <v>3.6354193715917942E-3</v>
      </c>
      <c r="H136" t="s">
        <v>26</v>
      </c>
      <c r="I136" t="s">
        <v>147</v>
      </c>
      <c r="J136">
        <v>520</v>
      </c>
      <c r="K136">
        <v>84</v>
      </c>
      <c r="L136" s="3">
        <f t="shared" si="17"/>
        <v>0.10260457774269929</v>
      </c>
      <c r="M136" s="3">
        <f t="shared" si="18"/>
        <v>5.4676820933411445E-3</v>
      </c>
      <c r="O136"/>
    </row>
    <row r="137" spans="1:15" x14ac:dyDescent="0.2">
      <c r="A137" t="s">
        <v>27</v>
      </c>
      <c r="B137" t="s">
        <v>211</v>
      </c>
      <c r="C137">
        <v>44</v>
      </c>
      <c r="D137">
        <v>43</v>
      </c>
      <c r="E137" s="3">
        <f t="shared" si="21"/>
        <v>8.570315543435918E-3</v>
      </c>
      <c r="F137" s="3">
        <f t="shared" si="22"/>
        <v>2.791482731757985E-3</v>
      </c>
      <c r="H137" t="s">
        <v>27</v>
      </c>
      <c r="I137" t="s">
        <v>211</v>
      </c>
      <c r="J137">
        <v>118</v>
      </c>
      <c r="K137">
        <v>68</v>
      </c>
      <c r="L137" s="3">
        <f t="shared" si="17"/>
        <v>2.3283346487766376E-2</v>
      </c>
      <c r="M137" s="3">
        <f t="shared" si="18"/>
        <v>4.4262188374666403E-3</v>
      </c>
      <c r="O137"/>
    </row>
    <row r="138" spans="1:15" x14ac:dyDescent="0.2">
      <c r="A138" t="s">
        <v>28</v>
      </c>
      <c r="B138" t="s">
        <v>212</v>
      </c>
      <c r="C138">
        <v>53</v>
      </c>
      <c r="D138">
        <v>27</v>
      </c>
      <c r="E138" s="3">
        <f t="shared" si="21"/>
        <v>1.0323334631865992E-2</v>
      </c>
      <c r="F138" s="3">
        <f t="shared" si="22"/>
        <v>1.7527914827317581E-3</v>
      </c>
      <c r="H138" t="s">
        <v>28</v>
      </c>
      <c r="I138" t="s">
        <v>212</v>
      </c>
      <c r="J138">
        <v>82</v>
      </c>
      <c r="K138">
        <v>42</v>
      </c>
      <c r="L138" s="3">
        <f t="shared" si="17"/>
        <v>1.617995264404104E-2</v>
      </c>
      <c r="M138" s="3">
        <f t="shared" si="18"/>
        <v>2.7338410466705722E-3</v>
      </c>
      <c r="O138"/>
    </row>
    <row r="139" spans="1:15" x14ac:dyDescent="0.2">
      <c r="A139" t="s">
        <v>29</v>
      </c>
      <c r="B139" t="s">
        <v>213</v>
      </c>
      <c r="C139">
        <v>81</v>
      </c>
      <c r="D139">
        <v>35</v>
      </c>
      <c r="E139" s="3">
        <f t="shared" si="21"/>
        <v>1.5777171795870668E-2</v>
      </c>
      <c r="F139" s="3">
        <f t="shared" si="22"/>
        <v>2.2721371072448714E-3</v>
      </c>
      <c r="H139" t="s">
        <v>29</v>
      </c>
      <c r="I139" t="s">
        <v>213</v>
      </c>
      <c r="J139">
        <v>133</v>
      </c>
      <c r="K139">
        <v>36</v>
      </c>
      <c r="L139" s="3">
        <f t="shared" si="17"/>
        <v>2.6243093922651933E-2</v>
      </c>
      <c r="M139" s="3">
        <f t="shared" si="18"/>
        <v>2.3432923257176333E-3</v>
      </c>
      <c r="O139"/>
    </row>
    <row r="140" spans="1:15" x14ac:dyDescent="0.2">
      <c r="A140" t="s">
        <v>30</v>
      </c>
      <c r="B140" t="s">
        <v>214</v>
      </c>
      <c r="C140">
        <v>34</v>
      </c>
      <c r="D140">
        <v>34</v>
      </c>
      <c r="E140" s="3">
        <f t="shared" si="21"/>
        <v>6.6225165562913907E-3</v>
      </c>
      <c r="F140" s="3">
        <f t="shared" si="22"/>
        <v>2.2072189041807324E-3</v>
      </c>
      <c r="H140" t="s">
        <v>30</v>
      </c>
      <c r="I140" t="s">
        <v>214</v>
      </c>
      <c r="J140">
        <v>155</v>
      </c>
      <c r="K140">
        <v>39</v>
      </c>
      <c r="L140" s="3">
        <f t="shared" si="17"/>
        <v>3.0584056827150749E-2</v>
      </c>
      <c r="M140" s="3">
        <f t="shared" si="18"/>
        <v>2.5385666861941028E-3</v>
      </c>
      <c r="O140"/>
    </row>
    <row r="141" spans="1:15" x14ac:dyDescent="0.2">
      <c r="A141" t="s">
        <v>31</v>
      </c>
      <c r="B141" t="s">
        <v>215</v>
      </c>
      <c r="C141">
        <v>17</v>
      </c>
      <c r="D141">
        <v>46</v>
      </c>
      <c r="E141" s="3">
        <f t="shared" si="21"/>
        <v>3.3112582781456954E-3</v>
      </c>
      <c r="F141" s="3">
        <f t="shared" si="22"/>
        <v>2.9862373409504026E-3</v>
      </c>
      <c r="H141" t="s">
        <v>31</v>
      </c>
      <c r="I141" t="s">
        <v>215</v>
      </c>
      <c r="J141">
        <v>76</v>
      </c>
      <c r="K141">
        <v>36</v>
      </c>
      <c r="L141" s="3">
        <f t="shared" si="17"/>
        <v>1.499605367008682E-2</v>
      </c>
      <c r="M141" s="3">
        <f t="shared" si="18"/>
        <v>2.3432923257176333E-3</v>
      </c>
      <c r="O141"/>
    </row>
    <row r="142" spans="1:15" x14ac:dyDescent="0.2">
      <c r="A142" t="s">
        <v>32</v>
      </c>
      <c r="B142" t="s">
        <v>216</v>
      </c>
      <c r="C142">
        <v>12</v>
      </c>
      <c r="D142">
        <v>19</v>
      </c>
      <c r="E142" s="3">
        <f t="shared" si="21"/>
        <v>2.3373587845734321E-3</v>
      </c>
      <c r="F142" s="3">
        <f t="shared" si="22"/>
        <v>1.2334458582186445E-3</v>
      </c>
      <c r="H142" t="s">
        <v>32</v>
      </c>
      <c r="I142" t="s">
        <v>216</v>
      </c>
      <c r="J142">
        <v>26</v>
      </c>
      <c r="K142">
        <v>31</v>
      </c>
      <c r="L142" s="3">
        <f t="shared" si="17"/>
        <v>5.1302288871349641E-3</v>
      </c>
      <c r="M142" s="3">
        <f t="shared" si="18"/>
        <v>2.0178350582568507E-3</v>
      </c>
      <c r="O142"/>
    </row>
    <row r="143" spans="1:15" x14ac:dyDescent="0.2">
      <c r="A143" t="s">
        <v>33</v>
      </c>
      <c r="B143" t="s">
        <v>217</v>
      </c>
      <c r="C143">
        <v>12</v>
      </c>
      <c r="D143">
        <v>18</v>
      </c>
      <c r="E143" s="3">
        <f t="shared" si="21"/>
        <v>2.3373587845734321E-3</v>
      </c>
      <c r="F143" s="3">
        <f t="shared" si="22"/>
        <v>1.1685276551545052E-3</v>
      </c>
      <c r="H143" t="s">
        <v>33</v>
      </c>
      <c r="I143" t="s">
        <v>217</v>
      </c>
      <c r="J143">
        <v>31</v>
      </c>
      <c r="K143">
        <v>26</v>
      </c>
      <c r="L143" s="3">
        <f t="shared" si="17"/>
        <v>6.1168113654301503E-3</v>
      </c>
      <c r="M143" s="3">
        <f t="shared" si="18"/>
        <v>1.6923777907960685E-3</v>
      </c>
      <c r="O143"/>
    </row>
    <row r="144" spans="1:15" x14ac:dyDescent="0.2">
      <c r="A144" t="s">
        <v>341</v>
      </c>
      <c r="B144" t="s">
        <v>218</v>
      </c>
      <c r="C144">
        <v>35</v>
      </c>
      <c r="D144">
        <v>47</v>
      </c>
      <c r="E144" s="3">
        <f t="shared" si="21"/>
        <v>6.8172964550058434E-3</v>
      </c>
      <c r="F144" s="3">
        <f t="shared" si="22"/>
        <v>3.0511555440145416E-3</v>
      </c>
      <c r="H144" t="s">
        <v>341</v>
      </c>
      <c r="I144" t="s">
        <v>218</v>
      </c>
      <c r="J144">
        <v>84</v>
      </c>
      <c r="K144">
        <v>121</v>
      </c>
      <c r="L144" s="3">
        <f t="shared" si="17"/>
        <v>1.6574585635359115E-2</v>
      </c>
      <c r="M144" s="3">
        <f t="shared" si="18"/>
        <v>7.8760658725509341E-3</v>
      </c>
      <c r="O144"/>
    </row>
    <row r="145" spans="1:16" x14ac:dyDescent="0.2">
      <c r="A145"/>
      <c r="B145" t="s">
        <v>280</v>
      </c>
      <c r="C145">
        <f>SUM(C128:C144)</f>
        <v>5134</v>
      </c>
      <c r="D145">
        <f>SUM(D128:D144)</f>
        <v>15404</v>
      </c>
      <c r="I145"/>
      <c r="J145"/>
      <c r="K145"/>
      <c r="O145"/>
    </row>
    <row r="146" spans="1:16" x14ac:dyDescent="0.2">
      <c r="A146"/>
      <c r="B146"/>
      <c r="C146" s="11">
        <f>C145/SUM($C145:$D145)</f>
        <v>0.24997565488363035</v>
      </c>
      <c r="D146" s="11">
        <f>D145/SUM($C145:$D145)</f>
        <v>0.75002434511636962</v>
      </c>
      <c r="I146"/>
      <c r="J146"/>
      <c r="K146"/>
      <c r="O146"/>
    </row>
    <row r="147" spans="1:16" x14ac:dyDescent="0.2">
      <c r="A147"/>
      <c r="B147"/>
      <c r="C147"/>
      <c r="D147"/>
      <c r="I147" t="s">
        <v>149</v>
      </c>
      <c r="J147">
        <v>42</v>
      </c>
      <c r="K147">
        <v>13</v>
      </c>
      <c r="O147"/>
    </row>
    <row r="148" spans="1:16" x14ac:dyDescent="0.2">
      <c r="A148"/>
      <c r="B148" t="s">
        <v>149</v>
      </c>
      <c r="C148">
        <v>1</v>
      </c>
      <c r="D148">
        <v>0</v>
      </c>
      <c r="E148" s="17"/>
      <c r="F148" s="17"/>
      <c r="G148" s="17"/>
      <c r="H148" s="15"/>
      <c r="I148" t="s">
        <v>342</v>
      </c>
      <c r="J148">
        <v>216</v>
      </c>
      <c r="K148">
        <v>151</v>
      </c>
      <c r="O148"/>
    </row>
    <row r="149" spans="1:16" x14ac:dyDescent="0.2">
      <c r="A149"/>
      <c r="B149" t="s">
        <v>342</v>
      </c>
      <c r="C149">
        <v>5</v>
      </c>
      <c r="D149">
        <v>6</v>
      </c>
      <c r="E149" s="17"/>
      <c r="F149" s="17"/>
      <c r="G149" s="17"/>
      <c r="H149" s="15"/>
      <c r="I149" t="s">
        <v>292</v>
      </c>
      <c r="J149">
        <v>350</v>
      </c>
      <c r="K149">
        <v>191</v>
      </c>
      <c r="O149"/>
    </row>
    <row r="150" spans="1:16" x14ac:dyDescent="0.2">
      <c r="A150"/>
      <c r="B150" t="s">
        <v>292</v>
      </c>
      <c r="C150">
        <v>117</v>
      </c>
      <c r="D150">
        <v>89</v>
      </c>
      <c r="E150" s="17"/>
      <c r="F150" s="17"/>
      <c r="G150" s="17"/>
      <c r="H150" s="15"/>
      <c r="I150" t="s">
        <v>293</v>
      </c>
      <c r="J150">
        <v>378</v>
      </c>
      <c r="K150">
        <v>201</v>
      </c>
      <c r="O150"/>
    </row>
    <row r="151" spans="1:16" x14ac:dyDescent="0.2">
      <c r="A151"/>
      <c r="B151" t="s">
        <v>293</v>
      </c>
      <c r="C151">
        <v>221</v>
      </c>
      <c r="D151">
        <v>144</v>
      </c>
      <c r="E151" s="17"/>
      <c r="F151" s="17"/>
      <c r="G151" s="17"/>
      <c r="H151" s="15"/>
      <c r="I151" t="s">
        <v>294</v>
      </c>
      <c r="J151">
        <v>420</v>
      </c>
      <c r="K151">
        <v>222</v>
      </c>
      <c r="O151"/>
    </row>
    <row r="152" spans="1:16" x14ac:dyDescent="0.2">
      <c r="A152"/>
      <c r="B152" t="s">
        <v>294</v>
      </c>
      <c r="C152">
        <v>320</v>
      </c>
      <c r="D152">
        <v>184</v>
      </c>
      <c r="H152" s="1"/>
      <c r="I152" t="s">
        <v>343</v>
      </c>
      <c r="J152">
        <v>1847</v>
      </c>
      <c r="K152">
        <v>912</v>
      </c>
      <c r="P152" s="1"/>
    </row>
    <row r="153" spans="1:16" x14ac:dyDescent="0.2">
      <c r="A153"/>
      <c r="B153" t="s">
        <v>343</v>
      </c>
      <c r="C153">
        <v>810</v>
      </c>
      <c r="D153">
        <v>675</v>
      </c>
      <c r="H153" s="1"/>
      <c r="I153" t="s">
        <v>148</v>
      </c>
      <c r="J153">
        <v>137180</v>
      </c>
      <c r="K153">
        <v>14941</v>
      </c>
      <c r="P153" s="1"/>
    </row>
    <row r="154" spans="1:16" x14ac:dyDescent="0.2">
      <c r="A154"/>
      <c r="B154" t="s">
        <v>148</v>
      </c>
      <c r="C154">
        <v>1433</v>
      </c>
      <c r="D154">
        <v>1413</v>
      </c>
      <c r="H154" s="1"/>
      <c r="I154" t="s">
        <v>68</v>
      </c>
      <c r="J154">
        <v>483</v>
      </c>
      <c r="K154">
        <v>233</v>
      </c>
      <c r="P154" s="1"/>
    </row>
    <row r="155" spans="1:16" x14ac:dyDescent="0.2">
      <c r="B155" t="s">
        <v>68</v>
      </c>
      <c r="C155">
        <v>233</v>
      </c>
      <c r="D155">
        <v>145</v>
      </c>
    </row>
    <row r="157" spans="1:16" x14ac:dyDescent="0.2">
      <c r="A157"/>
      <c r="H157" s="1"/>
      <c r="I157"/>
      <c r="P157" s="1"/>
    </row>
    <row r="158" spans="1:16" x14ac:dyDescent="0.2">
      <c r="A158"/>
      <c r="B158" s="7" t="s">
        <v>168</v>
      </c>
      <c r="H158" s="1"/>
      <c r="I158" s="7" t="s">
        <v>168</v>
      </c>
      <c r="P158" s="1"/>
    </row>
    <row r="159" spans="1:16" ht="42.75" x14ac:dyDescent="0.2">
      <c r="A159"/>
      <c r="B159" s="14" t="s">
        <v>155</v>
      </c>
      <c r="C159" s="12" t="s">
        <v>152</v>
      </c>
      <c r="D159" s="12" t="s">
        <v>154</v>
      </c>
      <c r="E159" s="12" t="s">
        <v>152</v>
      </c>
      <c r="F159" s="12" t="s">
        <v>154</v>
      </c>
      <c r="H159" s="1"/>
      <c r="I159" s="14" t="s">
        <v>169</v>
      </c>
      <c r="J159" s="12" t="s">
        <v>152</v>
      </c>
      <c r="K159" s="12" t="s">
        <v>154</v>
      </c>
      <c r="L159" s="12" t="s">
        <v>152</v>
      </c>
      <c r="M159" s="12" t="s">
        <v>154</v>
      </c>
      <c r="P159" s="1"/>
    </row>
    <row r="160" spans="1:16" x14ac:dyDescent="0.2">
      <c r="A160" t="s">
        <v>325</v>
      </c>
      <c r="B160" t="s">
        <v>139</v>
      </c>
      <c r="C160">
        <v>414</v>
      </c>
      <c r="D160">
        <v>1245</v>
      </c>
      <c r="E160" s="3">
        <f t="shared" ref="E160:E176" si="23">C160/SUM(C$160:C$176)</f>
        <v>2.5829797853755929E-2</v>
      </c>
      <c r="F160" s="3">
        <f t="shared" ref="F160:F176" si="24">D160/SUM(D$160:D$176)</f>
        <v>3.0746814185518126E-2</v>
      </c>
      <c r="H160" t="s">
        <v>325</v>
      </c>
      <c r="I160" t="s">
        <v>139</v>
      </c>
      <c r="J160">
        <v>2</v>
      </c>
      <c r="K160">
        <v>4</v>
      </c>
      <c r="L160" s="3">
        <f t="shared" ref="L160:L176" si="25">J160/SUM(J$160:J$176)</f>
        <v>1.2535255405828893E-4</v>
      </c>
      <c r="M160" s="3">
        <f t="shared" ref="M160:M176" si="26">K160/SUM(K$160:K$176)</f>
        <v>9.8916860378851578E-5</v>
      </c>
      <c r="P160" s="1"/>
    </row>
    <row r="161" spans="1:16" x14ac:dyDescent="0.2">
      <c r="A161" t="s">
        <v>326</v>
      </c>
      <c r="B161" t="s">
        <v>140</v>
      </c>
      <c r="C161">
        <v>601</v>
      </c>
      <c r="D161">
        <v>2704</v>
      </c>
      <c r="E161" s="3">
        <f t="shared" si="23"/>
        <v>3.7496880459196406E-2</v>
      </c>
      <c r="F161" s="3">
        <f t="shared" si="24"/>
        <v>6.6778622937864268E-2</v>
      </c>
      <c r="H161" t="s">
        <v>326</v>
      </c>
      <c r="I161" t="s">
        <v>140</v>
      </c>
      <c r="J161">
        <v>1</v>
      </c>
      <c r="K161">
        <v>3</v>
      </c>
      <c r="L161" s="3">
        <f t="shared" si="25"/>
        <v>6.2676277029144464E-5</v>
      </c>
      <c r="M161" s="3">
        <f t="shared" si="26"/>
        <v>7.4187645284138677E-5</v>
      </c>
      <c r="P161" s="1"/>
    </row>
    <row r="162" spans="1:16" x14ac:dyDescent="0.2">
      <c r="A162" t="s">
        <v>20</v>
      </c>
      <c r="B162" t="s">
        <v>141</v>
      </c>
      <c r="C162">
        <v>1680</v>
      </c>
      <c r="D162">
        <v>8570</v>
      </c>
      <c r="E162" s="3">
        <f t="shared" si="23"/>
        <v>0.10481657100074869</v>
      </c>
      <c r="F162" s="3">
        <f t="shared" si="24"/>
        <v>0.21164674503605652</v>
      </c>
      <c r="H162" t="s">
        <v>20</v>
      </c>
      <c r="I162" t="s">
        <v>141</v>
      </c>
      <c r="J162">
        <v>4</v>
      </c>
      <c r="K162">
        <v>29</v>
      </c>
      <c r="L162" s="3">
        <f t="shared" si="25"/>
        <v>2.5070510811657786E-4</v>
      </c>
      <c r="M162" s="3">
        <f t="shared" si="26"/>
        <v>7.1714723774667392E-4</v>
      </c>
      <c r="P162" s="1"/>
    </row>
    <row r="163" spans="1:16" x14ac:dyDescent="0.2">
      <c r="A163" t="s">
        <v>21</v>
      </c>
      <c r="B163" t="s">
        <v>142</v>
      </c>
      <c r="C163">
        <v>1882</v>
      </c>
      <c r="D163">
        <v>13867</v>
      </c>
      <c r="E163" s="3">
        <f t="shared" si="23"/>
        <v>0.11741951584726729</v>
      </c>
      <c r="F163" s="3">
        <f t="shared" si="24"/>
        <v>0.34246270868319667</v>
      </c>
      <c r="H163" t="s">
        <v>21</v>
      </c>
      <c r="I163" t="s">
        <v>142</v>
      </c>
      <c r="J163">
        <v>11</v>
      </c>
      <c r="K163">
        <v>2060</v>
      </c>
      <c r="L163" s="3">
        <f t="shared" si="25"/>
        <v>6.894390473205892E-4</v>
      </c>
      <c r="M163" s="3">
        <f t="shared" si="26"/>
        <v>5.0942183095108562E-2</v>
      </c>
      <c r="P163" s="1"/>
    </row>
    <row r="164" spans="1:16" x14ac:dyDescent="0.2">
      <c r="A164" t="s">
        <v>22</v>
      </c>
      <c r="B164" t="s">
        <v>143</v>
      </c>
      <c r="C164">
        <v>2131</v>
      </c>
      <c r="D164">
        <v>13045</v>
      </c>
      <c r="E164" s="3">
        <f t="shared" si="23"/>
        <v>0.13295482904916398</v>
      </c>
      <c r="F164" s="3">
        <f t="shared" si="24"/>
        <v>0.32216240244986666</v>
      </c>
      <c r="H164" t="s">
        <v>22</v>
      </c>
      <c r="I164" t="s">
        <v>143</v>
      </c>
      <c r="J164">
        <v>151</v>
      </c>
      <c r="K164">
        <v>32846</v>
      </c>
      <c r="L164" s="3">
        <f t="shared" si="25"/>
        <v>9.4641178314008156E-3</v>
      </c>
      <c r="M164" s="3">
        <f t="shared" si="26"/>
        <v>0.81225579900093969</v>
      </c>
      <c r="P164" s="1"/>
    </row>
    <row r="165" spans="1:16" x14ac:dyDescent="0.2">
      <c r="A165" t="s">
        <v>23</v>
      </c>
      <c r="B165" t="s">
        <v>144</v>
      </c>
      <c r="C165">
        <v>2627</v>
      </c>
      <c r="D165">
        <v>241</v>
      </c>
      <c r="E165" s="3">
        <f t="shared" si="23"/>
        <v>0.16390067382081358</v>
      </c>
      <c r="F165" s="3">
        <f t="shared" si="24"/>
        <v>5.9517929467549149E-3</v>
      </c>
      <c r="H165" t="s">
        <v>23</v>
      </c>
      <c r="I165" t="s">
        <v>144</v>
      </c>
      <c r="J165">
        <v>691</v>
      </c>
      <c r="K165">
        <v>3732</v>
      </c>
      <c r="L165" s="3">
        <f t="shared" si="25"/>
        <v>4.330930742713883E-2</v>
      </c>
      <c r="M165" s="3">
        <f t="shared" si="26"/>
        <v>9.2289430733468514E-2</v>
      </c>
      <c r="P165" s="1"/>
    </row>
    <row r="166" spans="1:16" x14ac:dyDescent="0.2">
      <c r="A166" t="s">
        <v>24</v>
      </c>
      <c r="B166" t="s">
        <v>145</v>
      </c>
      <c r="C166">
        <v>3781</v>
      </c>
      <c r="D166">
        <v>128</v>
      </c>
      <c r="E166" s="3">
        <f t="shared" si="23"/>
        <v>0.23589967556775643</v>
      </c>
      <c r="F166" s="3">
        <f t="shared" si="24"/>
        <v>3.1611182455793738E-3</v>
      </c>
      <c r="H166" t="s">
        <v>24</v>
      </c>
      <c r="I166" t="s">
        <v>145</v>
      </c>
      <c r="J166">
        <v>4161</v>
      </c>
      <c r="K166">
        <v>603</v>
      </c>
      <c r="L166" s="3">
        <f t="shared" si="25"/>
        <v>0.26079598871827014</v>
      </c>
      <c r="M166" s="3">
        <f t="shared" si="26"/>
        <v>1.4911716702111876E-2</v>
      </c>
      <c r="P166" s="1"/>
    </row>
    <row r="167" spans="1:16" x14ac:dyDescent="0.2">
      <c r="A167" t="s">
        <v>25</v>
      </c>
      <c r="B167" t="s">
        <v>146</v>
      </c>
      <c r="C167">
        <v>1950</v>
      </c>
      <c r="D167">
        <v>103</v>
      </c>
      <c r="E167" s="3">
        <f t="shared" si="23"/>
        <v>0.12166209134015472</v>
      </c>
      <c r="F167" s="3">
        <f t="shared" si="24"/>
        <v>2.5437123382396525E-3</v>
      </c>
      <c r="H167" t="s">
        <v>25</v>
      </c>
      <c r="I167" t="s">
        <v>146</v>
      </c>
      <c r="J167">
        <v>7730</v>
      </c>
      <c r="K167">
        <v>271</v>
      </c>
      <c r="L167" s="3">
        <f t="shared" si="25"/>
        <v>0.48448762143528673</v>
      </c>
      <c r="M167" s="3">
        <f t="shared" si="26"/>
        <v>6.7016172906671943E-3</v>
      </c>
      <c r="P167" s="1"/>
    </row>
    <row r="168" spans="1:16" x14ac:dyDescent="0.2">
      <c r="A168" t="s">
        <v>26</v>
      </c>
      <c r="B168" t="s">
        <v>147</v>
      </c>
      <c r="C168">
        <v>190</v>
      </c>
      <c r="D168">
        <v>97</v>
      </c>
      <c r="E168" s="3">
        <f t="shared" si="23"/>
        <v>1.1854255053656101E-2</v>
      </c>
      <c r="F168" s="3">
        <f t="shared" si="24"/>
        <v>2.395534920478119E-3</v>
      </c>
      <c r="H168" t="s">
        <v>26</v>
      </c>
      <c r="I168" t="s">
        <v>147</v>
      </c>
      <c r="J168">
        <v>1499</v>
      </c>
      <c r="K168">
        <v>177</v>
      </c>
      <c r="L168" s="3">
        <f t="shared" si="25"/>
        <v>9.3951739266687553E-2</v>
      </c>
      <c r="M168" s="3">
        <f t="shared" si="26"/>
        <v>4.377071071764182E-3</v>
      </c>
      <c r="P168" s="1"/>
    </row>
    <row r="169" spans="1:16" x14ac:dyDescent="0.2">
      <c r="A169" t="s">
        <v>27</v>
      </c>
      <c r="B169" t="s">
        <v>211</v>
      </c>
      <c r="C169">
        <v>150</v>
      </c>
      <c r="D169">
        <v>87</v>
      </c>
      <c r="E169" s="3">
        <f t="shared" si="23"/>
        <v>9.3586224107811335E-3</v>
      </c>
      <c r="F169" s="3">
        <f t="shared" si="24"/>
        <v>2.1485725575422308E-3</v>
      </c>
      <c r="H169" t="s">
        <v>27</v>
      </c>
      <c r="I169" t="s">
        <v>211</v>
      </c>
      <c r="J169">
        <v>326</v>
      </c>
      <c r="K169">
        <v>117</v>
      </c>
      <c r="L169" s="3">
        <f t="shared" si="25"/>
        <v>2.0432466311501096E-2</v>
      </c>
      <c r="M169" s="3">
        <f t="shared" si="26"/>
        <v>2.8933181660814084E-3</v>
      </c>
      <c r="P169" s="1"/>
    </row>
    <row r="170" spans="1:16" x14ac:dyDescent="0.2">
      <c r="A170" t="s">
        <v>28</v>
      </c>
      <c r="B170" t="s">
        <v>212</v>
      </c>
      <c r="C170">
        <v>159</v>
      </c>
      <c r="D170">
        <v>68</v>
      </c>
      <c r="E170" s="3">
        <f t="shared" si="23"/>
        <v>9.9201397554280011E-3</v>
      </c>
      <c r="F170" s="3">
        <f t="shared" si="24"/>
        <v>1.6793440679640423E-3</v>
      </c>
      <c r="H170" t="s">
        <v>28</v>
      </c>
      <c r="I170" t="s">
        <v>212</v>
      </c>
      <c r="J170">
        <v>163</v>
      </c>
      <c r="K170">
        <v>104</v>
      </c>
      <c r="L170" s="3">
        <f t="shared" si="25"/>
        <v>1.0216233155750548E-2</v>
      </c>
      <c r="M170" s="3">
        <f t="shared" si="26"/>
        <v>2.5718383698501409E-3</v>
      </c>
      <c r="P170" s="1"/>
    </row>
    <row r="171" spans="1:16" x14ac:dyDescent="0.2">
      <c r="A171" t="s">
        <v>29</v>
      </c>
      <c r="B171" t="s">
        <v>213</v>
      </c>
      <c r="C171">
        <v>204</v>
      </c>
      <c r="D171">
        <v>53</v>
      </c>
      <c r="E171" s="3">
        <f t="shared" si="23"/>
        <v>1.2727726478662341E-2</v>
      </c>
      <c r="F171" s="3">
        <f t="shared" si="24"/>
        <v>1.3089005235602095E-3</v>
      </c>
      <c r="H171" t="s">
        <v>29</v>
      </c>
      <c r="I171" t="s">
        <v>213</v>
      </c>
      <c r="J171">
        <v>280</v>
      </c>
      <c r="K171">
        <v>79</v>
      </c>
      <c r="L171" s="3">
        <f t="shared" si="25"/>
        <v>1.7549357568160451E-2</v>
      </c>
      <c r="M171" s="3">
        <f t="shared" si="26"/>
        <v>1.9536079924823186E-3</v>
      </c>
      <c r="P171" s="1"/>
    </row>
    <row r="172" spans="1:16" x14ac:dyDescent="0.2">
      <c r="A172" t="s">
        <v>30</v>
      </c>
      <c r="B172" t="s">
        <v>214</v>
      </c>
      <c r="C172">
        <v>89</v>
      </c>
      <c r="D172">
        <v>55</v>
      </c>
      <c r="E172" s="3">
        <f t="shared" si="23"/>
        <v>5.552782630396806E-3</v>
      </c>
      <c r="F172" s="3">
        <f t="shared" si="24"/>
        <v>1.3582929961473871E-3</v>
      </c>
      <c r="H172" t="s">
        <v>30</v>
      </c>
      <c r="I172" t="s">
        <v>214</v>
      </c>
      <c r="J172">
        <v>453</v>
      </c>
      <c r="K172">
        <v>66</v>
      </c>
      <c r="L172" s="3">
        <f t="shared" si="25"/>
        <v>2.8392353494202445E-2</v>
      </c>
      <c r="M172" s="3">
        <f t="shared" si="26"/>
        <v>1.6321281962510511E-3</v>
      </c>
      <c r="P172" s="1"/>
    </row>
    <row r="173" spans="1:16" x14ac:dyDescent="0.2">
      <c r="A173" t="s">
        <v>31</v>
      </c>
      <c r="B173" t="s">
        <v>215</v>
      </c>
      <c r="C173">
        <v>46</v>
      </c>
      <c r="D173">
        <v>75</v>
      </c>
      <c r="E173" s="3">
        <f t="shared" si="23"/>
        <v>2.869977539306214E-3</v>
      </c>
      <c r="F173" s="3">
        <f t="shared" si="24"/>
        <v>1.8522177220191643E-3</v>
      </c>
      <c r="H173" t="s">
        <v>31</v>
      </c>
      <c r="I173" t="s">
        <v>215</v>
      </c>
      <c r="J173">
        <v>207</v>
      </c>
      <c r="K173">
        <v>77</v>
      </c>
      <c r="L173" s="3">
        <f t="shared" si="25"/>
        <v>1.2973989345032905E-2</v>
      </c>
      <c r="M173" s="3">
        <f t="shared" si="26"/>
        <v>1.9041495622928927E-3</v>
      </c>
      <c r="P173" s="1"/>
    </row>
    <row r="174" spans="1:16" x14ac:dyDescent="0.2">
      <c r="A174" t="s">
        <v>32</v>
      </c>
      <c r="B174" t="s">
        <v>216</v>
      </c>
      <c r="C174">
        <v>42</v>
      </c>
      <c r="D174">
        <v>56</v>
      </c>
      <c r="E174" s="3">
        <f t="shared" si="23"/>
        <v>2.6204142750187172E-3</v>
      </c>
      <c r="F174" s="3">
        <f t="shared" si="24"/>
        <v>1.382989232440976E-3</v>
      </c>
      <c r="H174" t="s">
        <v>32</v>
      </c>
      <c r="I174" t="s">
        <v>216</v>
      </c>
      <c r="J174">
        <v>69</v>
      </c>
      <c r="K174">
        <v>70</v>
      </c>
      <c r="L174" s="3">
        <f t="shared" si="25"/>
        <v>4.3246631150109681E-3</v>
      </c>
      <c r="M174" s="3">
        <f t="shared" si="26"/>
        <v>1.7310450566299027E-3</v>
      </c>
      <c r="P174" s="1"/>
    </row>
    <row r="175" spans="1:16" x14ac:dyDescent="0.2">
      <c r="A175" t="s">
        <v>33</v>
      </c>
      <c r="B175" t="s">
        <v>217</v>
      </c>
      <c r="C175">
        <v>13</v>
      </c>
      <c r="D175">
        <v>29</v>
      </c>
      <c r="E175" s="3">
        <f t="shared" si="23"/>
        <v>8.1108060893436489E-4</v>
      </c>
      <c r="F175" s="3">
        <f t="shared" si="24"/>
        <v>7.1619085251407681E-4</v>
      </c>
      <c r="H175" t="s">
        <v>33</v>
      </c>
      <c r="I175" t="s">
        <v>217</v>
      </c>
      <c r="J175">
        <v>49</v>
      </c>
      <c r="K175">
        <v>43</v>
      </c>
      <c r="L175" s="3">
        <f t="shared" si="25"/>
        <v>3.0711375744280791E-3</v>
      </c>
      <c r="M175" s="3">
        <f t="shared" si="26"/>
        <v>1.0633562490726545E-3</v>
      </c>
      <c r="P175" s="1"/>
    </row>
    <row r="176" spans="1:16" x14ac:dyDescent="0.2">
      <c r="A176" t="s">
        <v>341</v>
      </c>
      <c r="B176" t="s">
        <v>218</v>
      </c>
      <c r="C176">
        <v>69</v>
      </c>
      <c r="D176">
        <v>69</v>
      </c>
      <c r="E176" s="3">
        <f t="shared" si="23"/>
        <v>4.3049663089593211E-3</v>
      </c>
      <c r="F176" s="3">
        <f t="shared" si="24"/>
        <v>1.7040403042576312E-3</v>
      </c>
      <c r="H176" t="s">
        <v>341</v>
      </c>
      <c r="I176" t="s">
        <v>218</v>
      </c>
      <c r="J176">
        <v>158</v>
      </c>
      <c r="K176">
        <v>157</v>
      </c>
      <c r="L176" s="3">
        <f t="shared" si="25"/>
        <v>9.9028517706048255E-3</v>
      </c>
      <c r="M176" s="3">
        <f t="shared" si="26"/>
        <v>3.8824867698699244E-3</v>
      </c>
      <c r="P176" s="1"/>
    </row>
    <row r="177" spans="1:16" x14ac:dyDescent="0.2">
      <c r="A177"/>
      <c r="B177" t="s">
        <v>280</v>
      </c>
      <c r="C177">
        <f>SUM(C160:C176)</f>
        <v>16028</v>
      </c>
      <c r="D177">
        <f>SUM(D160:D176)</f>
        <v>40492</v>
      </c>
      <c r="E177" s="3"/>
      <c r="F177" s="3"/>
      <c r="H177" s="1"/>
      <c r="I177"/>
      <c r="J177"/>
      <c r="K177"/>
      <c r="L177" s="3"/>
      <c r="M177" s="3"/>
      <c r="P177" s="1"/>
    </row>
    <row r="178" spans="1:16" x14ac:dyDescent="0.2">
      <c r="A178"/>
      <c r="B178"/>
      <c r="C178" s="11">
        <f>C177/SUM($C177:$D177)</f>
        <v>0.2835810332625619</v>
      </c>
      <c r="D178" s="11">
        <f>D177/SUM($C177:$D177)</f>
        <v>0.7164189667374381</v>
      </c>
      <c r="E178" s="3"/>
      <c r="F178" s="3"/>
      <c r="H178" s="1"/>
      <c r="I178"/>
      <c r="J178"/>
      <c r="K178"/>
      <c r="L178" s="3"/>
      <c r="M178" s="3"/>
      <c r="P178" s="1"/>
    </row>
    <row r="179" spans="1:16" x14ac:dyDescent="0.2">
      <c r="A179"/>
      <c r="B179"/>
      <c r="C179" s="11"/>
      <c r="D179" s="11"/>
      <c r="E179" s="3"/>
      <c r="F179" s="3"/>
      <c r="H179" s="1"/>
      <c r="I179"/>
      <c r="J179"/>
      <c r="K179"/>
      <c r="L179" s="3"/>
      <c r="M179" s="3"/>
      <c r="P179" s="1"/>
    </row>
    <row r="180" spans="1:16" x14ac:dyDescent="0.2">
      <c r="A180"/>
      <c r="B180" t="s">
        <v>149</v>
      </c>
      <c r="C180">
        <v>0</v>
      </c>
      <c r="D180">
        <v>0</v>
      </c>
      <c r="E180" s="23">
        <f>C180/60</f>
        <v>0</v>
      </c>
      <c r="F180" s="23">
        <f>D180/60</f>
        <v>0</v>
      </c>
      <c r="H180" s="1"/>
      <c r="I180" t="s">
        <v>149</v>
      </c>
      <c r="J180">
        <v>0</v>
      </c>
      <c r="K180">
        <v>6</v>
      </c>
      <c r="L180" s="23">
        <f>J180/60</f>
        <v>0</v>
      </c>
      <c r="M180" s="23">
        <f>K180/60</f>
        <v>0.1</v>
      </c>
      <c r="P180" s="1"/>
    </row>
    <row r="181" spans="1:16" x14ac:dyDescent="0.2">
      <c r="A181"/>
      <c r="B181" t="s">
        <v>342</v>
      </c>
      <c r="C181">
        <v>15</v>
      </c>
      <c r="D181">
        <v>13</v>
      </c>
      <c r="E181" s="23">
        <f t="shared" ref="E181:E187" si="27">C181/60</f>
        <v>0.25</v>
      </c>
      <c r="F181" s="23">
        <f t="shared" ref="F181:F187" si="28">D181/60</f>
        <v>0.21666666666666667</v>
      </c>
      <c r="H181" s="1"/>
      <c r="I181" t="s">
        <v>342</v>
      </c>
      <c r="J181">
        <v>238</v>
      </c>
      <c r="K181">
        <v>164</v>
      </c>
      <c r="L181" s="23">
        <f t="shared" ref="L181:L187" si="29">J181/60</f>
        <v>3.9666666666666668</v>
      </c>
      <c r="M181" s="23">
        <f t="shared" ref="M181:M187" si="30">K181/60</f>
        <v>2.7333333333333334</v>
      </c>
      <c r="P181" s="1"/>
    </row>
    <row r="182" spans="1:16" x14ac:dyDescent="0.2">
      <c r="A182"/>
      <c r="B182" t="s">
        <v>292</v>
      </c>
      <c r="C182">
        <v>164</v>
      </c>
      <c r="D182">
        <v>105</v>
      </c>
      <c r="E182" s="23">
        <f t="shared" si="27"/>
        <v>2.7333333333333334</v>
      </c>
      <c r="F182" s="23">
        <f t="shared" si="28"/>
        <v>1.75</v>
      </c>
      <c r="H182" s="1"/>
      <c r="I182" t="s">
        <v>292</v>
      </c>
      <c r="J182">
        <v>353</v>
      </c>
      <c r="K182">
        <v>193</v>
      </c>
      <c r="L182" s="23">
        <f t="shared" si="29"/>
        <v>5.8833333333333337</v>
      </c>
      <c r="M182" s="23">
        <f t="shared" si="30"/>
        <v>3.2166666666666668</v>
      </c>
      <c r="P182" s="1"/>
    </row>
    <row r="183" spans="1:16" x14ac:dyDescent="0.2">
      <c r="A183"/>
      <c r="B183" t="s">
        <v>293</v>
      </c>
      <c r="C183">
        <v>273</v>
      </c>
      <c r="D183">
        <v>157</v>
      </c>
      <c r="E183" s="23">
        <f t="shared" si="27"/>
        <v>4.55</v>
      </c>
      <c r="F183" s="23">
        <f t="shared" si="28"/>
        <v>2.6166666666666667</v>
      </c>
      <c r="H183" s="1"/>
      <c r="I183" t="s">
        <v>293</v>
      </c>
      <c r="J183">
        <v>376</v>
      </c>
      <c r="K183">
        <v>202</v>
      </c>
      <c r="L183" s="23">
        <f t="shared" si="29"/>
        <v>6.2666666666666666</v>
      </c>
      <c r="M183" s="23">
        <f t="shared" si="30"/>
        <v>3.3666666666666667</v>
      </c>
      <c r="P183" s="1"/>
    </row>
    <row r="184" spans="1:16" x14ac:dyDescent="0.2">
      <c r="A184"/>
      <c r="B184" t="s">
        <v>294</v>
      </c>
      <c r="C184">
        <v>347</v>
      </c>
      <c r="D184">
        <v>188</v>
      </c>
      <c r="E184" s="23">
        <f t="shared" si="27"/>
        <v>5.7833333333333332</v>
      </c>
      <c r="F184" s="23">
        <f t="shared" si="28"/>
        <v>3.1333333333333333</v>
      </c>
      <c r="H184" s="1"/>
      <c r="I184" t="s">
        <v>294</v>
      </c>
      <c r="J184">
        <v>407</v>
      </c>
      <c r="K184">
        <v>221</v>
      </c>
      <c r="L184" s="23">
        <f t="shared" si="29"/>
        <v>6.7833333333333332</v>
      </c>
      <c r="M184" s="23">
        <f t="shared" si="30"/>
        <v>3.6833333333333331</v>
      </c>
      <c r="P184" s="1"/>
    </row>
    <row r="185" spans="1:16" x14ac:dyDescent="0.2">
      <c r="A185"/>
      <c r="B185" t="s">
        <v>343</v>
      </c>
      <c r="C185">
        <v>734</v>
      </c>
      <c r="D185">
        <v>539</v>
      </c>
      <c r="E185" s="23">
        <f t="shared" si="27"/>
        <v>12.233333333333333</v>
      </c>
      <c r="F185" s="23">
        <f t="shared" si="28"/>
        <v>8.9833333333333325</v>
      </c>
      <c r="H185" s="1"/>
      <c r="I185" t="s">
        <v>343</v>
      </c>
      <c r="J185">
        <v>1045</v>
      </c>
      <c r="K185">
        <v>716</v>
      </c>
      <c r="L185" s="23">
        <f t="shared" si="29"/>
        <v>17.416666666666668</v>
      </c>
      <c r="M185" s="23">
        <f t="shared" si="30"/>
        <v>11.933333333333334</v>
      </c>
      <c r="P185" s="1"/>
    </row>
    <row r="186" spans="1:16" x14ac:dyDescent="0.2">
      <c r="A186"/>
      <c r="B186" t="s">
        <v>148</v>
      </c>
      <c r="C186">
        <v>1437</v>
      </c>
      <c r="D186">
        <v>1420</v>
      </c>
      <c r="E186" s="23">
        <f t="shared" si="27"/>
        <v>23.95</v>
      </c>
      <c r="F186" s="23">
        <f t="shared" si="28"/>
        <v>23.666666666666668</v>
      </c>
      <c r="H186" s="1"/>
      <c r="I186" t="s">
        <v>148</v>
      </c>
      <c r="J186">
        <v>26124</v>
      </c>
      <c r="K186">
        <v>78195</v>
      </c>
      <c r="L186" s="23">
        <f t="shared" si="29"/>
        <v>435.4</v>
      </c>
      <c r="M186" s="23">
        <f t="shared" si="30"/>
        <v>1303.25</v>
      </c>
      <c r="P186" s="1"/>
    </row>
    <row r="187" spans="1:16" x14ac:dyDescent="0.2">
      <c r="A187"/>
      <c r="B187" t="s">
        <v>68</v>
      </c>
      <c r="C187">
        <v>263</v>
      </c>
      <c r="D187">
        <v>151</v>
      </c>
      <c r="E187" s="23">
        <f t="shared" si="27"/>
        <v>4.3833333333333337</v>
      </c>
      <c r="F187" s="23">
        <f t="shared" si="28"/>
        <v>2.5166666666666666</v>
      </c>
      <c r="H187" s="1"/>
      <c r="I187" t="s">
        <v>68</v>
      </c>
      <c r="J187">
        <v>416</v>
      </c>
      <c r="K187">
        <v>226</v>
      </c>
      <c r="L187" s="23">
        <f t="shared" si="29"/>
        <v>6.9333333333333336</v>
      </c>
      <c r="M187" s="23">
        <f t="shared" si="30"/>
        <v>3.7666666666666666</v>
      </c>
      <c r="P187" s="1"/>
    </row>
    <row r="188" spans="1:16" x14ac:dyDescent="0.2">
      <c r="A188"/>
      <c r="B188"/>
      <c r="C188"/>
      <c r="H188" s="1"/>
      <c r="I188"/>
      <c r="P188" s="1"/>
    </row>
  </sheetData>
  <phoneticPr fontId="1" type="noConversion"/>
  <conditionalFormatting sqref="G80">
    <cfRule type="colorScale" priority="2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content</vt:lpstr>
      <vt:lpstr>mileage</vt:lpstr>
      <vt:lpstr>一天24小时行驶情况</vt:lpstr>
      <vt:lpstr>velocity</vt:lpstr>
      <vt:lpstr>E-motor</vt:lpstr>
      <vt:lpstr>BMS</vt:lpstr>
      <vt:lpstr>充电log</vt:lpstr>
      <vt:lpstr>充电SOC</vt:lpstr>
      <vt:lpstr>充电时间</vt:lpstr>
      <vt:lpstr>充电温度</vt:lpstr>
      <vt:lpstr>充电功率</vt:lpstr>
      <vt:lpstr>电机工作状态（抽样对比）</vt:lpstr>
      <vt:lpstr>绝缘阻值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2020-11-23T14:13:44Z</dcterms:modified>
</cp:coreProperties>
</file>