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宗威旭\Desktop\小课题\data\"/>
    </mc:Choice>
  </mc:AlternateContent>
  <bookViews>
    <workbookView xWindow="0" yWindow="0" windowWidth="11460" windowHeight="6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G22" i="1"/>
  <c r="H22" i="1"/>
  <c r="I22" i="1"/>
  <c r="K22" i="1"/>
  <c r="W9" i="1"/>
  <c r="W8" i="1"/>
  <c r="W7" i="1"/>
  <c r="W6" i="1"/>
  <c r="W11" i="1"/>
  <c r="W10" i="1"/>
  <c r="X6" i="1"/>
  <c r="W12" i="1"/>
  <c r="W13" i="1"/>
  <c r="G16" i="1"/>
  <c r="F16" i="1"/>
  <c r="D16" i="1"/>
</calcChain>
</file>

<file path=xl/sharedStrings.xml><?xml version="1.0" encoding="utf-8"?>
<sst xmlns="http://schemas.openxmlformats.org/spreadsheetml/2006/main" count="26" uniqueCount="14">
  <si>
    <t>0.6mm</t>
    <phoneticPr fontId="1" type="noConversion"/>
  </si>
  <si>
    <t>37℃</t>
    <phoneticPr fontId="1" type="noConversion"/>
  </si>
  <si>
    <t>22°C</t>
    <phoneticPr fontId="1" type="noConversion"/>
  </si>
  <si>
    <t>示数</t>
    <phoneticPr fontId="1" type="noConversion"/>
  </si>
  <si>
    <t>拉伸</t>
    <phoneticPr fontId="1" type="noConversion"/>
  </si>
  <si>
    <t>返回</t>
    <phoneticPr fontId="1" type="noConversion"/>
  </si>
  <si>
    <t>57℃</t>
    <phoneticPr fontId="1" type="noConversion"/>
  </si>
  <si>
    <t>117℃</t>
    <phoneticPr fontId="1" type="noConversion"/>
  </si>
  <si>
    <t>172℃</t>
    <phoneticPr fontId="1" type="noConversion"/>
  </si>
  <si>
    <t xml:space="preserve">       </t>
    <phoneticPr fontId="1" type="noConversion"/>
  </si>
  <si>
    <t>常数</t>
    <phoneticPr fontId="1" type="noConversion"/>
  </si>
  <si>
    <t>长度</t>
    <phoneticPr fontId="1" type="noConversion"/>
  </si>
  <si>
    <t>直径</t>
    <phoneticPr fontId="1" type="noConversion"/>
  </si>
  <si>
    <t>温度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</si>
</sst>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37</a:t>
            </a:r>
            <a:r>
              <a:rPr lang="zh-CN" altLang="en-US"/>
              <a:t>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Sheet1!$D$4:$D$14</c:f>
              <c:numCache>
                <c:formatCode>General</c:formatCode>
                <c:ptCount val="11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</c:numCache>
            </c:numRef>
          </c:xVal>
          <c:yVal>
            <c:numRef>
              <c:f>Sheet1!$E$4:$E$14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30.7</c:v>
                </c:pt>
                <c:pt idx="3">
                  <c:v>41.1</c:v>
                </c:pt>
                <c:pt idx="4">
                  <c:v>54.8</c:v>
                </c:pt>
                <c:pt idx="5">
                  <c:v>67.8</c:v>
                </c:pt>
                <c:pt idx="6">
                  <c:v>80</c:v>
                </c:pt>
                <c:pt idx="7">
                  <c:v>95</c:v>
                </c:pt>
                <c:pt idx="8">
                  <c:v>109</c:v>
                </c:pt>
                <c:pt idx="9">
                  <c:v>126.5</c:v>
                </c:pt>
                <c:pt idx="10">
                  <c:v>191.2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9-4996-9E60-7FB15A5D3486}"/>
            </c:ext>
          </c:extLst>
        </c:ser>
        <c:ser>
          <c:idx val="1"/>
          <c:order val="1"/>
          <c:tx>
            <c:v>返回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Sheet1!$D$4:$D$14</c:f>
              <c:numCache>
                <c:formatCode>General</c:formatCode>
                <c:ptCount val="11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77.599999999999994</c:v>
                </c:pt>
                <c:pt idx="1">
                  <c:v>89.2</c:v>
                </c:pt>
                <c:pt idx="2">
                  <c:v>101.2</c:v>
                </c:pt>
                <c:pt idx="3">
                  <c:v>111.7</c:v>
                </c:pt>
                <c:pt idx="4">
                  <c:v>124</c:v>
                </c:pt>
                <c:pt idx="5">
                  <c:v>139</c:v>
                </c:pt>
                <c:pt idx="6">
                  <c:v>149.30000000000001</c:v>
                </c:pt>
                <c:pt idx="7">
                  <c:v>160.5</c:v>
                </c:pt>
                <c:pt idx="8">
                  <c:v>177.2</c:v>
                </c:pt>
                <c:pt idx="9">
                  <c:v>183.5</c:v>
                </c:pt>
                <c:pt idx="10">
                  <c:v>191.2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D9-4996-9E60-7FB15A5D3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798896"/>
        <c:axId val="1298797648"/>
      </c:scatterChart>
      <c:valAx>
        <c:axId val="1298798896"/>
        <c:scaling>
          <c:orientation val="minMax"/>
          <c:max val="2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797648"/>
        <c:crosses val="autoZero"/>
        <c:crossBetween val="midCat"/>
      </c:valAx>
      <c:valAx>
        <c:axId val="12987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7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57</a:t>
            </a:r>
            <a:r>
              <a:rPr lang="zh-CN" altLang="en-US"/>
              <a:t>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Sheet1!$G$4:$G$14</c:f>
              <c:numCache>
                <c:formatCode>General</c:formatCode>
                <c:ptCount val="11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</c:numCache>
            </c:numRef>
          </c:xVal>
          <c:yVal>
            <c:numRef>
              <c:f>Sheet1!$H$4:$H$14</c:f>
              <c:numCache>
                <c:formatCode>General</c:formatCode>
                <c:ptCount val="11"/>
                <c:pt idx="0">
                  <c:v>86</c:v>
                </c:pt>
                <c:pt idx="1">
                  <c:v>100</c:v>
                </c:pt>
                <c:pt idx="2">
                  <c:v>111.9</c:v>
                </c:pt>
                <c:pt idx="3">
                  <c:v>123.2</c:v>
                </c:pt>
                <c:pt idx="4">
                  <c:v>131.9</c:v>
                </c:pt>
                <c:pt idx="5">
                  <c:v>139</c:v>
                </c:pt>
                <c:pt idx="6">
                  <c:v>155.69999999999999</c:v>
                </c:pt>
                <c:pt idx="7">
                  <c:v>171.9</c:v>
                </c:pt>
                <c:pt idx="8">
                  <c:v>185</c:v>
                </c:pt>
                <c:pt idx="9">
                  <c:v>203.3</c:v>
                </c:pt>
                <c:pt idx="10">
                  <c:v>284.10000000000002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E-4619-BCF7-8E129C3C22F8}"/>
            </c:ext>
          </c:extLst>
        </c:ser>
        <c:ser>
          <c:idx val="1"/>
          <c:order val="1"/>
          <c:tx>
            <c:v>返回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Sheet1!$G$4:$G$14</c:f>
              <c:numCache>
                <c:formatCode>General</c:formatCode>
                <c:ptCount val="11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</c:numCache>
            </c:numRef>
          </c:xVal>
          <c:yVal>
            <c:numRef>
              <c:f>Sheet1!$I$4:$I$14</c:f>
              <c:numCache>
                <c:formatCode>General</c:formatCode>
                <c:ptCount val="11"/>
                <c:pt idx="0">
                  <c:v>170</c:v>
                </c:pt>
                <c:pt idx="1">
                  <c:v>181.1</c:v>
                </c:pt>
                <c:pt idx="2">
                  <c:v>195</c:v>
                </c:pt>
                <c:pt idx="3">
                  <c:v>201</c:v>
                </c:pt>
                <c:pt idx="4">
                  <c:v>211.5</c:v>
                </c:pt>
                <c:pt idx="5">
                  <c:v>227.5</c:v>
                </c:pt>
                <c:pt idx="6">
                  <c:v>243</c:v>
                </c:pt>
                <c:pt idx="7">
                  <c:v>252.8</c:v>
                </c:pt>
                <c:pt idx="8">
                  <c:v>264</c:v>
                </c:pt>
                <c:pt idx="9">
                  <c:v>277.3</c:v>
                </c:pt>
                <c:pt idx="10">
                  <c:v>284.10000000000002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BE-4619-BCF7-8E129C3C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132784"/>
        <c:axId val="1238131952"/>
      </c:scatterChart>
      <c:valAx>
        <c:axId val="1238132784"/>
        <c:scaling>
          <c:orientation val="minMax"/>
          <c:max val="2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131952"/>
        <c:crosses val="autoZero"/>
        <c:crossBetween val="midCat"/>
      </c:valAx>
      <c:valAx>
        <c:axId val="12381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13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117</a:t>
            </a:r>
            <a:r>
              <a:rPr lang="zh-CN" altLang="en-US"/>
              <a:t>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Sheet1!$J$4:$J$13</c:f>
              <c:numCache>
                <c:formatCode>General</c:formatCode>
                <c:ptCount val="10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</c:numCache>
            </c:numRef>
          </c:xVal>
          <c:yVal>
            <c:numRef>
              <c:f>Sheet1!$K$4:$K$13</c:f>
              <c:numCache>
                <c:formatCode>General</c:formatCode>
                <c:ptCount val="10"/>
                <c:pt idx="0">
                  <c:v>18</c:v>
                </c:pt>
                <c:pt idx="1">
                  <c:v>29.5</c:v>
                </c:pt>
                <c:pt idx="2">
                  <c:v>40.200000000000003</c:v>
                </c:pt>
                <c:pt idx="3">
                  <c:v>52</c:v>
                </c:pt>
                <c:pt idx="4">
                  <c:v>63</c:v>
                </c:pt>
                <c:pt idx="5">
                  <c:v>74.099999999999994</c:v>
                </c:pt>
                <c:pt idx="6">
                  <c:v>84.5</c:v>
                </c:pt>
                <c:pt idx="7">
                  <c:v>98.5</c:v>
                </c:pt>
                <c:pt idx="8">
                  <c:v>113.8</c:v>
                </c:pt>
                <c:pt idx="9">
                  <c:v>143.19999999999999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7-438C-A379-319BEB0E0824}"/>
            </c:ext>
          </c:extLst>
        </c:ser>
        <c:ser>
          <c:idx val="1"/>
          <c:order val="1"/>
          <c:tx>
            <c:v>返回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Sheet1!$J$4:$J$13</c:f>
              <c:numCache>
                <c:formatCode>General</c:formatCode>
                <c:ptCount val="10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</c:numCache>
            </c:numRef>
          </c:xVal>
          <c:yVal>
            <c:numRef>
              <c:f>Sheet1!$L$4:$L$13</c:f>
              <c:numCache>
                <c:formatCode>General</c:formatCode>
                <c:ptCount val="10"/>
                <c:pt idx="0">
                  <c:v>8.4</c:v>
                </c:pt>
                <c:pt idx="1">
                  <c:v>24.2</c:v>
                </c:pt>
                <c:pt idx="2">
                  <c:v>29</c:v>
                </c:pt>
                <c:pt idx="3">
                  <c:v>41.7</c:v>
                </c:pt>
                <c:pt idx="4">
                  <c:v>55</c:v>
                </c:pt>
                <c:pt idx="5">
                  <c:v>62</c:v>
                </c:pt>
                <c:pt idx="6">
                  <c:v>78</c:v>
                </c:pt>
                <c:pt idx="7">
                  <c:v>87</c:v>
                </c:pt>
                <c:pt idx="8">
                  <c:v>101</c:v>
                </c:pt>
                <c:pt idx="9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D7-438C-A379-319BEB0E0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42544"/>
        <c:axId val="1298641296"/>
      </c:scatterChart>
      <c:valAx>
        <c:axId val="1298642544"/>
        <c:scaling>
          <c:orientation val="minMax"/>
          <c:max val="19.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641296"/>
        <c:crosses val="autoZero"/>
        <c:crossBetween val="midCat"/>
      </c:valAx>
      <c:valAx>
        <c:axId val="12986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64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172</a:t>
            </a:r>
            <a:r>
              <a:rPr lang="zh-CN" altLang="en-US"/>
              <a:t>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Sheet1!$M$4:$M$12</c:f>
              <c:numCache>
                <c:formatCode>General</c:formatCode>
                <c:ptCount val="9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</c:numCache>
            </c:numRef>
          </c:xVal>
          <c:yVal>
            <c:numRef>
              <c:f>Sheet1!$N$4:$N$12</c:f>
              <c:numCache>
                <c:formatCode>General</c:formatCode>
                <c:ptCount val="9"/>
                <c:pt idx="0">
                  <c:v>17</c:v>
                </c:pt>
                <c:pt idx="1">
                  <c:v>26</c:v>
                </c:pt>
                <c:pt idx="2">
                  <c:v>43.6</c:v>
                </c:pt>
                <c:pt idx="3">
                  <c:v>52.2</c:v>
                </c:pt>
                <c:pt idx="4">
                  <c:v>65</c:v>
                </c:pt>
                <c:pt idx="5">
                  <c:v>80.099999999999994</c:v>
                </c:pt>
                <c:pt idx="6">
                  <c:v>98</c:v>
                </c:pt>
                <c:pt idx="7">
                  <c:v>112.8</c:v>
                </c:pt>
                <c:pt idx="8">
                  <c:v>147.1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F-4634-A1C9-9B41C7EDCBDE}"/>
            </c:ext>
          </c:extLst>
        </c:ser>
        <c:ser>
          <c:idx val="1"/>
          <c:order val="1"/>
          <c:tx>
            <c:v>返回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Sheet1!$M$4:$M$12</c:f>
              <c:numCache>
                <c:formatCode>General</c:formatCode>
                <c:ptCount val="9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</c:numCache>
            </c:numRef>
          </c:xVal>
          <c:yVal>
            <c:numRef>
              <c:f>Sheet1!$O$4:$O$12</c:f>
              <c:numCache>
                <c:formatCode>General</c:formatCode>
                <c:ptCount val="9"/>
                <c:pt idx="0">
                  <c:v>-4.0999999999999996</c:v>
                </c:pt>
                <c:pt idx="1">
                  <c:v>8.4</c:v>
                </c:pt>
                <c:pt idx="2">
                  <c:v>23.5</c:v>
                </c:pt>
                <c:pt idx="3">
                  <c:v>28.2</c:v>
                </c:pt>
                <c:pt idx="4">
                  <c:v>53.1</c:v>
                </c:pt>
                <c:pt idx="5">
                  <c:v>58.5</c:v>
                </c:pt>
                <c:pt idx="6">
                  <c:v>75.5</c:v>
                </c:pt>
                <c:pt idx="7">
                  <c:v>85</c:v>
                </c:pt>
                <c:pt idx="8">
                  <c:v>95.5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F-4634-A1C9-9B41C7ED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38608"/>
        <c:axId val="1212039024"/>
      </c:scatterChart>
      <c:valAx>
        <c:axId val="1212038608"/>
        <c:scaling>
          <c:orientation val="minMax"/>
          <c:max val="19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039024"/>
        <c:crosses val="autoZero"/>
        <c:crossBetween val="midCat"/>
      </c:valAx>
      <c:valAx>
        <c:axId val="12120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03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0.20354184893554972"/>
          <c:w val="0.88386351706036748"/>
          <c:h val="0.71220691163604555"/>
        </c:manualLayout>
      </c:layout>
      <c:scatterChart>
        <c:scatterStyle val="lineMarker"/>
        <c:varyColors val="0"/>
        <c:ser>
          <c:idx val="0"/>
          <c:order val="0"/>
          <c:tx>
            <c:v>拉伸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Sheet1!$B$4:$B$14</c:f>
              <c:numCache>
                <c:formatCode>General</c:formatCode>
                <c:ptCount val="11"/>
                <c:pt idx="0">
                  <c:v>71.900000000000006</c:v>
                </c:pt>
                <c:pt idx="1">
                  <c:v>90.2</c:v>
                </c:pt>
                <c:pt idx="2">
                  <c:v>102</c:v>
                </c:pt>
                <c:pt idx="3">
                  <c:v>112.3</c:v>
                </c:pt>
                <c:pt idx="4">
                  <c:v>122</c:v>
                </c:pt>
                <c:pt idx="5">
                  <c:v>131.5</c:v>
                </c:pt>
                <c:pt idx="6">
                  <c:v>140.80000000000001</c:v>
                </c:pt>
                <c:pt idx="7">
                  <c:v>159.1</c:v>
                </c:pt>
                <c:pt idx="8">
                  <c:v>172.5</c:v>
                </c:pt>
                <c:pt idx="9">
                  <c:v>192</c:v>
                </c:pt>
                <c:pt idx="10">
                  <c:v>210.8</c:v>
                </c:pt>
              </c:numCache>
            </c:numRef>
          </c:xVal>
          <c:yVal>
            <c:numRef>
              <c:f>Sheet1!$A$4:$A$14</c:f>
              <c:numCache>
                <c:formatCode>General</c:formatCode>
                <c:ptCount val="11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F9F-8B1B-CA8457454314}"/>
            </c:ext>
          </c:extLst>
        </c:ser>
        <c:ser>
          <c:idx val="1"/>
          <c:order val="1"/>
          <c:tx>
            <c:v>返回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558014473884304E-3"/>
                  <c:y val="-9.93345259703107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Sheet1!$C$4:$C$14</c:f>
              <c:numCache>
                <c:formatCode>General</c:formatCode>
                <c:ptCount val="11"/>
                <c:pt idx="0">
                  <c:v>96</c:v>
                </c:pt>
                <c:pt idx="1">
                  <c:v>108</c:v>
                </c:pt>
                <c:pt idx="2">
                  <c:v>118.8</c:v>
                </c:pt>
                <c:pt idx="3">
                  <c:v>123.5</c:v>
                </c:pt>
                <c:pt idx="4">
                  <c:v>133.5</c:v>
                </c:pt>
                <c:pt idx="5">
                  <c:v>150</c:v>
                </c:pt>
                <c:pt idx="6">
                  <c:v>165.3</c:v>
                </c:pt>
                <c:pt idx="7">
                  <c:v>175.7</c:v>
                </c:pt>
                <c:pt idx="8">
                  <c:v>183.4</c:v>
                </c:pt>
                <c:pt idx="9">
                  <c:v>196.7</c:v>
                </c:pt>
                <c:pt idx="10">
                  <c:v>210.8</c:v>
                </c:pt>
              </c:numCache>
            </c:numRef>
          </c:xVal>
          <c:yVal>
            <c:numRef>
              <c:f>Sheet1!$A$4:$A$14</c:f>
              <c:numCache>
                <c:formatCode>General</c:formatCode>
                <c:ptCount val="11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4-4F9F-8B1B-CA8457454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35184"/>
        <c:axId val="409131024"/>
      </c:scatterChart>
      <c:valAx>
        <c:axId val="4091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131024"/>
        <c:crosses val="autoZero"/>
        <c:crossBetween val="midCat"/>
      </c:valAx>
      <c:valAx>
        <c:axId val="4091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1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173228346456695E-2"/>
                  <c:y val="-6.7943642461358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Sheet1!$E$4:$E$13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30.7</c:v>
                </c:pt>
                <c:pt idx="3">
                  <c:v>41.1</c:v>
                </c:pt>
                <c:pt idx="4">
                  <c:v>54.8</c:v>
                </c:pt>
                <c:pt idx="5">
                  <c:v>67.8</c:v>
                </c:pt>
                <c:pt idx="6">
                  <c:v>80</c:v>
                </c:pt>
                <c:pt idx="7">
                  <c:v>95</c:v>
                </c:pt>
                <c:pt idx="8">
                  <c:v>109</c:v>
                </c:pt>
                <c:pt idx="9">
                  <c:v>126.5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D-4242-8644-78EB74A28E80}"/>
            </c:ext>
          </c:extLst>
        </c:ser>
        <c:ser>
          <c:idx val="1"/>
          <c:order val="1"/>
          <c:tx>
            <c:v>返回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286964129483814E-3"/>
                  <c:y val="-9.90813648293963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Sheet1!$F$4:$F$13</c:f>
              <c:numCache>
                <c:formatCode>General</c:formatCode>
                <c:ptCount val="10"/>
                <c:pt idx="0">
                  <c:v>77.599999999999994</c:v>
                </c:pt>
                <c:pt idx="1">
                  <c:v>89.2</c:v>
                </c:pt>
                <c:pt idx="2">
                  <c:v>101.2</c:v>
                </c:pt>
                <c:pt idx="3">
                  <c:v>111.7</c:v>
                </c:pt>
                <c:pt idx="4">
                  <c:v>124</c:v>
                </c:pt>
                <c:pt idx="5">
                  <c:v>139</c:v>
                </c:pt>
                <c:pt idx="6">
                  <c:v>149.30000000000001</c:v>
                </c:pt>
                <c:pt idx="7">
                  <c:v>160.5</c:v>
                </c:pt>
                <c:pt idx="8">
                  <c:v>177.2</c:v>
                </c:pt>
                <c:pt idx="9">
                  <c:v>183.5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D-4242-8644-78EB74A28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61024"/>
        <c:axId val="416663104"/>
      </c:scatterChart>
      <c:valAx>
        <c:axId val="4166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663104"/>
        <c:crosses val="autoZero"/>
        <c:crossBetween val="midCat"/>
      </c:valAx>
      <c:valAx>
        <c:axId val="4166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6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Sheet1!$T$6:$T$16</c:f>
              <c:numCache>
                <c:formatCode>General</c:formatCode>
                <c:ptCount val="11"/>
                <c:pt idx="0">
                  <c:v>126.6</c:v>
                </c:pt>
                <c:pt idx="1">
                  <c:v>132.19999999999999</c:v>
                </c:pt>
                <c:pt idx="2">
                  <c:v>139.19999999999999</c:v>
                </c:pt>
                <c:pt idx="3">
                  <c:v>144.69999999999999</c:v>
                </c:pt>
                <c:pt idx="4">
                  <c:v>152</c:v>
                </c:pt>
                <c:pt idx="5">
                  <c:v>162</c:v>
                </c:pt>
                <c:pt idx="6">
                  <c:v>167.3</c:v>
                </c:pt>
                <c:pt idx="7">
                  <c:v>173.5</c:v>
                </c:pt>
                <c:pt idx="8">
                  <c:v>182.1</c:v>
                </c:pt>
                <c:pt idx="9">
                  <c:v>185.3</c:v>
                </c:pt>
                <c:pt idx="10">
                  <c:v>191.2</c:v>
                </c:pt>
              </c:numCache>
            </c:numRef>
          </c:xVal>
          <c:yVal>
            <c:numRef>
              <c:f>Sheet1!$U$6:$U$16</c:f>
              <c:numCache>
                <c:formatCode>General</c:formatCode>
                <c:ptCount val="11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3-42DF-AF70-FDF5BA246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09695"/>
        <c:axId val="2036710111"/>
      </c:scatterChart>
      <c:valAx>
        <c:axId val="203670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710111"/>
        <c:crosses val="autoZero"/>
        <c:crossBetween val="midCat"/>
      </c:valAx>
      <c:valAx>
        <c:axId val="20367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70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705161854768154E-3"/>
                  <c:y val="-0.14528251676873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Sheet1!$F$22:$N$22</c:f>
              <c:numCache>
                <c:formatCode>General</c:formatCode>
                <c:ptCount val="9"/>
                <c:pt idx="0">
                  <c:v>16</c:v>
                </c:pt>
                <c:pt idx="1">
                  <c:v>23.5</c:v>
                </c:pt>
                <c:pt idx="2">
                  <c:v>28.200000000000003</c:v>
                </c:pt>
                <c:pt idx="3">
                  <c:v>32</c:v>
                </c:pt>
                <c:pt idx="4">
                  <c:v>40.1</c:v>
                </c:pt>
                <c:pt idx="5">
                  <c:v>46.099999999999994</c:v>
                </c:pt>
                <c:pt idx="6">
                  <c:v>54.4</c:v>
                </c:pt>
                <c:pt idx="7">
                  <c:v>62.7</c:v>
                </c:pt>
                <c:pt idx="8">
                  <c:v>70.8</c:v>
                </c:pt>
              </c:numCache>
            </c:numRef>
          </c:xVal>
          <c:yVal>
            <c:numRef>
              <c:f>Sheet1!$F$23:$N$23</c:f>
              <c:numCache>
                <c:formatCode>General</c:formatCode>
                <c:ptCount val="9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B-4A9F-A043-14AF36E1A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21007"/>
        <c:axId val="268523503"/>
      </c:scatterChart>
      <c:valAx>
        <c:axId val="26852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523503"/>
        <c:crosses val="autoZero"/>
        <c:crossBetween val="midCat"/>
      </c:valAx>
      <c:valAx>
        <c:axId val="2685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52100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32</xdr:row>
      <xdr:rowOff>26670</xdr:rowOff>
    </xdr:from>
    <xdr:to>
      <xdr:col>11</xdr:col>
      <xdr:colOff>129540</xdr:colOff>
      <xdr:row>47</xdr:row>
      <xdr:rowOff>140970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224366</xdr:colOff>
      <xdr:row>34</xdr:row>
      <xdr:rowOff>118110</xdr:rowOff>
    </xdr:from>
    <xdr:to>
      <xdr:col>13</xdr:col>
      <xdr:colOff>506306</xdr:colOff>
      <xdr:row>50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189570</xdr:colOff>
      <xdr:row>32</xdr:row>
      <xdr:rowOff>128908</xdr:rowOff>
    </xdr:from>
    <xdr:to>
      <xdr:col>7</xdr:col>
      <xdr:colOff>516142</xdr:colOff>
      <xdr:row>48</xdr:row>
      <xdr:rowOff>10721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236327</xdr:colOff>
      <xdr:row>39</xdr:row>
      <xdr:rowOff>163668</xdr:rowOff>
    </xdr:from>
    <xdr:to>
      <xdr:col>15</xdr:col>
      <xdr:colOff>523955</xdr:colOff>
      <xdr:row>55</xdr:row>
      <xdr:rowOff>159375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57351</xdr:rowOff>
    </xdr:from>
    <xdr:to>
      <xdr:col>7</xdr:col>
      <xdr:colOff>304800</xdr:colOff>
      <xdr:row>49</xdr:row>
      <xdr:rowOff>153604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784348</xdr:colOff>
      <xdr:row>39</xdr:row>
      <xdr:rowOff>41222</xdr:rowOff>
    </xdr:from>
    <xdr:to>
      <xdr:col>10</xdr:col>
      <xdr:colOff>450024</xdr:colOff>
      <xdr:row>54</xdr:row>
      <xdr:rowOff>122641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130216</xdr:colOff>
      <xdr:row>37</xdr:row>
      <xdr:rowOff>158912</xdr:rowOff>
    </xdr:from>
    <xdr:to>
      <xdr:col>17</xdr:col>
      <xdr:colOff>470324</xdr:colOff>
      <xdr:row>53</xdr:row>
      <xdr:rowOff>120714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411480</xdr:colOff>
      <xdr:row>35</xdr:row>
      <xdr:rowOff>49530</xdr:rowOff>
    </xdr:from>
    <xdr:to>
      <xdr:col>21</xdr:col>
      <xdr:colOff>403860</xdr:colOff>
      <xdr:row>50</xdr:row>
      <xdr:rowOff>163830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topLeftCell="D1" zoomScaleNormal="85" workbookViewId="0">
      <selection activeCell="J13" sqref="J13"/>
    </sheetView>
  </sheetViews>
  <sheetFormatPr defaultRowHeight="13.8" x14ac:dyDescent="0.25"/>
  <cols>
    <col min="3" max="3" width="8.88671875" customWidth="1"/>
    <col min="4" max="4" width="13.6640625" bestFit="1" customWidth="1"/>
    <col min="7" max="7" width="13.77734375" bestFit="1" customWidth="1"/>
    <col min="20" max="20" width="13.44140625" bestFit="1" customWidth="1"/>
  </cols>
  <sheetData>
    <row r="1" spans="1:24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4" x14ac:dyDescent="0.25">
      <c r="A2" s="4" t="s">
        <v>2</v>
      </c>
      <c r="B2" s="4"/>
      <c r="C2" s="4"/>
      <c r="D2" s="4" t="s">
        <v>1</v>
      </c>
      <c r="E2" s="4"/>
      <c r="F2" s="4"/>
      <c r="G2" s="4" t="s">
        <v>6</v>
      </c>
      <c r="H2" s="4"/>
      <c r="I2" s="4"/>
      <c r="J2" s="4" t="s">
        <v>7</v>
      </c>
      <c r="K2" s="4"/>
      <c r="L2" s="4"/>
      <c r="M2" s="5" t="s">
        <v>8</v>
      </c>
      <c r="N2" s="6"/>
      <c r="O2" s="7"/>
      <c r="P2" s="5"/>
      <c r="Q2" s="6"/>
      <c r="R2" s="7"/>
    </row>
    <row r="3" spans="1:24" x14ac:dyDescent="0.25">
      <c r="A3" s="1" t="s">
        <v>3</v>
      </c>
      <c r="B3" s="1" t="s">
        <v>4</v>
      </c>
      <c r="C3" s="1" t="s">
        <v>5</v>
      </c>
      <c r="D3" s="1" t="s">
        <v>3</v>
      </c>
      <c r="E3" s="1" t="s">
        <v>4</v>
      </c>
      <c r="F3" s="1" t="s">
        <v>5</v>
      </c>
      <c r="G3" s="1" t="s">
        <v>3</v>
      </c>
      <c r="H3" s="1" t="s">
        <v>4</v>
      </c>
      <c r="I3" s="1" t="s">
        <v>5</v>
      </c>
      <c r="J3" s="1" t="s">
        <v>3</v>
      </c>
      <c r="K3" s="1" t="s">
        <v>4</v>
      </c>
      <c r="L3" s="1" t="s">
        <v>5</v>
      </c>
      <c r="M3" s="1" t="s">
        <v>3</v>
      </c>
      <c r="N3" s="1" t="s">
        <v>4</v>
      </c>
      <c r="O3" s="1" t="s">
        <v>5</v>
      </c>
      <c r="P3" s="1"/>
      <c r="Q3" s="1"/>
      <c r="R3" s="1"/>
    </row>
    <row r="4" spans="1:24" x14ac:dyDescent="0.25">
      <c r="A4" s="2">
        <v>15</v>
      </c>
      <c r="B4" s="2">
        <v>71.900000000000006</v>
      </c>
      <c r="C4" s="2">
        <v>96</v>
      </c>
      <c r="D4" s="2">
        <v>15</v>
      </c>
      <c r="E4" s="2">
        <v>10</v>
      </c>
      <c r="F4" s="2">
        <v>77.599999999999994</v>
      </c>
      <c r="G4" s="2">
        <v>15</v>
      </c>
      <c r="H4" s="2">
        <v>86</v>
      </c>
      <c r="I4" s="2">
        <v>170</v>
      </c>
      <c r="J4" s="2">
        <v>15</v>
      </c>
      <c r="K4" s="2">
        <v>18</v>
      </c>
      <c r="L4" s="2">
        <v>8.4</v>
      </c>
      <c r="M4" s="2">
        <v>15</v>
      </c>
      <c r="N4" s="2">
        <v>17</v>
      </c>
      <c r="O4" s="2">
        <v>-4.0999999999999996</v>
      </c>
      <c r="P4" s="2"/>
      <c r="Q4" s="2"/>
      <c r="R4" s="2"/>
    </row>
    <row r="5" spans="1:24" x14ac:dyDescent="0.25">
      <c r="A5" s="2">
        <v>15.5</v>
      </c>
      <c r="B5" s="2">
        <v>90.2</v>
      </c>
      <c r="C5" s="2">
        <v>108</v>
      </c>
      <c r="D5" s="2">
        <v>15.5</v>
      </c>
      <c r="E5" s="2">
        <v>20</v>
      </c>
      <c r="F5" s="2">
        <v>89.2</v>
      </c>
      <c r="G5" s="2">
        <v>15.5</v>
      </c>
      <c r="H5" s="2">
        <v>100</v>
      </c>
      <c r="I5" s="2">
        <v>181.1</v>
      </c>
      <c r="J5" s="2">
        <v>15.5</v>
      </c>
      <c r="K5" s="2">
        <v>29.5</v>
      </c>
      <c r="L5" s="2">
        <v>24.2</v>
      </c>
      <c r="M5" s="2">
        <v>15.5</v>
      </c>
      <c r="N5" s="2">
        <v>26</v>
      </c>
      <c r="O5" s="2">
        <v>8.4</v>
      </c>
      <c r="P5" s="2"/>
      <c r="Q5" s="2"/>
      <c r="R5" s="2"/>
    </row>
    <row r="6" spans="1:24" x14ac:dyDescent="0.25">
      <c r="A6" s="2">
        <v>16</v>
      </c>
      <c r="B6" s="2">
        <v>102</v>
      </c>
      <c r="C6" s="2">
        <v>118.8</v>
      </c>
      <c r="D6" s="2">
        <v>16</v>
      </c>
      <c r="E6" s="2">
        <v>30.7</v>
      </c>
      <c r="F6" s="2">
        <v>101.2</v>
      </c>
      <c r="G6" s="2">
        <v>16</v>
      </c>
      <c r="H6" s="2">
        <v>111.9</v>
      </c>
      <c r="I6" s="2">
        <v>195</v>
      </c>
      <c r="J6" s="2">
        <v>16</v>
      </c>
      <c r="K6" s="2">
        <v>40.200000000000003</v>
      </c>
      <c r="L6" s="2">
        <v>29</v>
      </c>
      <c r="M6" s="2">
        <v>16</v>
      </c>
      <c r="N6" s="2">
        <v>43.6</v>
      </c>
      <c r="O6" s="2">
        <v>23.5</v>
      </c>
      <c r="P6" s="2"/>
      <c r="Q6" s="2"/>
      <c r="R6" s="2"/>
      <c r="T6" s="2">
        <v>126.6</v>
      </c>
      <c r="U6" s="2">
        <v>15</v>
      </c>
      <c r="V6">
        <v>11</v>
      </c>
      <c r="W6">
        <f>T6+V6</f>
        <v>137.6</v>
      </c>
      <c r="X6">
        <f>W16</f>
        <v>191.2</v>
      </c>
    </row>
    <row r="7" spans="1:24" x14ac:dyDescent="0.25">
      <c r="A7" s="2">
        <v>16.5</v>
      </c>
      <c r="B7" s="2">
        <v>112.3</v>
      </c>
      <c r="C7" s="2">
        <v>123.5</v>
      </c>
      <c r="D7" s="2">
        <v>16.5</v>
      </c>
      <c r="E7" s="2">
        <v>41.1</v>
      </c>
      <c r="F7" s="2">
        <v>111.7</v>
      </c>
      <c r="G7" s="2">
        <v>16.5</v>
      </c>
      <c r="H7" s="2">
        <v>123.2</v>
      </c>
      <c r="I7" s="2">
        <v>201</v>
      </c>
      <c r="J7" s="2">
        <v>16.5</v>
      </c>
      <c r="K7" s="2">
        <v>52</v>
      </c>
      <c r="L7" s="2">
        <v>41.7</v>
      </c>
      <c r="M7" s="2">
        <v>16.5</v>
      </c>
      <c r="N7" s="2">
        <v>52.2</v>
      </c>
      <c r="O7" s="2">
        <v>28.2</v>
      </c>
      <c r="P7" s="2"/>
      <c r="Q7" s="2"/>
      <c r="R7" s="2"/>
      <c r="T7" s="2">
        <v>132.19999999999999</v>
      </c>
      <c r="U7" s="2">
        <v>15.5</v>
      </c>
      <c r="V7">
        <v>9</v>
      </c>
      <c r="W7">
        <f t="shared" ref="W7:W15" si="0">T7+V7</f>
        <v>141.19999999999999</v>
      </c>
    </row>
    <row r="8" spans="1:24" x14ac:dyDescent="0.25">
      <c r="A8" s="2">
        <v>17</v>
      </c>
      <c r="B8" s="2">
        <v>122</v>
      </c>
      <c r="C8" s="2">
        <v>133.5</v>
      </c>
      <c r="D8" s="2">
        <v>17</v>
      </c>
      <c r="E8" s="2">
        <v>54.8</v>
      </c>
      <c r="F8" s="2">
        <v>124</v>
      </c>
      <c r="G8" s="2">
        <v>17</v>
      </c>
      <c r="H8" s="2">
        <v>131.9</v>
      </c>
      <c r="I8" s="2">
        <v>211.5</v>
      </c>
      <c r="J8" s="2">
        <v>17</v>
      </c>
      <c r="K8" s="2">
        <v>63</v>
      </c>
      <c r="L8" s="2">
        <v>55</v>
      </c>
      <c r="M8" s="2">
        <v>17</v>
      </c>
      <c r="N8" s="2">
        <v>65</v>
      </c>
      <c r="O8" s="2">
        <v>53.1</v>
      </c>
      <c r="P8" s="2"/>
      <c r="Q8" s="2"/>
      <c r="R8" s="2"/>
      <c r="T8" s="2">
        <v>139.19999999999999</v>
      </c>
      <c r="U8" s="2">
        <v>16</v>
      </c>
      <c r="V8">
        <v>8</v>
      </c>
      <c r="W8">
        <f t="shared" si="0"/>
        <v>147.19999999999999</v>
      </c>
    </row>
    <row r="9" spans="1:24" x14ac:dyDescent="0.25">
      <c r="A9" s="2">
        <v>17.5</v>
      </c>
      <c r="B9" s="2">
        <v>131.5</v>
      </c>
      <c r="C9" s="2">
        <v>150</v>
      </c>
      <c r="D9" s="2">
        <v>17.5</v>
      </c>
      <c r="E9" s="2">
        <v>67.8</v>
      </c>
      <c r="F9" s="2">
        <v>139</v>
      </c>
      <c r="G9" s="2">
        <v>17.5</v>
      </c>
      <c r="H9" s="2">
        <v>139</v>
      </c>
      <c r="I9" s="2">
        <v>227.5</v>
      </c>
      <c r="J9" s="2">
        <v>17.5</v>
      </c>
      <c r="K9" s="2">
        <v>74.099999999999994</v>
      </c>
      <c r="L9" s="2">
        <v>62</v>
      </c>
      <c r="M9" s="2">
        <v>17.5</v>
      </c>
      <c r="N9" s="2">
        <v>80.099999999999994</v>
      </c>
      <c r="O9" s="2">
        <v>58.5</v>
      </c>
      <c r="P9" s="2"/>
      <c r="Q9" s="2"/>
      <c r="R9" s="2"/>
      <c r="T9" s="2">
        <v>144.69999999999999</v>
      </c>
      <c r="U9" s="2">
        <v>16.5</v>
      </c>
      <c r="V9">
        <v>7</v>
      </c>
      <c r="W9">
        <f t="shared" si="0"/>
        <v>151.69999999999999</v>
      </c>
    </row>
    <row r="10" spans="1:24" x14ac:dyDescent="0.25">
      <c r="A10" s="2">
        <v>18</v>
      </c>
      <c r="B10" s="2">
        <v>140.80000000000001</v>
      </c>
      <c r="C10" s="2">
        <v>165.3</v>
      </c>
      <c r="D10" s="2">
        <v>18</v>
      </c>
      <c r="E10" s="2">
        <v>80</v>
      </c>
      <c r="F10" s="2">
        <v>149.30000000000001</v>
      </c>
      <c r="G10" s="2">
        <v>18</v>
      </c>
      <c r="H10" s="2">
        <v>155.69999999999999</v>
      </c>
      <c r="I10" s="2">
        <v>243</v>
      </c>
      <c r="J10" s="2">
        <v>18</v>
      </c>
      <c r="K10" s="2">
        <v>84.5</v>
      </c>
      <c r="L10" s="2">
        <v>78</v>
      </c>
      <c r="M10" s="2">
        <v>18</v>
      </c>
      <c r="N10" s="2">
        <v>98</v>
      </c>
      <c r="O10" s="2">
        <v>75.5</v>
      </c>
      <c r="P10" s="2"/>
      <c r="Q10" s="2"/>
      <c r="R10" s="2"/>
      <c r="T10" s="2">
        <v>152</v>
      </c>
      <c r="U10" s="2">
        <v>17</v>
      </c>
      <c r="V10">
        <v>6</v>
      </c>
      <c r="W10">
        <f t="shared" si="0"/>
        <v>158</v>
      </c>
    </row>
    <row r="11" spans="1:24" x14ac:dyDescent="0.25">
      <c r="A11" s="2">
        <v>18.5</v>
      </c>
      <c r="B11" s="2">
        <v>159.1</v>
      </c>
      <c r="C11" s="2">
        <v>175.7</v>
      </c>
      <c r="D11" s="2">
        <v>18.5</v>
      </c>
      <c r="E11" s="2">
        <v>95</v>
      </c>
      <c r="F11" s="2">
        <v>160.5</v>
      </c>
      <c r="G11" s="2">
        <v>18.5</v>
      </c>
      <c r="H11" s="2">
        <v>171.9</v>
      </c>
      <c r="I11" s="2">
        <v>252.8</v>
      </c>
      <c r="J11" s="2">
        <v>18.5</v>
      </c>
      <c r="K11" s="2">
        <v>98.5</v>
      </c>
      <c r="L11" s="2">
        <v>87</v>
      </c>
      <c r="M11" s="2">
        <v>18.5</v>
      </c>
      <c r="N11" s="2">
        <v>112.8</v>
      </c>
      <c r="O11" s="2">
        <v>85</v>
      </c>
      <c r="P11" s="2"/>
      <c r="Q11" s="2"/>
      <c r="R11" s="2"/>
      <c r="T11" s="2">
        <v>162</v>
      </c>
      <c r="U11" s="2">
        <v>17.5</v>
      </c>
      <c r="V11">
        <v>5</v>
      </c>
      <c r="W11">
        <f t="shared" si="0"/>
        <v>167</v>
      </c>
    </row>
    <row r="12" spans="1:24" x14ac:dyDescent="0.25">
      <c r="A12" s="2">
        <v>19</v>
      </c>
      <c r="B12" s="2">
        <v>172.5</v>
      </c>
      <c r="C12" s="2">
        <v>183.4</v>
      </c>
      <c r="D12" s="2">
        <v>19</v>
      </c>
      <c r="E12" s="2">
        <v>109</v>
      </c>
      <c r="F12" s="2">
        <v>177.2</v>
      </c>
      <c r="G12" s="2">
        <v>19</v>
      </c>
      <c r="H12" s="2">
        <v>185</v>
      </c>
      <c r="I12" s="2">
        <v>264</v>
      </c>
      <c r="J12" s="2">
        <v>19</v>
      </c>
      <c r="K12" s="2">
        <v>113.8</v>
      </c>
      <c r="L12" s="2">
        <v>101</v>
      </c>
      <c r="M12" s="2">
        <v>19</v>
      </c>
      <c r="N12" s="2">
        <v>147.1</v>
      </c>
      <c r="O12" s="2">
        <v>95.5</v>
      </c>
      <c r="P12" s="2"/>
      <c r="Q12" s="2"/>
      <c r="R12" s="2"/>
      <c r="T12" s="2">
        <v>167.3</v>
      </c>
      <c r="U12" s="2">
        <v>18</v>
      </c>
      <c r="V12">
        <v>4</v>
      </c>
      <c r="W12">
        <f t="shared" si="0"/>
        <v>171.3</v>
      </c>
    </row>
    <row r="13" spans="1:24" x14ac:dyDescent="0.25">
      <c r="A13" s="2">
        <v>19.5</v>
      </c>
      <c r="B13" s="2">
        <v>192</v>
      </c>
      <c r="C13" s="2">
        <v>196.7</v>
      </c>
      <c r="D13" s="2">
        <v>19.5</v>
      </c>
      <c r="E13" s="2">
        <v>126.5</v>
      </c>
      <c r="F13" s="2">
        <v>183.5</v>
      </c>
      <c r="G13" s="2">
        <v>19.5</v>
      </c>
      <c r="H13" s="2">
        <v>203.3</v>
      </c>
      <c r="I13" s="2">
        <v>277.3</v>
      </c>
      <c r="J13" s="2">
        <v>19.5</v>
      </c>
      <c r="K13" s="2">
        <v>143.19999999999999</v>
      </c>
      <c r="L13" s="2">
        <v>108</v>
      </c>
      <c r="M13" s="2"/>
      <c r="N13" s="2"/>
      <c r="O13" s="2"/>
      <c r="P13" s="2"/>
      <c r="Q13" s="2"/>
      <c r="R13" s="2"/>
      <c r="T13" s="2">
        <v>173.5</v>
      </c>
      <c r="U13" s="2">
        <v>18.5</v>
      </c>
      <c r="V13">
        <v>3</v>
      </c>
      <c r="W13">
        <f t="shared" si="0"/>
        <v>176.5</v>
      </c>
    </row>
    <row r="14" spans="1:24" x14ac:dyDescent="0.25">
      <c r="A14" s="2">
        <v>20</v>
      </c>
      <c r="B14" s="2">
        <v>210.8</v>
      </c>
      <c r="C14" s="2">
        <v>210.8</v>
      </c>
      <c r="D14" s="2">
        <v>20</v>
      </c>
      <c r="E14" s="2">
        <v>191.2</v>
      </c>
      <c r="F14" s="2">
        <v>191.2</v>
      </c>
      <c r="G14" s="2">
        <v>20</v>
      </c>
      <c r="H14" s="2">
        <v>284.10000000000002</v>
      </c>
      <c r="I14" s="2">
        <v>284.10000000000002</v>
      </c>
      <c r="J14" s="2"/>
      <c r="K14" s="2"/>
      <c r="L14" s="2"/>
      <c r="M14" s="2"/>
      <c r="N14" s="2"/>
      <c r="O14" s="2"/>
      <c r="P14" s="2"/>
      <c r="Q14" s="2"/>
      <c r="R14" s="2"/>
      <c r="T14">
        <v>182.1</v>
      </c>
      <c r="U14" s="2">
        <v>19</v>
      </c>
      <c r="V14">
        <v>2</v>
      </c>
      <c r="W14">
        <v>182.1</v>
      </c>
    </row>
    <row r="15" spans="1:24" x14ac:dyDescent="0.25">
      <c r="C15" t="s">
        <v>13</v>
      </c>
      <c r="D15" t="s">
        <v>10</v>
      </c>
      <c r="E15" t="s">
        <v>11</v>
      </c>
      <c r="F15" t="s">
        <v>12</v>
      </c>
      <c r="T15">
        <v>185.3</v>
      </c>
      <c r="U15" s="2">
        <v>19.5</v>
      </c>
      <c r="V15">
        <v>1</v>
      </c>
      <c r="W15">
        <v>185.3</v>
      </c>
    </row>
    <row r="16" spans="1:24" x14ac:dyDescent="0.25">
      <c r="D16">
        <f>4*9.78/3.14*100000000000</f>
        <v>1245859872611.4648</v>
      </c>
      <c r="E16">
        <v>0.42</v>
      </c>
      <c r="F16">
        <f>0.581*0.581</f>
        <v>0.33756099999999994</v>
      </c>
      <c r="G16" s="3">
        <f>D16*E16/F16</f>
        <v>1550123226607.3843</v>
      </c>
      <c r="T16" s="2">
        <v>191.2</v>
      </c>
      <c r="U16" s="2">
        <v>20</v>
      </c>
      <c r="W16" s="2">
        <v>191.2</v>
      </c>
    </row>
    <row r="17" spans="5:14" x14ac:dyDescent="0.25">
      <c r="E17" t="s">
        <v>9</v>
      </c>
    </row>
    <row r="19" spans="5:14" x14ac:dyDescent="0.25">
      <c r="F19">
        <v>15</v>
      </c>
      <c r="G19">
        <v>15.5</v>
      </c>
      <c r="H19">
        <v>16</v>
      </c>
      <c r="I19">
        <v>16.5</v>
      </c>
      <c r="J19">
        <v>17</v>
      </c>
      <c r="K19">
        <v>17.5</v>
      </c>
      <c r="L19">
        <v>18</v>
      </c>
      <c r="M19">
        <v>18.5</v>
      </c>
      <c r="N19">
        <v>19</v>
      </c>
    </row>
    <row r="20" spans="5:14" x14ac:dyDescent="0.25">
      <c r="F20">
        <v>17</v>
      </c>
      <c r="G20">
        <v>26.5</v>
      </c>
      <c r="H20">
        <v>34.200000000000003</v>
      </c>
      <c r="I20">
        <v>42</v>
      </c>
      <c r="J20">
        <v>51</v>
      </c>
      <c r="K20">
        <v>60.099999999999994</v>
      </c>
      <c r="L20">
        <v>68.5</v>
      </c>
      <c r="M20">
        <v>79.5</v>
      </c>
      <c r="N20">
        <v>91.8</v>
      </c>
    </row>
    <row r="21" spans="5:14" x14ac:dyDescent="0.25">
      <c r="F21">
        <v>1</v>
      </c>
      <c r="G21">
        <v>3</v>
      </c>
      <c r="H21">
        <v>6</v>
      </c>
      <c r="I21">
        <v>10</v>
      </c>
      <c r="J21">
        <v>12</v>
      </c>
      <c r="K21">
        <v>14</v>
      </c>
      <c r="L21">
        <v>16</v>
      </c>
      <c r="M21">
        <v>19</v>
      </c>
      <c r="N21">
        <v>22</v>
      </c>
    </row>
    <row r="22" spans="5:14" x14ac:dyDescent="0.25">
      <c r="F22">
        <f>F20-F21</f>
        <v>16</v>
      </c>
      <c r="G22">
        <f t="shared" ref="G22:N22" si="1">G20-G21</f>
        <v>23.5</v>
      </c>
      <c r="H22">
        <f t="shared" si="1"/>
        <v>28.200000000000003</v>
      </c>
      <c r="I22">
        <f t="shared" si="1"/>
        <v>32</v>
      </c>
      <c r="J22">
        <v>40.1</v>
      </c>
      <c r="K22">
        <f t="shared" si="1"/>
        <v>46.099999999999994</v>
      </c>
      <c r="L22">
        <v>54.4</v>
      </c>
      <c r="M22">
        <v>62.7</v>
      </c>
      <c r="N22">
        <v>70.8</v>
      </c>
    </row>
    <row r="23" spans="5:14" x14ac:dyDescent="0.25">
      <c r="F23">
        <v>15</v>
      </c>
      <c r="G23">
        <v>15.5</v>
      </c>
      <c r="H23">
        <v>16</v>
      </c>
      <c r="I23">
        <v>16.5</v>
      </c>
      <c r="J23">
        <v>17</v>
      </c>
      <c r="K23">
        <v>17.5</v>
      </c>
      <c r="L23">
        <v>18</v>
      </c>
      <c r="M23">
        <v>18.5</v>
      </c>
      <c r="N23">
        <v>19</v>
      </c>
    </row>
  </sheetData>
  <mergeCells count="7">
    <mergeCell ref="A2:C2"/>
    <mergeCell ref="D2:F2"/>
    <mergeCell ref="G2:I2"/>
    <mergeCell ref="J2:L2"/>
    <mergeCell ref="A1:R1"/>
    <mergeCell ref="M2:O2"/>
    <mergeCell ref="P2:R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宗威旭</dc:creator>
  <cp:lastModifiedBy>宗威旭</cp:lastModifiedBy>
  <dcterms:created xsi:type="dcterms:W3CDTF">2020-01-01T06:02:46Z</dcterms:created>
  <dcterms:modified xsi:type="dcterms:W3CDTF">2020-01-03T16:50:51Z</dcterms:modified>
</cp:coreProperties>
</file>