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royecto\documentos\"/>
    </mc:Choice>
  </mc:AlternateContent>
  <xr:revisionPtr revIDLastSave="0" documentId="13_ncr:1_{70A91F00-BA39-4ECE-9B76-20EDE0BEE714}" xr6:coauthVersionLast="47" xr6:coauthVersionMax="47" xr10:uidLastSave="{00000000-0000-0000-0000-000000000000}"/>
  <bookViews>
    <workbookView xWindow="11475" yWindow="45" windowWidth="15780" windowHeight="15435" activeTab="1" xr2:uid="{976858EE-14E3-4E09-96BE-2F95736D0462}"/>
  </bookViews>
  <sheets>
    <sheet name="BUILDS" sheetId="5" r:id="rId1"/>
    <sheet name="2025 IDE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6" i="1"/>
  <c r="J27" i="1"/>
  <c r="J28" i="1"/>
  <c r="J29" i="1"/>
  <c r="J30" i="1"/>
  <c r="J40" i="1"/>
  <c r="J41" i="1"/>
  <c r="J42" i="1"/>
  <c r="J43" i="1"/>
  <c r="J44" i="1"/>
  <c r="J45" i="1"/>
  <c r="J19" i="1"/>
  <c r="J34" i="1"/>
  <c r="J33" i="1"/>
  <c r="J32" i="1"/>
  <c r="J31" i="1"/>
  <c r="J35" i="1"/>
  <c r="J36" i="1"/>
  <c r="J37" i="1"/>
  <c r="J38" i="1"/>
  <c r="J39" i="1"/>
  <c r="J46" i="1"/>
  <c r="J47" i="1"/>
  <c r="J48" i="1"/>
  <c r="J49" i="1"/>
  <c r="J50" i="1"/>
  <c r="J25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2" i="1"/>
  <c r="V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Q113" i="1"/>
  <c r="Q112" i="1"/>
  <c r="Q111" i="1"/>
  <c r="Q110" i="1"/>
  <c r="Q109" i="1"/>
  <c r="O12" i="1"/>
  <c r="N12" i="1"/>
  <c r="J74" i="1" l="1"/>
  <c r="W16" i="1"/>
  <c r="W27" i="1"/>
  <c r="W15" i="1"/>
  <c r="W52" i="1"/>
  <c r="W17" i="1"/>
  <c r="I17" i="1" s="1"/>
  <c r="W14" i="1"/>
  <c r="W13" i="1"/>
  <c r="W40" i="1"/>
  <c r="W4" i="1"/>
  <c r="I4" i="1" s="1"/>
  <c r="W3" i="1"/>
  <c r="W26" i="1"/>
  <c r="W37" i="1"/>
  <c r="W60" i="1"/>
  <c r="W59" i="1"/>
  <c r="W23" i="1"/>
  <c r="W46" i="1"/>
  <c r="W38" i="1"/>
  <c r="W49" i="1"/>
  <c r="W24" i="1"/>
  <c r="W62" i="1"/>
  <c r="W25" i="1"/>
  <c r="W48" i="1"/>
  <c r="I47" i="1" s="1"/>
  <c r="W71" i="1"/>
  <c r="W47" i="1"/>
  <c r="W58" i="1"/>
  <c r="W73" i="1"/>
  <c r="W36" i="1"/>
  <c r="W35" i="1"/>
  <c r="W70" i="1"/>
  <c r="W34" i="1"/>
  <c r="W64" i="1"/>
  <c r="W28" i="1"/>
  <c r="W61" i="1"/>
  <c r="I58" i="1" s="1"/>
  <c r="W72" i="1"/>
  <c r="W63" i="1"/>
  <c r="I60" i="1" s="1"/>
  <c r="W22" i="1"/>
  <c r="W50" i="1"/>
  <c r="W53" i="1"/>
  <c r="W51" i="1"/>
  <c r="W39" i="1"/>
  <c r="W65" i="1"/>
  <c r="W41" i="1"/>
  <c r="W29" i="1"/>
  <c r="W69" i="1"/>
  <c r="W57" i="1"/>
  <c r="W45" i="1"/>
  <c r="W33" i="1"/>
  <c r="W21" i="1"/>
  <c r="W68" i="1"/>
  <c r="W56" i="1"/>
  <c r="W44" i="1"/>
  <c r="W32" i="1"/>
  <c r="I44" i="1" s="1"/>
  <c r="W20" i="1"/>
  <c r="W19" i="1"/>
  <c r="W30" i="1"/>
  <c r="W67" i="1"/>
  <c r="W43" i="1"/>
  <c r="W66" i="1"/>
  <c r="W42" i="1"/>
  <c r="W55" i="1"/>
  <c r="W31" i="1"/>
  <c r="W54" i="1"/>
  <c r="W10" i="1"/>
  <c r="W11" i="1"/>
  <c r="W12" i="1"/>
  <c r="W9" i="1"/>
  <c r="W8" i="1"/>
  <c r="W18" i="1"/>
  <c r="W5" i="1"/>
  <c r="I5" i="1" s="1"/>
  <c r="W7" i="1"/>
  <c r="W6" i="1"/>
  <c r="W2" i="1"/>
  <c r="I26" i="1" l="1"/>
  <c r="I62" i="1"/>
  <c r="I2" i="1"/>
  <c r="I29" i="1"/>
  <c r="I20" i="1"/>
  <c r="I72" i="1"/>
  <c r="I49" i="1"/>
  <c r="I19" i="1"/>
  <c r="I64" i="1"/>
  <c r="I70" i="1"/>
  <c r="I66" i="1"/>
  <c r="I23" i="1"/>
  <c r="I73" i="1"/>
  <c r="I69" i="1"/>
  <c r="I68" i="1"/>
  <c r="I9" i="1"/>
  <c r="I3" i="1"/>
  <c r="I43" i="1"/>
  <c r="I21" i="1"/>
  <c r="I46" i="1"/>
  <c r="I42" i="1"/>
  <c r="I18" i="1"/>
  <c r="I27" i="1"/>
  <c r="I6" i="1"/>
  <c r="I28" i="1"/>
  <c r="I13" i="1"/>
  <c r="I22" i="1"/>
  <c r="I34" i="1"/>
  <c r="I39" i="1"/>
  <c r="I51" i="1"/>
  <c r="I10" i="1"/>
  <c r="I31" i="1"/>
  <c r="I56" i="1"/>
  <c r="I8" i="1"/>
  <c r="I38" i="1"/>
  <c r="I24" i="1"/>
  <c r="I57" i="1"/>
  <c r="I15" i="1"/>
  <c r="I40" i="1"/>
  <c r="I55" i="1"/>
  <c r="I61" i="1"/>
  <c r="I53" i="1"/>
  <c r="I48" i="1"/>
  <c r="I59" i="1"/>
  <c r="I35" i="1"/>
  <c r="I50" i="1"/>
  <c r="I67" i="1"/>
  <c r="I33" i="1"/>
  <c r="I7" i="1"/>
  <c r="I71" i="1"/>
  <c r="I14" i="1"/>
  <c r="I65" i="1"/>
  <c r="I36" i="1"/>
  <c r="I63" i="1"/>
  <c r="I12" i="1"/>
  <c r="I25" i="1"/>
  <c r="I41" i="1"/>
  <c r="I52" i="1"/>
  <c r="I54" i="1"/>
  <c r="I32" i="1"/>
  <c r="I16" i="1"/>
  <c r="I11" i="1"/>
  <c r="I37" i="1"/>
  <c r="I45" i="1"/>
  <c r="I30" i="1"/>
  <c r="I74" i="1" l="1"/>
</calcChain>
</file>

<file path=xl/sharedStrings.xml><?xml version="1.0" encoding="utf-8"?>
<sst xmlns="http://schemas.openxmlformats.org/spreadsheetml/2006/main" count="686" uniqueCount="194">
  <si>
    <t>Brawler</t>
  </si>
  <si>
    <t>Gadget</t>
  </si>
  <si>
    <t>Habilidad Estelar</t>
  </si>
  <si>
    <t xml:space="preserve">Gear 1 </t>
  </si>
  <si>
    <t>Gear 2</t>
  </si>
  <si>
    <t>Melodie</t>
  </si>
  <si>
    <t>Colette</t>
  </si>
  <si>
    <t>Janet</t>
  </si>
  <si>
    <t>Daño</t>
  </si>
  <si>
    <t>Escudo</t>
  </si>
  <si>
    <t>Crescendo</t>
  </si>
  <si>
    <t>Interludio</t>
  </si>
  <si>
    <t>Disparo Curativo</t>
  </si>
  <si>
    <t>Empujón</t>
  </si>
  <si>
    <t>Altavoz</t>
  </si>
  <si>
    <t>Calentamiento Vocal</t>
  </si>
  <si>
    <t>Amber</t>
  </si>
  <si>
    <t>Draco</t>
  </si>
  <si>
    <t>Piper</t>
  </si>
  <si>
    <t>Primo</t>
  </si>
  <si>
    <t>Autodisparo</t>
  </si>
  <si>
    <t>Ataca y Vencerás</t>
  </si>
  <si>
    <t>Danza de Llamas</t>
  </si>
  <si>
    <t>Velocidad de Recarga</t>
  </si>
  <si>
    <t>Llamas Incendiarias</t>
  </si>
  <si>
    <t>Vuelta de Tuerca</t>
  </si>
  <si>
    <t>El Fuego</t>
  </si>
  <si>
    <t>Supercarga</t>
  </si>
  <si>
    <t>El Ultimo Bastión</t>
  </si>
  <si>
    <t>Triturar</t>
  </si>
  <si>
    <t>Buzz</t>
  </si>
  <si>
    <t>Salvavidas de Repuesto</t>
  </si>
  <si>
    <t>Ojo Avizor</t>
  </si>
  <si>
    <t>Shelly</t>
  </si>
  <si>
    <t>Rico</t>
  </si>
  <si>
    <t>Fang</t>
  </si>
  <si>
    <t>8-Bit</t>
  </si>
  <si>
    <t>Nita</t>
  </si>
  <si>
    <t>Stu</t>
  </si>
  <si>
    <t>Parque de Bolas</t>
  </si>
  <si>
    <t>Superrebote</t>
  </si>
  <si>
    <t>Patada Circular</t>
  </si>
  <si>
    <t>Puntapiés Furiosos</t>
  </si>
  <si>
    <t>Cartucho Teletransportador</t>
  </si>
  <si>
    <t>Amplificadaño Potenciado</t>
  </si>
  <si>
    <t>Demolición</t>
  </si>
  <si>
    <t>Chute de Adrenalina</t>
  </si>
  <si>
    <t>Tiro al Plato</t>
  </si>
  <si>
    <t>Primeros Auxilios</t>
  </si>
  <si>
    <t>Garras de Oso</t>
  </si>
  <si>
    <t>Zarpazo Veloz</t>
  </si>
  <si>
    <t>Poder del Compañero</t>
  </si>
  <si>
    <t>Nivel</t>
  </si>
  <si>
    <t>Puntos de Fuerza</t>
  </si>
  <si>
    <t>Monedas</t>
  </si>
  <si>
    <t>1 → 2</t>
  </si>
  <si>
    <t>2 → 3</t>
  </si>
  <si>
    <t>3 → 4</t>
  </si>
  <si>
    <t>4 → 5</t>
  </si>
  <si>
    <t>5 → 6</t>
  </si>
  <si>
    <t>6 → 7</t>
  </si>
  <si>
    <t>7 → 8</t>
  </si>
  <si>
    <t>8 → 9</t>
  </si>
  <si>
    <t>9 → 10</t>
  </si>
  <si>
    <t>10 → 11</t>
  </si>
  <si>
    <t>Gear 1</t>
  </si>
  <si>
    <t>Kaze</t>
  </si>
  <si>
    <t>Tiempo de Carga del Gadget</t>
  </si>
  <si>
    <t>Salud</t>
  </si>
  <si>
    <t>Hensojutsu</t>
  </si>
  <si>
    <t>Propina Obligatoria</t>
  </si>
  <si>
    <t>Lumi</t>
  </si>
  <si>
    <t>Ritmo Polar</t>
  </si>
  <si>
    <t>Mazas Incapacitantes</t>
  </si>
  <si>
    <t>Bo</t>
  </si>
  <si>
    <t>Frank</t>
  </si>
  <si>
    <t>Edgar</t>
  </si>
  <si>
    <t>Jessie</t>
  </si>
  <si>
    <t>Intensificador</t>
  </si>
  <si>
    <t>Energizante</t>
  </si>
  <si>
    <t>Cuerda Detonante</t>
  </si>
  <si>
    <t>Cepos</t>
  </si>
  <si>
    <t>Atracción Irresistible</t>
  </si>
  <si>
    <t>Toma de Fuerza</t>
  </si>
  <si>
    <t>Por los Aires</t>
  </si>
  <si>
    <t>A Puñetazo Limpio</t>
  </si>
  <si>
    <t>Super Carga</t>
  </si>
  <si>
    <t>Hipercarga</t>
  </si>
  <si>
    <t>Si</t>
  </si>
  <si>
    <t>No</t>
  </si>
  <si>
    <t>Competencia más importantes:</t>
  </si>
  <si>
    <t>1. Competencia Genérica UPT(indicar):</t>
  </si>
  <si>
    <t>Compromiso ético y pensamiento crítico e investigación</t>
  </si>
  <si>
    <t>2. Competencia Específica (indicar):</t>
  </si>
  <si>
    <t>Nota</t>
  </si>
  <si>
    <t>Nivel Alcanzado</t>
  </si>
  <si>
    <t>MB</t>
  </si>
  <si>
    <t>B</t>
  </si>
  <si>
    <t>M</t>
  </si>
  <si>
    <t>A</t>
  </si>
  <si>
    <t>MA</t>
  </si>
  <si>
    <t>Mandy</t>
  </si>
  <si>
    <t>Migas de Galletas</t>
  </si>
  <si>
    <t>A La Vista</t>
  </si>
  <si>
    <t>NO</t>
  </si>
  <si>
    <t>SI</t>
  </si>
  <si>
    <t>ACTIVIDAD</t>
  </si>
  <si>
    <t>Descripción de la actividad</t>
  </si>
  <si>
    <t>Responsabilidad Social</t>
  </si>
  <si>
    <t>Investigación Formativa</t>
  </si>
  <si>
    <t>Descripción</t>
  </si>
  <si>
    <t>Nro. Estudiantes</t>
  </si>
  <si>
    <t>Porcentaje</t>
  </si>
  <si>
    <t>Estudiantes Matriculados</t>
  </si>
  <si>
    <t>Estudiantes Retirados</t>
  </si>
  <si>
    <t>Estudiantes en Abandono</t>
  </si>
  <si>
    <t>Estudiantes Aprobados</t>
  </si>
  <si>
    <t>Estudiantes Desaprobados</t>
  </si>
  <si>
    <t>Colt</t>
  </si>
  <si>
    <t>Bull</t>
  </si>
  <si>
    <t>Tick</t>
  </si>
  <si>
    <t>Darryl</t>
  </si>
  <si>
    <t>Penny</t>
  </si>
  <si>
    <t>Spike</t>
  </si>
  <si>
    <t>Barley</t>
  </si>
  <si>
    <t>Bea</t>
  </si>
  <si>
    <t>Grom</t>
  </si>
  <si>
    <t>Ash</t>
  </si>
  <si>
    <t>Angelo</t>
  </si>
  <si>
    <t>R-T</t>
  </si>
  <si>
    <t>Brock</t>
  </si>
  <si>
    <t>Rosa</t>
  </si>
  <si>
    <t>Carl</t>
  </si>
  <si>
    <t>Poco</t>
  </si>
  <si>
    <t>Dynamike</t>
  </si>
  <si>
    <t>Bibi</t>
  </si>
  <si>
    <t>Jacky</t>
  </si>
  <si>
    <t>Gus</t>
  </si>
  <si>
    <t>Emz</t>
  </si>
  <si>
    <t>Pam</t>
  </si>
  <si>
    <t>Nani</t>
  </si>
  <si>
    <t>Griff</t>
  </si>
  <si>
    <t>Bonnie</t>
  </si>
  <si>
    <t>Gale</t>
  </si>
  <si>
    <t>Belle</t>
  </si>
  <si>
    <t>Lola</t>
  </si>
  <si>
    <t>Sam</t>
  </si>
  <si>
    <t>Maisie</t>
  </si>
  <si>
    <t>Hank</t>
  </si>
  <si>
    <t>Pearl</t>
  </si>
  <si>
    <t>Larry y Lawrie</t>
  </si>
  <si>
    <t>Berry</t>
  </si>
  <si>
    <t>No Tiene</t>
  </si>
  <si>
    <t>Shade</t>
  </si>
  <si>
    <t>Meeple</t>
  </si>
  <si>
    <t>Mortis</t>
  </si>
  <si>
    <t>Tara</t>
  </si>
  <si>
    <t>Genio</t>
  </si>
  <si>
    <t>Max</t>
  </si>
  <si>
    <t>Señor P</t>
  </si>
  <si>
    <t>Squeak</t>
  </si>
  <si>
    <t>Lou</t>
  </si>
  <si>
    <t>Ruffs</t>
  </si>
  <si>
    <t>Gray</t>
  </si>
  <si>
    <t>Jae-Yong</t>
  </si>
  <si>
    <t>Sandy</t>
  </si>
  <si>
    <t>Surge</t>
  </si>
  <si>
    <t>Chester</t>
  </si>
  <si>
    <t>Cordelius</t>
  </si>
  <si>
    <t>Mico</t>
  </si>
  <si>
    <t>7 → 11</t>
  </si>
  <si>
    <t>8 → 11</t>
  </si>
  <si>
    <t>9 → 11</t>
  </si>
  <si>
    <t>1 → 11</t>
  </si>
  <si>
    <t>Total</t>
  </si>
  <si>
    <t>Kit</t>
  </si>
  <si>
    <t>Doug</t>
  </si>
  <si>
    <t>Chuck</t>
  </si>
  <si>
    <t>TOTAL</t>
  </si>
  <si>
    <t>Nro.</t>
  </si>
  <si>
    <t>Amigos Para Siempre</t>
  </si>
  <si>
    <t>Suelo de Sabores</t>
  </si>
  <si>
    <t>Explosión Espiritual</t>
  </si>
  <si>
    <t>Guía Espiritual</t>
  </si>
  <si>
    <t>Espacio Personal</t>
  </si>
  <si>
    <t>Karma</t>
  </si>
  <si>
    <t>Arbustos Robustos</t>
  </si>
  <si>
    <t>Naturaleza Viva</t>
  </si>
  <si>
    <t>Velocidad</t>
  </si>
  <si>
    <t>Licor Curativo</t>
  </si>
  <si>
    <t>Menjunje Pegajoso</t>
  </si>
  <si>
    <t>Autorreparación</t>
  </si>
  <si>
    <t>Últimas Palabras</t>
  </si>
  <si>
    <t>Cabezón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</si>
</sst>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E8E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2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BE4C-BD1B-477A-A95E-350082F4CB8A}">
  <sheetPr>
    <tabColor rgb="FF00B0F0"/>
  </sheetPr>
  <dimension ref="A1:F73"/>
  <sheetViews>
    <sheetView topLeftCell="A20" zoomScaleNormal="100" workbookViewId="0">
      <selection activeCell="A74" sqref="A74:XFD81"/>
    </sheetView>
  </sheetViews>
  <sheetFormatPr baseColWidth="10" defaultRowHeight="15" x14ac:dyDescent="0.25"/>
  <cols>
    <col min="1" max="1" width="5.28515625" bestFit="1" customWidth="1"/>
    <col min="2" max="2" width="14" bestFit="1" customWidth="1"/>
    <col min="3" max="3" width="27.7109375" bestFit="1" customWidth="1"/>
    <col min="4" max="4" width="26.7109375" bestFit="1" customWidth="1"/>
    <col min="5" max="5" width="28.5703125" bestFit="1" customWidth="1"/>
    <col min="6" max="6" width="22.5703125" bestFit="1" customWidth="1"/>
  </cols>
  <sheetData>
    <row r="1" spans="1:6" ht="15.75" x14ac:dyDescent="0.25">
      <c r="A1" s="1" t="s">
        <v>179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ht="15.75" x14ac:dyDescent="0.25">
      <c r="A2" s="13">
        <v>1</v>
      </c>
      <c r="B2" s="3" t="s">
        <v>18</v>
      </c>
      <c r="C2" s="2" t="s">
        <v>20</v>
      </c>
      <c r="D2" s="2" t="s">
        <v>21</v>
      </c>
      <c r="E2" s="2" t="s">
        <v>8</v>
      </c>
      <c r="F2" s="2" t="s">
        <v>9</v>
      </c>
    </row>
    <row r="3" spans="1:6" ht="15.75" x14ac:dyDescent="0.25">
      <c r="A3" s="13">
        <v>2</v>
      </c>
      <c r="B3" s="3" t="s">
        <v>6</v>
      </c>
      <c r="C3" s="2" t="s">
        <v>12</v>
      </c>
      <c r="D3" s="2" t="s">
        <v>13</v>
      </c>
      <c r="E3" s="2" t="s">
        <v>8</v>
      </c>
      <c r="F3" s="2" t="s">
        <v>9</v>
      </c>
    </row>
    <row r="4" spans="1:6" ht="15.75" x14ac:dyDescent="0.25">
      <c r="A4" s="13">
        <v>3</v>
      </c>
      <c r="B4" s="3" t="s">
        <v>7</v>
      </c>
      <c r="C4" s="2" t="s">
        <v>14</v>
      </c>
      <c r="D4" s="2" t="s">
        <v>15</v>
      </c>
      <c r="E4" s="2" t="s">
        <v>8</v>
      </c>
      <c r="F4" s="2" t="s">
        <v>9</v>
      </c>
    </row>
    <row r="5" spans="1:6" ht="15.75" x14ac:dyDescent="0.25">
      <c r="A5" s="13">
        <v>4</v>
      </c>
      <c r="B5" s="3" t="s">
        <v>5</v>
      </c>
      <c r="C5" s="2" t="s">
        <v>11</v>
      </c>
      <c r="D5" s="2" t="s">
        <v>10</v>
      </c>
      <c r="E5" s="2" t="s">
        <v>8</v>
      </c>
      <c r="F5" s="2" t="s">
        <v>9</v>
      </c>
    </row>
    <row r="6" spans="1:6" ht="15.75" x14ac:dyDescent="0.25">
      <c r="A6" s="13">
        <v>5</v>
      </c>
      <c r="B6" s="5" t="s">
        <v>66</v>
      </c>
      <c r="C6" s="2" t="s">
        <v>69</v>
      </c>
      <c r="D6" s="2" t="s">
        <v>70</v>
      </c>
      <c r="E6" s="2" t="s">
        <v>67</v>
      </c>
      <c r="F6" s="2" t="s">
        <v>68</v>
      </c>
    </row>
    <row r="7" spans="1:6" ht="15.75" x14ac:dyDescent="0.25">
      <c r="A7" s="13">
        <v>6</v>
      </c>
      <c r="B7" s="5" t="s">
        <v>71</v>
      </c>
      <c r="C7" s="2" t="s">
        <v>72</v>
      </c>
      <c r="D7" s="2" t="s">
        <v>73</v>
      </c>
      <c r="E7" s="2" t="s">
        <v>8</v>
      </c>
      <c r="F7" s="2" t="s">
        <v>9</v>
      </c>
    </row>
    <row r="8" spans="1:6" ht="15.75" x14ac:dyDescent="0.25">
      <c r="A8" s="13">
        <v>7</v>
      </c>
      <c r="B8" s="3" t="s">
        <v>16</v>
      </c>
      <c r="C8" s="2" t="s">
        <v>22</v>
      </c>
      <c r="D8" s="2" t="s">
        <v>24</v>
      </c>
      <c r="E8" s="2" t="s">
        <v>8</v>
      </c>
      <c r="F8" s="2" t="s">
        <v>23</v>
      </c>
    </row>
    <row r="9" spans="1:6" ht="15.75" x14ac:dyDescent="0.25">
      <c r="A9" s="13">
        <v>8</v>
      </c>
      <c r="B9" s="8" t="s">
        <v>19</v>
      </c>
      <c r="C9" s="2" t="s">
        <v>25</v>
      </c>
      <c r="D9" s="2" t="s">
        <v>26</v>
      </c>
      <c r="E9" s="2" t="s">
        <v>27</v>
      </c>
      <c r="F9" s="2" t="s">
        <v>8</v>
      </c>
    </row>
    <row r="10" spans="1:6" ht="15.75" x14ac:dyDescent="0.25">
      <c r="A10" s="13">
        <v>9</v>
      </c>
      <c r="B10" s="19" t="s">
        <v>120</v>
      </c>
      <c r="C10" s="2" t="s">
        <v>192</v>
      </c>
      <c r="D10" s="2" t="s">
        <v>191</v>
      </c>
      <c r="E10" s="2" t="s">
        <v>193</v>
      </c>
      <c r="F10" s="2" t="s">
        <v>9</v>
      </c>
    </row>
    <row r="11" spans="1:6" ht="15.75" x14ac:dyDescent="0.25">
      <c r="A11" s="13">
        <v>10</v>
      </c>
      <c r="B11" s="8" t="s">
        <v>77</v>
      </c>
      <c r="C11" s="2" t="s">
        <v>78</v>
      </c>
      <c r="D11" s="2" t="s">
        <v>79</v>
      </c>
      <c r="E11" s="2" t="s">
        <v>51</v>
      </c>
      <c r="F11" s="2" t="s">
        <v>8</v>
      </c>
    </row>
    <row r="12" spans="1:6" ht="15.75" x14ac:dyDescent="0.25">
      <c r="A12" s="13">
        <v>11</v>
      </c>
      <c r="B12" s="8" t="s">
        <v>17</v>
      </c>
      <c r="C12" s="2" t="s">
        <v>28</v>
      </c>
      <c r="D12" s="2" t="s">
        <v>29</v>
      </c>
      <c r="E12" s="2" t="s">
        <v>8</v>
      </c>
      <c r="F12" s="2" t="s">
        <v>9</v>
      </c>
    </row>
    <row r="13" spans="1:6" ht="15.75" x14ac:dyDescent="0.25">
      <c r="A13" s="13">
        <v>12</v>
      </c>
      <c r="B13" s="19" t="s">
        <v>124</v>
      </c>
      <c r="C13" s="2" t="s">
        <v>190</v>
      </c>
      <c r="D13" s="2" t="s">
        <v>189</v>
      </c>
      <c r="E13" s="2" t="s">
        <v>9</v>
      </c>
      <c r="F13" s="2" t="s">
        <v>8</v>
      </c>
    </row>
    <row r="14" spans="1:6" ht="15.75" x14ac:dyDescent="0.25">
      <c r="A14" s="13">
        <v>13</v>
      </c>
      <c r="B14" s="8" t="s">
        <v>101</v>
      </c>
      <c r="C14" s="2" t="s">
        <v>102</v>
      </c>
      <c r="D14" s="2" t="s">
        <v>103</v>
      </c>
      <c r="E14" s="2" t="s">
        <v>8</v>
      </c>
      <c r="F14" s="2" t="s">
        <v>9</v>
      </c>
    </row>
    <row r="15" spans="1:6" ht="15.75" x14ac:dyDescent="0.25">
      <c r="A15" s="13">
        <v>14</v>
      </c>
      <c r="B15" s="19" t="s">
        <v>131</v>
      </c>
      <c r="C15" s="2" t="s">
        <v>186</v>
      </c>
      <c r="D15" s="2" t="s">
        <v>187</v>
      </c>
      <c r="E15" s="2" t="s">
        <v>188</v>
      </c>
      <c r="F15" s="2" t="s">
        <v>8</v>
      </c>
    </row>
    <row r="16" spans="1:6" ht="15.75" x14ac:dyDescent="0.25">
      <c r="A16" s="13">
        <v>15</v>
      </c>
      <c r="B16" s="19" t="s">
        <v>137</v>
      </c>
      <c r="C16" s="2" t="s">
        <v>182</v>
      </c>
      <c r="D16" s="2" t="s">
        <v>183</v>
      </c>
      <c r="E16" s="2" t="s">
        <v>8</v>
      </c>
      <c r="F16" s="2" t="s">
        <v>9</v>
      </c>
    </row>
    <row r="17" spans="1:6" ht="15.75" x14ac:dyDescent="0.25">
      <c r="A17" s="13">
        <v>16</v>
      </c>
      <c r="B17" s="19" t="s">
        <v>138</v>
      </c>
      <c r="C17" s="2" t="s">
        <v>184</v>
      </c>
      <c r="D17" s="2" t="s">
        <v>185</v>
      </c>
      <c r="E17" s="2" t="s">
        <v>9</v>
      </c>
      <c r="F17" s="2" t="s">
        <v>8</v>
      </c>
    </row>
    <row r="18" spans="1:6" ht="15.75" x14ac:dyDescent="0.25">
      <c r="A18" s="13">
        <v>17</v>
      </c>
      <c r="B18" s="8" t="s">
        <v>30</v>
      </c>
      <c r="C18" s="2" t="s">
        <v>31</v>
      </c>
      <c r="D18" s="2" t="s">
        <v>32</v>
      </c>
      <c r="E18" s="2" t="s">
        <v>8</v>
      </c>
      <c r="F18" s="2" t="s">
        <v>9</v>
      </c>
    </row>
    <row r="19" spans="1:6" ht="15.75" x14ac:dyDescent="0.25">
      <c r="A19" s="13">
        <v>18</v>
      </c>
      <c r="B19" s="19" t="s">
        <v>151</v>
      </c>
      <c r="C19" s="2" t="s">
        <v>180</v>
      </c>
      <c r="D19" s="2" t="s">
        <v>181</v>
      </c>
      <c r="E19" s="2" t="s">
        <v>9</v>
      </c>
      <c r="F19" s="2" t="s">
        <v>8</v>
      </c>
    </row>
    <row r="20" spans="1:6" ht="15.75" x14ac:dyDescent="0.25">
      <c r="A20" s="13">
        <v>19</v>
      </c>
      <c r="B20" s="6" t="s">
        <v>35</v>
      </c>
      <c r="C20" s="2" t="s">
        <v>41</v>
      </c>
      <c r="D20" s="2" t="s">
        <v>42</v>
      </c>
      <c r="E20" s="2" t="s">
        <v>8</v>
      </c>
      <c r="F20" s="2" t="s">
        <v>9</v>
      </c>
    </row>
    <row r="21" spans="1:6" ht="15.75" x14ac:dyDescent="0.25">
      <c r="A21" s="13">
        <v>20</v>
      </c>
      <c r="B21" s="6" t="s">
        <v>38</v>
      </c>
      <c r="C21" s="2" t="s">
        <v>45</v>
      </c>
      <c r="D21" s="2" t="s">
        <v>46</v>
      </c>
      <c r="E21" s="2" t="s">
        <v>8</v>
      </c>
      <c r="F21" s="2" t="s">
        <v>9</v>
      </c>
    </row>
    <row r="22" spans="1:6" ht="15.75" x14ac:dyDescent="0.25">
      <c r="A22" s="13">
        <v>21</v>
      </c>
      <c r="B22" s="6" t="s">
        <v>36</v>
      </c>
      <c r="C22" s="2" t="s">
        <v>43</v>
      </c>
      <c r="D22" s="2" t="s">
        <v>44</v>
      </c>
      <c r="E22" s="2" t="s">
        <v>23</v>
      </c>
      <c r="F22" s="2" t="s">
        <v>8</v>
      </c>
    </row>
    <row r="23" spans="1:6" ht="15.75" x14ac:dyDescent="0.25">
      <c r="A23" s="13">
        <v>22</v>
      </c>
      <c r="B23" s="6" t="s">
        <v>34</v>
      </c>
      <c r="C23" s="2" t="s">
        <v>39</v>
      </c>
      <c r="D23" s="2" t="s">
        <v>40</v>
      </c>
      <c r="E23" s="2" t="s">
        <v>23</v>
      </c>
      <c r="F23" s="2" t="s">
        <v>8</v>
      </c>
    </row>
    <row r="24" spans="1:6" ht="15.75" x14ac:dyDescent="0.25">
      <c r="A24" s="13">
        <v>23</v>
      </c>
      <c r="B24" s="6" t="s">
        <v>76</v>
      </c>
      <c r="C24" s="2" t="s">
        <v>84</v>
      </c>
      <c r="D24" s="2" t="s">
        <v>85</v>
      </c>
      <c r="E24" s="2" t="s">
        <v>9</v>
      </c>
      <c r="F24" s="2" t="s">
        <v>86</v>
      </c>
    </row>
    <row r="25" spans="1:6" ht="15.75" x14ac:dyDescent="0.25">
      <c r="A25" s="13">
        <v>24</v>
      </c>
      <c r="B25" s="7" t="s">
        <v>37</v>
      </c>
      <c r="C25" s="2" t="s">
        <v>49</v>
      </c>
      <c r="D25" s="2" t="s">
        <v>50</v>
      </c>
      <c r="E25" s="2" t="s">
        <v>51</v>
      </c>
      <c r="F25" s="2" t="s">
        <v>8</v>
      </c>
    </row>
    <row r="26" spans="1:6" ht="15.75" x14ac:dyDescent="0.25">
      <c r="A26" s="13">
        <v>25</v>
      </c>
      <c r="B26" s="7" t="s">
        <v>74</v>
      </c>
      <c r="C26" s="2" t="s">
        <v>80</v>
      </c>
      <c r="D26" s="2" t="s">
        <v>81</v>
      </c>
      <c r="E26" s="2" t="s">
        <v>23</v>
      </c>
      <c r="F26" s="2" t="s">
        <v>8</v>
      </c>
    </row>
    <row r="27" spans="1:6" ht="15.75" x14ac:dyDescent="0.25">
      <c r="A27" s="13">
        <v>26</v>
      </c>
      <c r="B27" s="7" t="s">
        <v>33</v>
      </c>
      <c r="C27" s="2" t="s">
        <v>47</v>
      </c>
      <c r="D27" s="2" t="s">
        <v>48</v>
      </c>
      <c r="E27" s="2" t="s">
        <v>8</v>
      </c>
      <c r="F27" s="2" t="s">
        <v>9</v>
      </c>
    </row>
    <row r="28" spans="1:6" ht="15.75" x14ac:dyDescent="0.25">
      <c r="A28" s="13">
        <v>27</v>
      </c>
      <c r="B28" s="7" t="s">
        <v>75</v>
      </c>
      <c r="C28" s="2" t="s">
        <v>82</v>
      </c>
      <c r="D28" s="2" t="s">
        <v>83</v>
      </c>
      <c r="E28" s="2" t="s">
        <v>8</v>
      </c>
      <c r="F28" s="2" t="s">
        <v>9</v>
      </c>
    </row>
    <row r="29" spans="1:6" ht="15.75" x14ac:dyDescent="0.25">
      <c r="A29" s="13">
        <v>28</v>
      </c>
      <c r="B29" s="18" t="s">
        <v>129</v>
      </c>
      <c r="C29" s="20"/>
      <c r="D29" s="20"/>
      <c r="E29" s="20"/>
      <c r="F29" s="20"/>
    </row>
    <row r="30" spans="1:6" ht="15.75" x14ac:dyDescent="0.25">
      <c r="A30" s="13">
        <v>29</v>
      </c>
      <c r="B30" s="18" t="s">
        <v>139</v>
      </c>
      <c r="C30" s="20"/>
      <c r="D30" s="20"/>
      <c r="E30" s="20"/>
      <c r="F30" s="20"/>
    </row>
    <row r="31" spans="1:6" ht="15.75" x14ac:dyDescent="0.25">
      <c r="A31" s="13">
        <v>30</v>
      </c>
      <c r="B31" s="18" t="s">
        <v>142</v>
      </c>
      <c r="C31" s="20"/>
      <c r="D31" s="20"/>
      <c r="E31" s="20"/>
      <c r="F31" s="20"/>
    </row>
    <row r="32" spans="1:6" ht="15.75" x14ac:dyDescent="0.25">
      <c r="A32" s="13">
        <v>31</v>
      </c>
      <c r="B32" s="18" t="s">
        <v>150</v>
      </c>
      <c r="C32" s="20"/>
      <c r="D32" s="20"/>
      <c r="E32" s="20"/>
      <c r="F32" s="20"/>
    </row>
    <row r="33" spans="1:6" ht="15.75" x14ac:dyDescent="0.25">
      <c r="A33" s="13">
        <v>32</v>
      </c>
      <c r="B33" s="18" t="s">
        <v>153</v>
      </c>
      <c r="C33" s="20"/>
      <c r="D33" s="20"/>
      <c r="E33" s="20"/>
      <c r="F33" s="20"/>
    </row>
    <row r="34" spans="1:6" ht="15.75" x14ac:dyDescent="0.25">
      <c r="A34" s="13">
        <v>33</v>
      </c>
      <c r="B34" s="18" t="s">
        <v>154</v>
      </c>
      <c r="C34" s="20"/>
      <c r="D34" s="20"/>
      <c r="E34" s="20"/>
      <c r="F34" s="20"/>
    </row>
    <row r="35" spans="1:6" ht="15.75" x14ac:dyDescent="0.25">
      <c r="A35" s="13">
        <v>34</v>
      </c>
      <c r="B35" s="18" t="s">
        <v>164</v>
      </c>
      <c r="C35" s="20"/>
      <c r="D35" s="20"/>
      <c r="E35" s="20"/>
      <c r="F35" s="20"/>
    </row>
    <row r="36" spans="1:6" ht="15.75" x14ac:dyDescent="0.25">
      <c r="A36" s="13">
        <v>35</v>
      </c>
      <c r="B36" s="18" t="s">
        <v>175</v>
      </c>
      <c r="C36" s="20"/>
      <c r="D36" s="20"/>
      <c r="E36" s="20"/>
      <c r="F36" s="20"/>
    </row>
    <row r="37" spans="1:6" ht="15.75" x14ac:dyDescent="0.25">
      <c r="A37" s="13">
        <v>36</v>
      </c>
      <c r="B37" s="18" t="s">
        <v>176</v>
      </c>
      <c r="C37" s="20"/>
      <c r="D37" s="20"/>
      <c r="E37" s="20"/>
      <c r="F37" s="20"/>
    </row>
    <row r="38" spans="1:6" ht="15.75" x14ac:dyDescent="0.25">
      <c r="A38" s="13">
        <v>37</v>
      </c>
      <c r="B38" s="18" t="s">
        <v>177</v>
      </c>
      <c r="C38" s="20"/>
      <c r="D38" s="20"/>
      <c r="E38" s="20"/>
      <c r="F38" s="20"/>
    </row>
    <row r="39" spans="1:6" ht="15.75" x14ac:dyDescent="0.25">
      <c r="A39" s="13">
        <v>38</v>
      </c>
      <c r="B39" s="18" t="s">
        <v>118</v>
      </c>
      <c r="C39" s="20"/>
      <c r="D39" s="20"/>
      <c r="E39" s="20"/>
      <c r="F39" s="20"/>
    </row>
    <row r="40" spans="1:6" ht="15.75" x14ac:dyDescent="0.25">
      <c r="A40" s="13">
        <v>39</v>
      </c>
      <c r="B40" s="18" t="s">
        <v>119</v>
      </c>
      <c r="C40" s="20"/>
      <c r="D40" s="20"/>
      <c r="E40" s="20"/>
      <c r="F40" s="20"/>
    </row>
    <row r="41" spans="1:6" ht="15.75" x14ac:dyDescent="0.25">
      <c r="A41" s="13">
        <v>40</v>
      </c>
      <c r="B41" s="18" t="s">
        <v>121</v>
      </c>
      <c r="C41" s="20"/>
      <c r="D41" s="20"/>
      <c r="E41" s="20"/>
      <c r="F41" s="20"/>
    </row>
    <row r="42" spans="1:6" ht="15.75" x14ac:dyDescent="0.25">
      <c r="A42" s="13">
        <v>41</v>
      </c>
      <c r="B42" s="18" t="s">
        <v>122</v>
      </c>
      <c r="C42" s="20"/>
      <c r="D42" s="20"/>
      <c r="E42" s="20"/>
      <c r="F42" s="20"/>
    </row>
    <row r="43" spans="1:6" ht="15.75" x14ac:dyDescent="0.25">
      <c r="A43" s="13">
        <v>42</v>
      </c>
      <c r="B43" s="18" t="s">
        <v>123</v>
      </c>
      <c r="C43" s="20"/>
      <c r="D43" s="20"/>
      <c r="E43" s="20"/>
      <c r="F43" s="20"/>
    </row>
    <row r="44" spans="1:6" ht="15.75" x14ac:dyDescent="0.25">
      <c r="A44" s="13">
        <v>43</v>
      </c>
      <c r="B44" s="18" t="s">
        <v>125</v>
      </c>
      <c r="C44" s="20"/>
      <c r="D44" s="20"/>
      <c r="E44" s="20"/>
      <c r="F44" s="20"/>
    </row>
    <row r="45" spans="1:6" ht="15.75" x14ac:dyDescent="0.25">
      <c r="A45" s="13">
        <v>44</v>
      </c>
      <c r="B45" s="18" t="s">
        <v>126</v>
      </c>
      <c r="C45" s="20"/>
      <c r="D45" s="20"/>
      <c r="E45" s="20"/>
      <c r="F45" s="20"/>
    </row>
    <row r="46" spans="1:6" ht="15.75" x14ac:dyDescent="0.25">
      <c r="A46" s="13">
        <v>45</v>
      </c>
      <c r="B46" s="18" t="s">
        <v>127</v>
      </c>
      <c r="C46" s="20"/>
      <c r="D46" s="20"/>
      <c r="E46" s="20"/>
      <c r="F46" s="20"/>
    </row>
    <row r="47" spans="1:6" ht="15.75" x14ac:dyDescent="0.25">
      <c r="A47" s="13">
        <v>46</v>
      </c>
      <c r="B47" s="18" t="s">
        <v>128</v>
      </c>
      <c r="C47" s="20"/>
      <c r="D47" s="20"/>
      <c r="E47" s="20"/>
      <c r="F47" s="20"/>
    </row>
    <row r="48" spans="1:6" ht="15.75" x14ac:dyDescent="0.25">
      <c r="A48" s="13">
        <v>47</v>
      </c>
      <c r="B48" s="18" t="s">
        <v>130</v>
      </c>
      <c r="C48" s="20"/>
      <c r="D48" s="20"/>
      <c r="E48" s="20"/>
      <c r="F48" s="20"/>
    </row>
    <row r="49" spans="1:6" ht="15.75" x14ac:dyDescent="0.25">
      <c r="A49" s="13">
        <v>48</v>
      </c>
      <c r="B49" s="18" t="s">
        <v>132</v>
      </c>
      <c r="C49" s="20"/>
      <c r="D49" s="20"/>
      <c r="E49" s="20"/>
      <c r="F49" s="20"/>
    </row>
    <row r="50" spans="1:6" ht="15.75" x14ac:dyDescent="0.25">
      <c r="A50" s="13">
        <v>49</v>
      </c>
      <c r="B50" s="18" t="s">
        <v>133</v>
      </c>
      <c r="C50" s="20"/>
      <c r="D50" s="20"/>
      <c r="E50" s="20"/>
      <c r="F50" s="20"/>
    </row>
    <row r="51" spans="1:6" ht="15.75" x14ac:dyDescent="0.25">
      <c r="A51" s="13">
        <v>50</v>
      </c>
      <c r="B51" s="18" t="s">
        <v>134</v>
      </c>
      <c r="C51" s="20"/>
      <c r="D51" s="20"/>
      <c r="E51" s="20"/>
      <c r="F51" s="20"/>
    </row>
    <row r="52" spans="1:6" ht="15.75" x14ac:dyDescent="0.25">
      <c r="A52" s="13">
        <v>51</v>
      </c>
      <c r="B52" s="18" t="s">
        <v>135</v>
      </c>
      <c r="C52" s="20"/>
      <c r="D52" s="20"/>
      <c r="E52" s="20"/>
      <c r="F52" s="20"/>
    </row>
    <row r="53" spans="1:6" ht="15.75" x14ac:dyDescent="0.25">
      <c r="A53" s="13">
        <v>52</v>
      </c>
      <c r="B53" s="18" t="s">
        <v>136</v>
      </c>
      <c r="C53" s="20"/>
      <c r="D53" s="20"/>
      <c r="E53" s="20"/>
      <c r="F53" s="20"/>
    </row>
    <row r="54" spans="1:6" ht="15.75" x14ac:dyDescent="0.25">
      <c r="A54" s="13">
        <v>53</v>
      </c>
      <c r="B54" s="18" t="s">
        <v>140</v>
      </c>
      <c r="C54" s="20"/>
      <c r="D54" s="20"/>
      <c r="E54" s="20"/>
      <c r="F54" s="20"/>
    </row>
    <row r="55" spans="1:6" ht="15.75" x14ac:dyDescent="0.25">
      <c r="A55" s="13">
        <v>54</v>
      </c>
      <c r="B55" s="18" t="s">
        <v>141</v>
      </c>
      <c r="C55" s="20"/>
      <c r="D55" s="20"/>
      <c r="E55" s="20"/>
      <c r="F55" s="20"/>
    </row>
    <row r="56" spans="1:6" ht="15.75" x14ac:dyDescent="0.25">
      <c r="A56" s="13">
        <v>55</v>
      </c>
      <c r="B56" s="18" t="s">
        <v>143</v>
      </c>
      <c r="C56" s="20"/>
      <c r="D56" s="20"/>
      <c r="E56" s="20"/>
      <c r="F56" s="20"/>
    </row>
    <row r="57" spans="1:6" ht="15.75" x14ac:dyDescent="0.25">
      <c r="A57" s="13">
        <v>56</v>
      </c>
      <c r="B57" s="18" t="s">
        <v>144</v>
      </c>
      <c r="C57" s="20"/>
      <c r="D57" s="20"/>
      <c r="E57" s="20"/>
      <c r="F57" s="20"/>
    </row>
    <row r="58" spans="1:6" ht="15.75" x14ac:dyDescent="0.25">
      <c r="A58" s="13">
        <v>57</v>
      </c>
      <c r="B58" s="18" t="s">
        <v>145</v>
      </c>
      <c r="C58" s="20"/>
      <c r="D58" s="20"/>
      <c r="E58" s="20"/>
      <c r="F58" s="20"/>
    </row>
    <row r="59" spans="1:6" ht="15.75" x14ac:dyDescent="0.25">
      <c r="A59" s="13">
        <v>58</v>
      </c>
      <c r="B59" s="18" t="s">
        <v>146</v>
      </c>
      <c r="C59" s="20"/>
      <c r="D59" s="20"/>
      <c r="E59" s="20"/>
      <c r="F59" s="20"/>
    </row>
    <row r="60" spans="1:6" ht="15.75" x14ac:dyDescent="0.25">
      <c r="A60" s="13">
        <v>59</v>
      </c>
      <c r="B60" s="18" t="s">
        <v>147</v>
      </c>
      <c r="C60" s="20"/>
      <c r="D60" s="20"/>
      <c r="E60" s="20"/>
      <c r="F60" s="20"/>
    </row>
    <row r="61" spans="1:6" ht="15.75" x14ac:dyDescent="0.25">
      <c r="A61" s="13">
        <v>60</v>
      </c>
      <c r="B61" s="18" t="s">
        <v>149</v>
      </c>
      <c r="C61" s="20"/>
      <c r="D61" s="20"/>
      <c r="E61" s="20"/>
      <c r="F61" s="20"/>
    </row>
    <row r="62" spans="1:6" ht="15.75" x14ac:dyDescent="0.25">
      <c r="A62" s="13">
        <v>61</v>
      </c>
      <c r="B62" s="18" t="s">
        <v>148</v>
      </c>
      <c r="C62" s="20"/>
      <c r="D62" s="20"/>
      <c r="E62" s="20"/>
      <c r="F62" s="20"/>
    </row>
    <row r="63" spans="1:6" ht="15.75" x14ac:dyDescent="0.25">
      <c r="A63" s="13">
        <v>62</v>
      </c>
      <c r="B63" s="18" t="s">
        <v>155</v>
      </c>
      <c r="C63" s="20"/>
      <c r="D63" s="20"/>
      <c r="E63" s="20"/>
      <c r="F63" s="20"/>
    </row>
    <row r="64" spans="1:6" ht="15.75" x14ac:dyDescent="0.25">
      <c r="A64" s="13">
        <v>63</v>
      </c>
      <c r="B64" s="18" t="s">
        <v>156</v>
      </c>
      <c r="C64" s="20"/>
      <c r="D64" s="20"/>
      <c r="E64" s="20"/>
      <c r="F64" s="20"/>
    </row>
    <row r="65" spans="1:6" ht="15.75" x14ac:dyDescent="0.25">
      <c r="A65" s="13">
        <v>64</v>
      </c>
      <c r="B65" s="18" t="s">
        <v>157</v>
      </c>
      <c r="C65" s="20"/>
      <c r="D65" s="20"/>
      <c r="E65" s="20"/>
      <c r="F65" s="20"/>
    </row>
    <row r="66" spans="1:6" ht="15.75" x14ac:dyDescent="0.25">
      <c r="A66" s="13">
        <v>65</v>
      </c>
      <c r="B66" s="18" t="s">
        <v>158</v>
      </c>
      <c r="C66" s="20"/>
      <c r="D66" s="20"/>
      <c r="E66" s="20"/>
      <c r="F66" s="20"/>
    </row>
    <row r="67" spans="1:6" ht="15.75" x14ac:dyDescent="0.25">
      <c r="A67" s="13">
        <v>66</v>
      </c>
      <c r="B67" s="18" t="s">
        <v>159</v>
      </c>
      <c r="C67" s="20"/>
      <c r="D67" s="20"/>
      <c r="E67" s="20"/>
      <c r="F67" s="20"/>
    </row>
    <row r="68" spans="1:6" ht="15.75" x14ac:dyDescent="0.25">
      <c r="A68" s="13">
        <v>67</v>
      </c>
      <c r="B68" s="18" t="s">
        <v>160</v>
      </c>
      <c r="C68" s="20"/>
      <c r="D68" s="20"/>
      <c r="E68" s="20"/>
      <c r="F68" s="20"/>
    </row>
    <row r="69" spans="1:6" ht="15.75" x14ac:dyDescent="0.25">
      <c r="A69" s="13">
        <v>68</v>
      </c>
      <c r="B69" s="18" t="s">
        <v>161</v>
      </c>
      <c r="C69" s="20"/>
      <c r="D69" s="20"/>
      <c r="E69" s="20"/>
      <c r="F69" s="20"/>
    </row>
    <row r="70" spans="1:6" ht="15.75" x14ac:dyDescent="0.25">
      <c r="A70" s="13">
        <v>69</v>
      </c>
      <c r="B70" s="18" t="s">
        <v>162</v>
      </c>
      <c r="C70" s="20"/>
      <c r="D70" s="20"/>
      <c r="E70" s="20"/>
      <c r="F70" s="20"/>
    </row>
    <row r="71" spans="1:6" ht="15.75" x14ac:dyDescent="0.25">
      <c r="A71" s="13">
        <v>70</v>
      </c>
      <c r="B71" s="18" t="s">
        <v>163</v>
      </c>
      <c r="C71" s="20"/>
      <c r="D71" s="20"/>
      <c r="E71" s="20"/>
      <c r="F71" s="20"/>
    </row>
    <row r="72" spans="1:6" ht="15.75" x14ac:dyDescent="0.25">
      <c r="A72" s="13">
        <v>71</v>
      </c>
      <c r="B72" s="18" t="s">
        <v>165</v>
      </c>
      <c r="C72" s="20"/>
      <c r="D72" s="20"/>
      <c r="E72" s="20"/>
      <c r="F72" s="20"/>
    </row>
    <row r="73" spans="1:6" ht="15.75" x14ac:dyDescent="0.25">
      <c r="A73" s="13">
        <v>72</v>
      </c>
      <c r="B73" s="18" t="s">
        <v>166</v>
      </c>
      <c r="C73" s="20"/>
      <c r="D73" s="20"/>
      <c r="E73" s="20"/>
      <c r="F7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6E86-DBD5-4774-AFC1-4252E1A646BC}">
  <sheetPr>
    <tabColor rgb="FFFF66CC"/>
  </sheetPr>
  <dimension ref="A1:X113"/>
  <sheetViews>
    <sheetView tabSelected="1" topLeftCell="A20" workbookViewId="0">
      <selection activeCell="D41" sqref="D41"/>
    </sheetView>
  </sheetViews>
  <sheetFormatPr baseColWidth="10" defaultRowHeight="15" x14ac:dyDescent="0.25"/>
  <cols>
    <col min="1" max="1" width="5.28515625" bestFit="1" customWidth="1"/>
    <col min="2" max="2" width="14" bestFit="1" customWidth="1"/>
    <col min="3" max="3" width="7.140625" bestFit="1" customWidth="1"/>
    <col min="4" max="4" width="14.5703125" bestFit="1" customWidth="1"/>
    <col min="5" max="5" width="9.140625" bestFit="1" customWidth="1"/>
    <col min="6" max="6" width="19.85546875" bestFit="1" customWidth="1"/>
    <col min="7" max="7" width="8.85546875" bestFit="1" customWidth="1"/>
    <col min="8" max="8" width="8.28515625" bestFit="1" customWidth="1"/>
    <col min="9" max="9" width="9" bestFit="1" customWidth="1"/>
    <col min="10" max="10" width="20.7109375" bestFit="1" customWidth="1"/>
    <col min="14" max="14" width="19" bestFit="1" customWidth="1"/>
    <col min="18" max="18" width="13.28515625" bestFit="1" customWidth="1"/>
    <col min="19" max="19" width="9.140625" bestFit="1" customWidth="1"/>
    <col min="20" max="20" width="19.85546875" bestFit="1" customWidth="1"/>
    <col min="21" max="21" width="8.85546875" bestFit="1" customWidth="1"/>
    <col min="24" max="24" width="20.7109375" bestFit="1" customWidth="1"/>
  </cols>
  <sheetData>
    <row r="1" spans="1:24" ht="15.75" x14ac:dyDescent="0.25">
      <c r="A1" s="1" t="s">
        <v>179</v>
      </c>
      <c r="B1" s="12" t="s">
        <v>0</v>
      </c>
      <c r="C1" s="13" t="s">
        <v>52</v>
      </c>
      <c r="D1" s="13" t="s">
        <v>87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174</v>
      </c>
      <c r="J1" s="13" t="s">
        <v>53</v>
      </c>
      <c r="L1" s="25" t="s">
        <v>52</v>
      </c>
      <c r="M1" s="26"/>
      <c r="N1" s="11" t="s">
        <v>53</v>
      </c>
      <c r="O1" s="11" t="s">
        <v>54</v>
      </c>
      <c r="Q1" s="13" t="s">
        <v>52</v>
      </c>
      <c r="R1" s="13" t="s">
        <v>87</v>
      </c>
      <c r="S1" s="13" t="s">
        <v>1</v>
      </c>
      <c r="T1" s="13" t="s">
        <v>2</v>
      </c>
      <c r="U1" s="13" t="s">
        <v>3</v>
      </c>
      <c r="V1" s="13" t="s">
        <v>4</v>
      </c>
      <c r="W1" s="13" t="s">
        <v>178</v>
      </c>
      <c r="X1" s="13" t="s">
        <v>53</v>
      </c>
    </row>
    <row r="2" spans="1:24" ht="15.75" x14ac:dyDescent="0.25">
      <c r="A2" s="13">
        <v>1</v>
      </c>
      <c r="B2" s="3" t="s">
        <v>18</v>
      </c>
      <c r="C2" s="2">
        <v>11</v>
      </c>
      <c r="D2" s="2" t="s">
        <v>88</v>
      </c>
      <c r="E2" s="4" t="s">
        <v>88</v>
      </c>
      <c r="F2" s="4" t="s">
        <v>88</v>
      </c>
      <c r="G2" s="4" t="s">
        <v>88</v>
      </c>
      <c r="H2" s="4" t="s">
        <v>88</v>
      </c>
      <c r="I2" s="2">
        <f>W2</f>
        <v>0</v>
      </c>
      <c r="J2" s="2">
        <f>IF(C2=11,0,IF(C2=10,1440,IF(C2=9,2330,IF(C2=8,2880,IF(C2=7,3220,IF(C2=1,3740,"MUY BAJO"))))))</f>
        <v>0</v>
      </c>
      <c r="L2" s="22" t="s">
        <v>55</v>
      </c>
      <c r="M2" s="23"/>
      <c r="N2" s="2">
        <v>20</v>
      </c>
      <c r="O2" s="2">
        <v>20</v>
      </c>
      <c r="Q2">
        <f>IF(C2=11,0,IF(C2=10,2800,IF(C2=9,4675,IF(C2=8,5925,IF(C2=7,6725,IF(C2=1,7765,"MUY BAJO"))))))</f>
        <v>0</v>
      </c>
      <c r="R2">
        <f>IF(D2="No Tiene", 0, IF(D2="Si", 0, 5000))</f>
        <v>0</v>
      </c>
      <c r="S2">
        <f>IF(E2="Si", 0, 1000)</f>
        <v>0</v>
      </c>
      <c r="T2">
        <f>IF(F2="Si", 0, 1000)</f>
        <v>0</v>
      </c>
      <c r="U2">
        <f>IF(G2="Si", 0, 1000)</f>
        <v>0</v>
      </c>
      <c r="V2">
        <f>IF(H2="Si", 0, 1000)</f>
        <v>0</v>
      </c>
      <c r="W2">
        <f>SUM(Q2:V2)</f>
        <v>0</v>
      </c>
    </row>
    <row r="3" spans="1:24" ht="15.75" x14ac:dyDescent="0.25">
      <c r="A3" s="13">
        <v>2</v>
      </c>
      <c r="B3" s="3" t="s">
        <v>6</v>
      </c>
      <c r="C3" s="2">
        <v>11</v>
      </c>
      <c r="D3" s="2" t="s">
        <v>88</v>
      </c>
      <c r="E3" s="4" t="s">
        <v>88</v>
      </c>
      <c r="F3" s="4" t="s">
        <v>88</v>
      </c>
      <c r="G3" s="4" t="s">
        <v>88</v>
      </c>
      <c r="H3" s="4" t="s">
        <v>88</v>
      </c>
      <c r="I3" s="2">
        <f>W3</f>
        <v>0</v>
      </c>
      <c r="J3" s="2">
        <f>IF(C3=11,0,IF(C3=10,1440,IF(C3=9,2330,IF(C3=8,2880,IF(C3=7,3220,IF(C3=1,3740,"MUY BAJO"))))))</f>
        <v>0</v>
      </c>
      <c r="L3" s="22" t="s">
        <v>56</v>
      </c>
      <c r="M3" s="23"/>
      <c r="N3" s="2">
        <v>30</v>
      </c>
      <c r="O3" s="2">
        <v>35</v>
      </c>
      <c r="Q3">
        <f t="shared" ref="Q3:Q66" si="0">IF(C3=11,0,IF(C3=10,2800,IF(C3=9,4675,IF(C3=8,5925,IF(C3=7,6725,IF(C3=1,7765,"MUY BAJO"))))))</f>
        <v>0</v>
      </c>
      <c r="R3">
        <f t="shared" ref="R3:R66" si="1">IF(D3="No Tiene", 0, IF(D3="Si", 0, 5000))</f>
        <v>0</v>
      </c>
      <c r="S3">
        <f t="shared" ref="S3:S66" si="2">IF(E3="Si", 0, 1000)</f>
        <v>0</v>
      </c>
      <c r="T3">
        <f t="shared" ref="T3:T66" si="3">IF(F3="Si", 0, 1000)</f>
        <v>0</v>
      </c>
      <c r="U3">
        <f t="shared" ref="U3:U66" si="4">IF(G3="Si", 0, 1000)</f>
        <v>0</v>
      </c>
      <c r="V3">
        <f t="shared" ref="V3:V66" si="5">IF(H3="Si", 0, 1000)</f>
        <v>0</v>
      </c>
      <c r="W3">
        <f t="shared" ref="W3:W66" si="6">SUM(Q3:V3)</f>
        <v>0</v>
      </c>
    </row>
    <row r="4" spans="1:24" ht="15.75" x14ac:dyDescent="0.25">
      <c r="A4" s="13">
        <v>3</v>
      </c>
      <c r="B4" s="3" t="s">
        <v>7</v>
      </c>
      <c r="C4" s="2">
        <v>11</v>
      </c>
      <c r="D4" s="2" t="s">
        <v>88</v>
      </c>
      <c r="E4" s="4" t="s">
        <v>88</v>
      </c>
      <c r="F4" s="4" t="s">
        <v>88</v>
      </c>
      <c r="G4" s="4" t="s">
        <v>88</v>
      </c>
      <c r="H4" s="4" t="s">
        <v>88</v>
      </c>
      <c r="I4" s="2">
        <f>W4</f>
        <v>0</v>
      </c>
      <c r="J4" s="2">
        <f>IF(C4=11,0,IF(C4=10,1440,IF(C4=9,2330,IF(C4=8,2880,IF(C4=7,3220,IF(C4=1,3740,"MUY BAJO"))))))</f>
        <v>0</v>
      </c>
      <c r="L4" s="22" t="s">
        <v>57</v>
      </c>
      <c r="M4" s="23"/>
      <c r="N4" s="2">
        <v>50</v>
      </c>
      <c r="O4" s="2">
        <v>75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</row>
    <row r="5" spans="1:24" ht="15.75" x14ac:dyDescent="0.25">
      <c r="A5" s="13">
        <v>4</v>
      </c>
      <c r="B5" s="3" t="s">
        <v>5</v>
      </c>
      <c r="C5" s="2">
        <v>11</v>
      </c>
      <c r="D5" s="2" t="s">
        <v>88</v>
      </c>
      <c r="E5" s="4" t="s">
        <v>88</v>
      </c>
      <c r="F5" s="4" t="s">
        <v>88</v>
      </c>
      <c r="G5" s="4" t="s">
        <v>88</v>
      </c>
      <c r="H5" s="4" t="s">
        <v>88</v>
      </c>
      <c r="I5" s="2">
        <f>W5</f>
        <v>0</v>
      </c>
      <c r="J5" s="2">
        <f>IF(C5=11,0,IF(C5=10,1440,IF(C5=9,2330,IF(C5=8,2880,IF(C5=7,3220,IF(C5=1,3740,"MUY BAJO"))))))</f>
        <v>0</v>
      </c>
      <c r="L5" s="22" t="s">
        <v>58</v>
      </c>
      <c r="M5" s="23"/>
      <c r="N5" s="2">
        <v>80</v>
      </c>
      <c r="O5" s="2">
        <v>140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</row>
    <row r="6" spans="1:24" ht="15.75" x14ac:dyDescent="0.25">
      <c r="A6" s="13">
        <v>5</v>
      </c>
      <c r="B6" s="5" t="s">
        <v>66</v>
      </c>
      <c r="C6" s="2">
        <v>11</v>
      </c>
      <c r="D6" s="2" t="s">
        <v>88</v>
      </c>
      <c r="E6" s="4" t="s">
        <v>88</v>
      </c>
      <c r="F6" s="4" t="s">
        <v>88</v>
      </c>
      <c r="G6" s="4" t="s">
        <v>88</v>
      </c>
      <c r="H6" s="4" t="s">
        <v>88</v>
      </c>
      <c r="I6" s="2">
        <f>W6</f>
        <v>0</v>
      </c>
      <c r="J6" s="2">
        <f>IF(C6=11,0,IF(C6=10,1440,IF(C6=9,2330,IF(C6=8,2880,IF(C6=7,3220,IF(C6=1,3740,"MUY BAJO"))))))</f>
        <v>0</v>
      </c>
      <c r="L6" s="22" t="s">
        <v>59</v>
      </c>
      <c r="M6" s="23"/>
      <c r="N6" s="2">
        <v>130</v>
      </c>
      <c r="O6" s="2">
        <v>290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</row>
    <row r="7" spans="1:24" ht="15.75" x14ac:dyDescent="0.25">
      <c r="A7" s="13">
        <v>6</v>
      </c>
      <c r="B7" s="5" t="s">
        <v>71</v>
      </c>
      <c r="C7" s="2">
        <v>11</v>
      </c>
      <c r="D7" s="2" t="s">
        <v>89</v>
      </c>
      <c r="E7" s="4" t="s">
        <v>88</v>
      </c>
      <c r="F7" s="4" t="s">
        <v>88</v>
      </c>
      <c r="G7" s="4" t="s">
        <v>88</v>
      </c>
      <c r="H7" s="4" t="s">
        <v>88</v>
      </c>
      <c r="I7" s="2">
        <f>W7</f>
        <v>5000</v>
      </c>
      <c r="J7" s="2">
        <f>IF(C7=11,0,IF(C7=10,1440,IF(C7=9,2330,IF(C7=8,2880,IF(C7=7,3220,IF(C7=1,3740,"MUY BAJO"))))))</f>
        <v>0</v>
      </c>
      <c r="L7" s="22" t="s">
        <v>60</v>
      </c>
      <c r="M7" s="23"/>
      <c r="N7" s="2">
        <v>210</v>
      </c>
      <c r="O7" s="2">
        <v>480</v>
      </c>
      <c r="Q7">
        <f t="shared" si="0"/>
        <v>0</v>
      </c>
      <c r="R7">
        <f t="shared" si="1"/>
        <v>5000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5000</v>
      </c>
    </row>
    <row r="8" spans="1:24" ht="15.75" x14ac:dyDescent="0.25">
      <c r="A8" s="13">
        <v>7</v>
      </c>
      <c r="B8" s="3" t="s">
        <v>16</v>
      </c>
      <c r="C8" s="2">
        <v>7</v>
      </c>
      <c r="D8" s="2" t="s">
        <v>89</v>
      </c>
      <c r="E8" s="2" t="s">
        <v>89</v>
      </c>
      <c r="F8" s="2" t="s">
        <v>89</v>
      </c>
      <c r="G8" s="2" t="s">
        <v>89</v>
      </c>
      <c r="H8" s="9" t="s">
        <v>89</v>
      </c>
      <c r="I8" s="2">
        <f>W8</f>
        <v>15725</v>
      </c>
      <c r="J8" s="2">
        <f>IF(C8=11,0,IF(C8=10,1440,IF(C8=9,2330,IF(C8=8,2880,IF(C8=7,3220,IF(C8=1,3740,"MUY BAJO"))))))</f>
        <v>3220</v>
      </c>
      <c r="L8" s="22" t="s">
        <v>61</v>
      </c>
      <c r="M8" s="23"/>
      <c r="N8" s="2">
        <v>340</v>
      </c>
      <c r="O8" s="2">
        <v>800</v>
      </c>
      <c r="Q8">
        <f t="shared" si="0"/>
        <v>6725</v>
      </c>
      <c r="R8">
        <f t="shared" si="1"/>
        <v>5000</v>
      </c>
      <c r="S8">
        <f t="shared" si="2"/>
        <v>1000</v>
      </c>
      <c r="T8">
        <f t="shared" si="3"/>
        <v>1000</v>
      </c>
      <c r="U8">
        <f t="shared" si="4"/>
        <v>1000</v>
      </c>
      <c r="V8">
        <f t="shared" si="5"/>
        <v>1000</v>
      </c>
      <c r="W8">
        <f t="shared" si="6"/>
        <v>15725</v>
      </c>
    </row>
    <row r="9" spans="1:24" ht="15.75" x14ac:dyDescent="0.25">
      <c r="A9" s="13">
        <v>8</v>
      </c>
      <c r="B9" s="8" t="s">
        <v>19</v>
      </c>
      <c r="C9" s="2">
        <v>11</v>
      </c>
      <c r="D9" s="2" t="s">
        <v>88</v>
      </c>
      <c r="E9" s="4" t="s">
        <v>88</v>
      </c>
      <c r="F9" s="4" t="s">
        <v>88</v>
      </c>
      <c r="G9" s="4" t="s">
        <v>88</v>
      </c>
      <c r="H9" s="4" t="s">
        <v>88</v>
      </c>
      <c r="I9" s="2">
        <f>W9</f>
        <v>0</v>
      </c>
      <c r="J9" s="2">
        <f>IF(C9=11,0,IF(C9=10,1440,IF(C9=9,2330,IF(C9=8,2880,IF(C9=7,3220,IF(C9=1,3740,"MUY BAJO"))))))</f>
        <v>0</v>
      </c>
      <c r="L9" s="22" t="s">
        <v>62</v>
      </c>
      <c r="M9" s="23"/>
      <c r="N9" s="2">
        <v>550</v>
      </c>
      <c r="O9" s="2">
        <v>1250</v>
      </c>
      <c r="Q9">
        <f t="shared" si="0"/>
        <v>0</v>
      </c>
      <c r="R9">
        <f t="shared" si="1"/>
        <v>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</row>
    <row r="10" spans="1:24" ht="15.75" x14ac:dyDescent="0.25">
      <c r="A10" s="13">
        <v>9</v>
      </c>
      <c r="B10" s="19" t="s">
        <v>120</v>
      </c>
      <c r="C10" s="2">
        <v>9</v>
      </c>
      <c r="D10" s="2" t="s">
        <v>88</v>
      </c>
      <c r="E10" s="2" t="s">
        <v>89</v>
      </c>
      <c r="F10" s="4" t="s">
        <v>88</v>
      </c>
      <c r="G10" s="2" t="s">
        <v>89</v>
      </c>
      <c r="H10" s="9" t="s">
        <v>89</v>
      </c>
      <c r="I10" s="2">
        <f>W10</f>
        <v>7675</v>
      </c>
      <c r="J10" s="2">
        <f>IF(C10=11,0,IF(C10=10,1440,IF(C10=9,2330,IF(C10=8,2880,IF(C10=7,3220,IF(C10=1,3740,"MUY BAJO"))))))</f>
        <v>2330</v>
      </c>
      <c r="L10" s="22" t="s">
        <v>63</v>
      </c>
      <c r="M10" s="23"/>
      <c r="N10" s="2">
        <v>890</v>
      </c>
      <c r="O10" s="2">
        <v>1875</v>
      </c>
      <c r="Q10">
        <f t="shared" si="0"/>
        <v>4675</v>
      </c>
      <c r="R10">
        <f t="shared" si="1"/>
        <v>0</v>
      </c>
      <c r="S10">
        <f t="shared" si="2"/>
        <v>1000</v>
      </c>
      <c r="T10">
        <f t="shared" si="3"/>
        <v>0</v>
      </c>
      <c r="U10">
        <f t="shared" si="4"/>
        <v>1000</v>
      </c>
      <c r="V10">
        <f t="shared" si="5"/>
        <v>1000</v>
      </c>
      <c r="W10">
        <f t="shared" si="6"/>
        <v>7675</v>
      </c>
    </row>
    <row r="11" spans="1:24" ht="15.75" x14ac:dyDescent="0.25">
      <c r="A11" s="13">
        <v>10</v>
      </c>
      <c r="B11" s="8" t="s">
        <v>77</v>
      </c>
      <c r="C11" s="2">
        <v>10</v>
      </c>
      <c r="D11" s="2" t="s">
        <v>89</v>
      </c>
      <c r="E11" s="4" t="s">
        <v>88</v>
      </c>
      <c r="F11" s="4" t="s">
        <v>88</v>
      </c>
      <c r="G11" s="4" t="s">
        <v>88</v>
      </c>
      <c r="H11" s="9" t="s">
        <v>89</v>
      </c>
      <c r="I11" s="2">
        <f>W11</f>
        <v>8800</v>
      </c>
      <c r="J11" s="2">
        <f>IF(C11=11,0,IF(C11=10,1440,IF(C11=9,2330,IF(C11=8,2880,IF(C11=7,3220,IF(C11=1,3740,"MUY BAJO"))))))</f>
        <v>1440</v>
      </c>
      <c r="L11" s="22" t="s">
        <v>64</v>
      </c>
      <c r="M11" s="23"/>
      <c r="N11" s="2">
        <v>1440</v>
      </c>
      <c r="O11" s="2">
        <v>2800</v>
      </c>
      <c r="Q11">
        <f t="shared" si="0"/>
        <v>2800</v>
      </c>
      <c r="R11">
        <f t="shared" si="1"/>
        <v>5000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1000</v>
      </c>
      <c r="W11">
        <f t="shared" si="6"/>
        <v>8800</v>
      </c>
    </row>
    <row r="12" spans="1:24" ht="15.75" x14ac:dyDescent="0.25">
      <c r="A12" s="13">
        <v>11</v>
      </c>
      <c r="B12" s="8" t="s">
        <v>17</v>
      </c>
      <c r="C12" s="2">
        <v>7</v>
      </c>
      <c r="D12" s="2" t="s">
        <v>152</v>
      </c>
      <c r="E12" s="4" t="s">
        <v>88</v>
      </c>
      <c r="F12" s="2" t="s">
        <v>89</v>
      </c>
      <c r="G12" s="2" t="s">
        <v>89</v>
      </c>
      <c r="H12" s="9" t="s">
        <v>89</v>
      </c>
      <c r="I12" s="2">
        <f>W12</f>
        <v>9725</v>
      </c>
      <c r="J12" s="2">
        <f>IF(C12=11,0,IF(C12=10,1440,IF(C12=9,2330,IF(C12=8,2880,IF(C12=7,3220,IF(C12=1,3740,"MUY BAJO"))))))</f>
        <v>3220</v>
      </c>
      <c r="L12" s="22" t="s">
        <v>173</v>
      </c>
      <c r="M12" s="23"/>
      <c r="N12" s="2">
        <f>SUM(N2:N11)</f>
        <v>3740</v>
      </c>
      <c r="O12" s="2">
        <f>SUM(O2:O11)</f>
        <v>7765</v>
      </c>
      <c r="Q12">
        <f t="shared" si="0"/>
        <v>6725</v>
      </c>
      <c r="R12">
        <f t="shared" si="1"/>
        <v>0</v>
      </c>
      <c r="S12">
        <f t="shared" si="2"/>
        <v>0</v>
      </c>
      <c r="T12">
        <f t="shared" si="3"/>
        <v>1000</v>
      </c>
      <c r="U12">
        <f t="shared" si="4"/>
        <v>1000</v>
      </c>
      <c r="V12">
        <f t="shared" si="5"/>
        <v>1000</v>
      </c>
      <c r="W12">
        <f t="shared" si="6"/>
        <v>9725</v>
      </c>
    </row>
    <row r="13" spans="1:24" ht="15.75" x14ac:dyDescent="0.25">
      <c r="A13" s="13">
        <v>12</v>
      </c>
      <c r="B13" s="19" t="s">
        <v>124</v>
      </c>
      <c r="C13" s="2">
        <v>8</v>
      </c>
      <c r="D13" s="2" t="s">
        <v>88</v>
      </c>
      <c r="E13" s="2" t="s">
        <v>89</v>
      </c>
      <c r="F13" s="2" t="s">
        <v>89</v>
      </c>
      <c r="G13" s="2" t="s">
        <v>89</v>
      </c>
      <c r="H13" s="9" t="s">
        <v>89</v>
      </c>
      <c r="I13" s="2">
        <f>W13</f>
        <v>9925</v>
      </c>
      <c r="J13" s="2">
        <f>IF(C13=11,0,IF(C13=10,1440,IF(C13=9,2330,IF(C13=8,2880,IF(C13=7,3220,IF(C13=1,3740,"MUY BAJO"))))))</f>
        <v>2880</v>
      </c>
      <c r="Q13">
        <f t="shared" si="0"/>
        <v>5925</v>
      </c>
      <c r="R13">
        <f t="shared" si="1"/>
        <v>0</v>
      </c>
      <c r="S13">
        <f t="shared" si="2"/>
        <v>1000</v>
      </c>
      <c r="T13">
        <f t="shared" si="3"/>
        <v>1000</v>
      </c>
      <c r="U13">
        <f t="shared" si="4"/>
        <v>1000</v>
      </c>
      <c r="V13">
        <f t="shared" si="5"/>
        <v>1000</v>
      </c>
      <c r="W13">
        <f t="shared" si="6"/>
        <v>9925</v>
      </c>
    </row>
    <row r="14" spans="1:24" ht="15.75" x14ac:dyDescent="0.25">
      <c r="A14" s="13">
        <v>13</v>
      </c>
      <c r="B14" s="8" t="s">
        <v>101</v>
      </c>
      <c r="C14" s="2">
        <v>7</v>
      </c>
      <c r="D14" s="2" t="s">
        <v>88</v>
      </c>
      <c r="E14" s="2" t="s">
        <v>89</v>
      </c>
      <c r="F14" s="2" t="s">
        <v>89</v>
      </c>
      <c r="G14" s="2" t="s">
        <v>89</v>
      </c>
      <c r="H14" s="9" t="s">
        <v>89</v>
      </c>
      <c r="I14" s="2">
        <f>W14</f>
        <v>10725</v>
      </c>
      <c r="J14" s="2">
        <f>IF(C14=11,0,IF(C14=10,1440,IF(C14=9,2330,IF(C14=8,2880,IF(C14=7,3220,IF(C14=1,3740,"MUY BAJO"))))))</f>
        <v>3220</v>
      </c>
      <c r="Q14">
        <f t="shared" si="0"/>
        <v>6725</v>
      </c>
      <c r="R14">
        <f t="shared" si="1"/>
        <v>0</v>
      </c>
      <c r="S14">
        <f t="shared" si="2"/>
        <v>1000</v>
      </c>
      <c r="T14">
        <f t="shared" si="3"/>
        <v>1000</v>
      </c>
      <c r="U14">
        <f t="shared" si="4"/>
        <v>1000</v>
      </c>
      <c r="V14">
        <f t="shared" si="5"/>
        <v>1000</v>
      </c>
      <c r="W14">
        <f t="shared" si="6"/>
        <v>10725</v>
      </c>
    </row>
    <row r="15" spans="1:24" ht="15.75" x14ac:dyDescent="0.25">
      <c r="A15" s="13">
        <v>14</v>
      </c>
      <c r="B15" s="19" t="s">
        <v>131</v>
      </c>
      <c r="C15" s="2">
        <v>7</v>
      </c>
      <c r="D15" s="2" t="s">
        <v>88</v>
      </c>
      <c r="E15" s="2" t="s">
        <v>89</v>
      </c>
      <c r="F15" s="2" t="s">
        <v>89</v>
      </c>
      <c r="G15" s="2" t="s">
        <v>89</v>
      </c>
      <c r="H15" s="9" t="s">
        <v>89</v>
      </c>
      <c r="I15" s="2">
        <f>W15</f>
        <v>10725</v>
      </c>
      <c r="J15" s="2">
        <f>IF(C15=11,0,IF(C15=10,1440,IF(C15=9,2330,IF(C15=8,2880,IF(C15=7,3220,IF(C15=1,3740,"MUY BAJO"))))))</f>
        <v>3220</v>
      </c>
      <c r="L15" s="24" t="s">
        <v>1</v>
      </c>
      <c r="M15" s="24"/>
      <c r="N15" s="2">
        <v>1000</v>
      </c>
      <c r="Q15">
        <f t="shared" si="0"/>
        <v>6725</v>
      </c>
      <c r="R15">
        <f t="shared" si="1"/>
        <v>0</v>
      </c>
      <c r="S15">
        <f t="shared" si="2"/>
        <v>1000</v>
      </c>
      <c r="T15">
        <f t="shared" si="3"/>
        <v>1000</v>
      </c>
      <c r="U15">
        <f t="shared" si="4"/>
        <v>1000</v>
      </c>
      <c r="V15">
        <f t="shared" si="5"/>
        <v>1000</v>
      </c>
      <c r="W15">
        <f t="shared" si="6"/>
        <v>10725</v>
      </c>
    </row>
    <row r="16" spans="1:24" ht="15.75" x14ac:dyDescent="0.25">
      <c r="A16" s="13">
        <v>15</v>
      </c>
      <c r="B16" s="19" t="s">
        <v>137</v>
      </c>
      <c r="C16" s="2">
        <v>7</v>
      </c>
      <c r="D16" s="2" t="s">
        <v>88</v>
      </c>
      <c r="E16" s="2" t="s">
        <v>89</v>
      </c>
      <c r="F16" s="2" t="s">
        <v>89</v>
      </c>
      <c r="G16" s="2" t="s">
        <v>89</v>
      </c>
      <c r="H16" s="9" t="s">
        <v>89</v>
      </c>
      <c r="I16" s="2">
        <f>W16</f>
        <v>10725</v>
      </c>
      <c r="J16" s="2">
        <f>IF(C16=11,0,IF(C16=10,1440,IF(C16=9,2330,IF(C16=8,2880,IF(C16=7,3220,IF(C16=1,3740,"MUY BAJO"))))))</f>
        <v>3220</v>
      </c>
      <c r="L16" s="24" t="s">
        <v>2</v>
      </c>
      <c r="M16" s="24"/>
      <c r="N16" s="2">
        <v>2000</v>
      </c>
      <c r="Q16">
        <f t="shared" si="0"/>
        <v>6725</v>
      </c>
      <c r="R16">
        <f t="shared" si="1"/>
        <v>0</v>
      </c>
      <c r="S16">
        <f t="shared" si="2"/>
        <v>1000</v>
      </c>
      <c r="T16">
        <f t="shared" si="3"/>
        <v>1000</v>
      </c>
      <c r="U16">
        <f t="shared" si="4"/>
        <v>1000</v>
      </c>
      <c r="V16">
        <f t="shared" si="5"/>
        <v>1000</v>
      </c>
      <c r="W16">
        <f t="shared" si="6"/>
        <v>10725</v>
      </c>
    </row>
    <row r="17" spans="1:23" ht="15.75" x14ac:dyDescent="0.25">
      <c r="A17" s="13">
        <v>16</v>
      </c>
      <c r="B17" s="19" t="s">
        <v>138</v>
      </c>
      <c r="C17" s="2">
        <v>7</v>
      </c>
      <c r="D17" s="2" t="s">
        <v>88</v>
      </c>
      <c r="E17" s="2" t="s">
        <v>89</v>
      </c>
      <c r="F17" s="2" t="s">
        <v>89</v>
      </c>
      <c r="G17" s="2" t="s">
        <v>89</v>
      </c>
      <c r="H17" s="9" t="s">
        <v>89</v>
      </c>
      <c r="I17" s="2">
        <f>W17</f>
        <v>10725</v>
      </c>
      <c r="J17" s="2">
        <f>IF(C17=11,0,IF(C17=10,1440,IF(C17=9,2330,IF(C17=8,2880,IF(C17=7,3220,IF(C17=1,3740,"MUY BAJO"))))))</f>
        <v>3220</v>
      </c>
      <c r="L17" s="24" t="s">
        <v>65</v>
      </c>
      <c r="M17" s="24"/>
      <c r="N17" s="2">
        <v>1000</v>
      </c>
      <c r="Q17">
        <f t="shared" si="0"/>
        <v>6725</v>
      </c>
      <c r="R17">
        <f t="shared" si="1"/>
        <v>0</v>
      </c>
      <c r="S17">
        <f t="shared" si="2"/>
        <v>1000</v>
      </c>
      <c r="T17">
        <f t="shared" si="3"/>
        <v>1000</v>
      </c>
      <c r="U17">
        <f t="shared" si="4"/>
        <v>1000</v>
      </c>
      <c r="V17">
        <f t="shared" si="5"/>
        <v>1000</v>
      </c>
      <c r="W17">
        <f t="shared" si="6"/>
        <v>10725</v>
      </c>
    </row>
    <row r="18" spans="1:23" ht="15.75" x14ac:dyDescent="0.25">
      <c r="A18" s="13">
        <v>17</v>
      </c>
      <c r="B18" s="8" t="s">
        <v>30</v>
      </c>
      <c r="C18" s="2">
        <v>11</v>
      </c>
      <c r="D18" s="2" t="s">
        <v>88</v>
      </c>
      <c r="E18" s="2" t="s">
        <v>89</v>
      </c>
      <c r="F18" s="2" t="s">
        <v>89</v>
      </c>
      <c r="G18" s="2" t="s">
        <v>89</v>
      </c>
      <c r="H18" s="2" t="s">
        <v>89</v>
      </c>
      <c r="I18" s="2">
        <f>W18</f>
        <v>4000</v>
      </c>
      <c r="J18" s="2">
        <f>IF(C18=11,0,IF(C18=10,1440,IF(C18=9,2330,IF(C18=8,2880,IF(C18=7,3220,IF(C18=1,3740,"MUY BAJO"))))))</f>
        <v>0</v>
      </c>
      <c r="L18" s="24" t="s">
        <v>4</v>
      </c>
      <c r="M18" s="24"/>
      <c r="N18" s="2">
        <v>1000</v>
      </c>
      <c r="Q18">
        <f t="shared" si="0"/>
        <v>0</v>
      </c>
      <c r="R18">
        <f t="shared" si="1"/>
        <v>0</v>
      </c>
      <c r="S18">
        <f t="shared" si="2"/>
        <v>1000</v>
      </c>
      <c r="T18">
        <f t="shared" si="3"/>
        <v>1000</v>
      </c>
      <c r="U18">
        <f t="shared" si="4"/>
        <v>1000</v>
      </c>
      <c r="V18">
        <f t="shared" si="5"/>
        <v>1000</v>
      </c>
      <c r="W18">
        <f t="shared" si="6"/>
        <v>4000</v>
      </c>
    </row>
    <row r="19" spans="1:23" ht="15.75" x14ac:dyDescent="0.25">
      <c r="A19" s="13">
        <v>18</v>
      </c>
      <c r="B19" s="19" t="s">
        <v>151</v>
      </c>
      <c r="C19" s="2">
        <v>7</v>
      </c>
      <c r="D19" s="2" t="s">
        <v>88</v>
      </c>
      <c r="E19" s="2" t="s">
        <v>89</v>
      </c>
      <c r="F19" s="2" t="s">
        <v>89</v>
      </c>
      <c r="G19" s="2" t="s">
        <v>89</v>
      </c>
      <c r="H19" s="9" t="s">
        <v>89</v>
      </c>
      <c r="I19" s="2">
        <f>W19</f>
        <v>10725</v>
      </c>
      <c r="J19" s="2">
        <f>IF(C19=11,0,IF(C19=10,1440,IF(C19=9,2330,IF(C19=8,2880,IF(C19=7,3220,IF(C19=1,3740,"MUY BAJO"))))))</f>
        <v>3220</v>
      </c>
      <c r="Q19">
        <f t="shared" si="0"/>
        <v>6725</v>
      </c>
      <c r="R19">
        <f t="shared" si="1"/>
        <v>0</v>
      </c>
      <c r="S19">
        <f t="shared" si="2"/>
        <v>1000</v>
      </c>
      <c r="T19">
        <f t="shared" si="3"/>
        <v>1000</v>
      </c>
      <c r="U19">
        <f t="shared" si="4"/>
        <v>1000</v>
      </c>
      <c r="V19">
        <f t="shared" si="5"/>
        <v>1000</v>
      </c>
      <c r="W19">
        <f t="shared" si="6"/>
        <v>10725</v>
      </c>
    </row>
    <row r="20" spans="1:23" ht="15.75" x14ac:dyDescent="0.25">
      <c r="A20" s="13">
        <v>19</v>
      </c>
      <c r="B20" s="6" t="s">
        <v>35</v>
      </c>
      <c r="C20" s="2">
        <v>11</v>
      </c>
      <c r="D20" s="2" t="s">
        <v>88</v>
      </c>
      <c r="E20" s="4" t="s">
        <v>88</v>
      </c>
      <c r="F20" s="4" t="s">
        <v>88</v>
      </c>
      <c r="G20" s="2" t="s">
        <v>89</v>
      </c>
      <c r="H20" s="2" t="s">
        <v>89</v>
      </c>
      <c r="I20" s="2">
        <f>W20</f>
        <v>2000</v>
      </c>
      <c r="J20" s="2">
        <f>IF(C20=11,0,IF(C20=10,1440,IF(C20=9,2330,IF(C20=8,2880,IF(C20=7,3220,IF(C20=1,3740,"MUY BAJO"))))))</f>
        <v>0</v>
      </c>
      <c r="Q20">
        <f t="shared" si="0"/>
        <v>0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1000</v>
      </c>
      <c r="V20">
        <f t="shared" si="5"/>
        <v>1000</v>
      </c>
      <c r="W20">
        <f t="shared" si="6"/>
        <v>2000</v>
      </c>
    </row>
    <row r="21" spans="1:23" ht="15.75" x14ac:dyDescent="0.25">
      <c r="A21" s="13">
        <v>20</v>
      </c>
      <c r="B21" s="6" t="s">
        <v>38</v>
      </c>
      <c r="C21" s="2">
        <v>11</v>
      </c>
      <c r="D21" s="2" t="s">
        <v>88</v>
      </c>
      <c r="E21" s="2" t="s">
        <v>89</v>
      </c>
      <c r="F21" s="2" t="s">
        <v>89</v>
      </c>
      <c r="G21" s="2" t="s">
        <v>89</v>
      </c>
      <c r="H21" s="2" t="s">
        <v>89</v>
      </c>
      <c r="I21" s="2">
        <f>W21</f>
        <v>4000</v>
      </c>
      <c r="J21" s="2">
        <f>IF(C21=11,0,IF(C21=10,1440,IF(C21=9,2330,IF(C21=8,2880,IF(C21=7,3220,IF(C21=1,3740,"MUY BAJO"))))))</f>
        <v>0</v>
      </c>
      <c r="Q21">
        <f t="shared" si="0"/>
        <v>0</v>
      </c>
      <c r="R21">
        <f t="shared" si="1"/>
        <v>0</v>
      </c>
      <c r="S21">
        <f t="shared" si="2"/>
        <v>1000</v>
      </c>
      <c r="T21">
        <f t="shared" si="3"/>
        <v>1000</v>
      </c>
      <c r="U21">
        <f t="shared" si="4"/>
        <v>1000</v>
      </c>
      <c r="V21">
        <f t="shared" si="5"/>
        <v>1000</v>
      </c>
      <c r="W21">
        <f t="shared" si="6"/>
        <v>4000</v>
      </c>
    </row>
    <row r="22" spans="1:23" ht="15.75" x14ac:dyDescent="0.25">
      <c r="A22" s="13">
        <v>21</v>
      </c>
      <c r="B22" s="6" t="s">
        <v>36</v>
      </c>
      <c r="C22" s="2">
        <v>11</v>
      </c>
      <c r="D22" s="2" t="s">
        <v>88</v>
      </c>
      <c r="E22" s="2" t="s">
        <v>89</v>
      </c>
      <c r="F22" s="2" t="s">
        <v>89</v>
      </c>
      <c r="G22" s="2" t="s">
        <v>89</v>
      </c>
      <c r="H22" s="2" t="s">
        <v>89</v>
      </c>
      <c r="I22" s="2">
        <f>W22</f>
        <v>4000</v>
      </c>
      <c r="J22" s="2">
        <f>IF(C22=11,0,IF(C22=10,1440,IF(C22=9,2330,IF(C22=8,2880,IF(C22=7,3220,IF(C22=1,3740,"MUY BAJO"))))))</f>
        <v>0</v>
      </c>
      <c r="L22" s="25" t="s">
        <v>52</v>
      </c>
      <c r="M22" s="26"/>
      <c r="N22" s="11" t="s">
        <v>53</v>
      </c>
      <c r="O22" s="11" t="s">
        <v>54</v>
      </c>
      <c r="Q22">
        <f t="shared" si="0"/>
        <v>0</v>
      </c>
      <c r="R22">
        <f t="shared" si="1"/>
        <v>0</v>
      </c>
      <c r="S22">
        <f t="shared" si="2"/>
        <v>1000</v>
      </c>
      <c r="T22">
        <f t="shared" si="3"/>
        <v>1000</v>
      </c>
      <c r="U22">
        <f t="shared" si="4"/>
        <v>1000</v>
      </c>
      <c r="V22">
        <f t="shared" si="5"/>
        <v>1000</v>
      </c>
      <c r="W22">
        <f t="shared" si="6"/>
        <v>4000</v>
      </c>
    </row>
    <row r="23" spans="1:23" ht="15.75" x14ac:dyDescent="0.25">
      <c r="A23" s="13">
        <v>22</v>
      </c>
      <c r="B23" s="6" t="s">
        <v>34</v>
      </c>
      <c r="C23" s="2">
        <v>11</v>
      </c>
      <c r="D23" s="2" t="s">
        <v>88</v>
      </c>
      <c r="E23" s="2" t="s">
        <v>89</v>
      </c>
      <c r="F23" s="4" t="s">
        <v>88</v>
      </c>
      <c r="G23" s="2" t="s">
        <v>89</v>
      </c>
      <c r="H23" s="2" t="s">
        <v>89</v>
      </c>
      <c r="I23" s="2">
        <f>W23</f>
        <v>3000</v>
      </c>
      <c r="J23" s="2">
        <f>IF(C23=11,0,IF(C23=10,1440,IF(C23=9,2330,IF(C23=8,2880,IF(C23=7,3220,IF(C23=1,3740,"MUY BAJO"))))))</f>
        <v>0</v>
      </c>
      <c r="L23" s="22" t="s">
        <v>170</v>
      </c>
      <c r="M23" s="23"/>
      <c r="N23" s="2">
        <v>3220</v>
      </c>
      <c r="O23" s="2">
        <v>6725</v>
      </c>
      <c r="Q23">
        <f t="shared" si="0"/>
        <v>0</v>
      </c>
      <c r="R23">
        <f t="shared" si="1"/>
        <v>0</v>
      </c>
      <c r="S23">
        <f t="shared" si="2"/>
        <v>1000</v>
      </c>
      <c r="T23">
        <f t="shared" si="3"/>
        <v>0</v>
      </c>
      <c r="U23">
        <f t="shared" si="4"/>
        <v>1000</v>
      </c>
      <c r="V23">
        <f t="shared" si="5"/>
        <v>1000</v>
      </c>
      <c r="W23">
        <f t="shared" si="6"/>
        <v>3000</v>
      </c>
    </row>
    <row r="24" spans="1:23" ht="15.75" x14ac:dyDescent="0.25">
      <c r="A24" s="13">
        <v>23</v>
      </c>
      <c r="B24" s="6" t="s">
        <v>76</v>
      </c>
      <c r="C24" s="2">
        <v>11</v>
      </c>
      <c r="D24" s="2" t="s">
        <v>89</v>
      </c>
      <c r="E24" s="2" t="s">
        <v>89</v>
      </c>
      <c r="F24" s="2" t="s">
        <v>89</v>
      </c>
      <c r="G24" s="2" t="s">
        <v>89</v>
      </c>
      <c r="H24" s="9" t="s">
        <v>89</v>
      </c>
      <c r="I24" s="2">
        <f>W24</f>
        <v>9000</v>
      </c>
      <c r="J24" s="2">
        <f>IF(C24=11,0,IF(C24=10,1440,IF(C24=9,2330,IF(C24=8,2880,IF(C24=7,3220,IF(C24=1,3740,"MUY BAJO"))))))</f>
        <v>0</v>
      </c>
      <c r="L24" s="22" t="s">
        <v>171</v>
      </c>
      <c r="M24" s="23"/>
      <c r="N24" s="2">
        <v>2880</v>
      </c>
      <c r="O24" s="2">
        <v>5925</v>
      </c>
      <c r="Q24">
        <f t="shared" si="0"/>
        <v>0</v>
      </c>
      <c r="R24">
        <f t="shared" si="1"/>
        <v>5000</v>
      </c>
      <c r="S24">
        <f t="shared" si="2"/>
        <v>1000</v>
      </c>
      <c r="T24">
        <f t="shared" si="3"/>
        <v>1000</v>
      </c>
      <c r="U24">
        <f t="shared" si="4"/>
        <v>1000</v>
      </c>
      <c r="V24">
        <f t="shared" si="5"/>
        <v>1000</v>
      </c>
      <c r="W24">
        <f t="shared" si="6"/>
        <v>9000</v>
      </c>
    </row>
    <row r="25" spans="1:23" ht="15.75" x14ac:dyDescent="0.25">
      <c r="A25" s="13">
        <v>24</v>
      </c>
      <c r="B25" s="46" t="s">
        <v>136</v>
      </c>
      <c r="C25" s="2">
        <v>7</v>
      </c>
      <c r="D25" s="2" t="s">
        <v>88</v>
      </c>
      <c r="E25" s="2" t="s">
        <v>89</v>
      </c>
      <c r="F25" s="2" t="s">
        <v>89</v>
      </c>
      <c r="G25" s="2" t="s">
        <v>89</v>
      </c>
      <c r="H25" s="9" t="s">
        <v>89</v>
      </c>
      <c r="I25" s="2">
        <f>W25</f>
        <v>10725</v>
      </c>
      <c r="J25" s="2">
        <f>IF(C25=11,0,IF(C25=10,1440,IF(C25=9,2330,IF(C25=8,2880,IF(C25=7,3220,IF(C25=1,3740,"MUY BAJO"))))))</f>
        <v>3220</v>
      </c>
      <c r="L25" s="22" t="s">
        <v>172</v>
      </c>
      <c r="M25" s="23"/>
      <c r="N25" s="2">
        <v>2330</v>
      </c>
      <c r="O25" s="2">
        <v>4675</v>
      </c>
      <c r="Q25">
        <f t="shared" si="0"/>
        <v>6725</v>
      </c>
      <c r="R25">
        <f t="shared" si="1"/>
        <v>0</v>
      </c>
      <c r="S25">
        <f t="shared" si="2"/>
        <v>1000</v>
      </c>
      <c r="T25">
        <f t="shared" si="3"/>
        <v>1000</v>
      </c>
      <c r="U25">
        <f t="shared" si="4"/>
        <v>1000</v>
      </c>
      <c r="V25">
        <f t="shared" si="5"/>
        <v>1000</v>
      </c>
      <c r="W25">
        <f t="shared" si="6"/>
        <v>10725</v>
      </c>
    </row>
    <row r="26" spans="1:23" ht="15.75" x14ac:dyDescent="0.25">
      <c r="A26" s="13">
        <v>25</v>
      </c>
      <c r="B26" s="7" t="s">
        <v>37</v>
      </c>
      <c r="C26" s="2">
        <v>11</v>
      </c>
      <c r="D26" s="2" t="s">
        <v>88</v>
      </c>
      <c r="E26" s="2" t="s">
        <v>89</v>
      </c>
      <c r="F26" s="4" t="s">
        <v>88</v>
      </c>
      <c r="G26" s="2" t="s">
        <v>89</v>
      </c>
      <c r="H26" s="2" t="s">
        <v>89</v>
      </c>
      <c r="I26" s="2">
        <f>W26</f>
        <v>3000</v>
      </c>
      <c r="J26" s="2">
        <f>IF(C26=11,0,IF(C26=10,1440,IF(C26=9,2330,IF(C26=8,2880,IF(C26=7,3220,IF(C26=1,3740,"MUY BAJO"))))))</f>
        <v>0</v>
      </c>
      <c r="L26" s="22" t="s">
        <v>64</v>
      </c>
      <c r="M26" s="23"/>
      <c r="N26" s="2">
        <v>1440</v>
      </c>
      <c r="O26" s="2">
        <v>2800</v>
      </c>
      <c r="Q26">
        <f t="shared" si="0"/>
        <v>0</v>
      </c>
      <c r="R26">
        <f t="shared" si="1"/>
        <v>0</v>
      </c>
      <c r="S26">
        <f t="shared" si="2"/>
        <v>1000</v>
      </c>
      <c r="T26">
        <f t="shared" si="3"/>
        <v>0</v>
      </c>
      <c r="U26">
        <f t="shared" si="4"/>
        <v>1000</v>
      </c>
      <c r="V26">
        <f t="shared" si="5"/>
        <v>1000</v>
      </c>
      <c r="W26">
        <f t="shared" si="6"/>
        <v>3000</v>
      </c>
    </row>
    <row r="27" spans="1:23" ht="15.75" x14ac:dyDescent="0.25">
      <c r="A27" s="13">
        <v>26</v>
      </c>
      <c r="B27" s="7" t="s">
        <v>74</v>
      </c>
      <c r="C27" s="2">
        <v>11</v>
      </c>
      <c r="D27" s="2" t="s">
        <v>88</v>
      </c>
      <c r="E27" s="2" t="s">
        <v>89</v>
      </c>
      <c r="F27" s="2" t="s">
        <v>89</v>
      </c>
      <c r="G27" s="2" t="s">
        <v>89</v>
      </c>
      <c r="H27" s="2" t="s">
        <v>89</v>
      </c>
      <c r="I27" s="2">
        <f>W27</f>
        <v>4000</v>
      </c>
      <c r="J27" s="2">
        <f>IF(C27=11,0,IF(C27=10,1440,IF(C27=9,2330,IF(C27=8,2880,IF(C27=7,3220,IF(C27=1,3740,"MUY BAJO"))))))</f>
        <v>0</v>
      </c>
      <c r="Q27">
        <f t="shared" si="0"/>
        <v>0</v>
      </c>
      <c r="R27">
        <f t="shared" si="1"/>
        <v>0</v>
      </c>
      <c r="S27">
        <f t="shared" si="2"/>
        <v>1000</v>
      </c>
      <c r="T27">
        <f t="shared" si="3"/>
        <v>1000</v>
      </c>
      <c r="U27">
        <f t="shared" si="4"/>
        <v>1000</v>
      </c>
      <c r="V27">
        <f t="shared" si="5"/>
        <v>1000</v>
      </c>
      <c r="W27">
        <f t="shared" si="6"/>
        <v>4000</v>
      </c>
    </row>
    <row r="28" spans="1:23" ht="15.75" x14ac:dyDescent="0.25">
      <c r="A28" s="13">
        <v>27</v>
      </c>
      <c r="B28" s="7" t="s">
        <v>33</v>
      </c>
      <c r="C28" s="2">
        <v>11</v>
      </c>
      <c r="D28" s="2" t="s">
        <v>88</v>
      </c>
      <c r="E28" s="4" t="s">
        <v>88</v>
      </c>
      <c r="F28" s="4" t="s">
        <v>88</v>
      </c>
      <c r="G28" s="2" t="s">
        <v>89</v>
      </c>
      <c r="H28" s="2" t="s">
        <v>89</v>
      </c>
      <c r="I28" s="2">
        <f>W28</f>
        <v>2000</v>
      </c>
      <c r="J28" s="2">
        <f>IF(C28=11,0,IF(C28=10,1440,IF(C28=9,2330,IF(C28=8,2880,IF(C28=7,3220,IF(C28=1,3740,"MUY BAJO"))))))</f>
        <v>0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0</v>
      </c>
      <c r="U28">
        <f t="shared" si="4"/>
        <v>1000</v>
      </c>
      <c r="V28">
        <f t="shared" si="5"/>
        <v>1000</v>
      </c>
      <c r="W28">
        <f t="shared" si="6"/>
        <v>2000</v>
      </c>
    </row>
    <row r="29" spans="1:23" ht="15.75" x14ac:dyDescent="0.25">
      <c r="A29" s="13">
        <v>28</v>
      </c>
      <c r="B29" s="7" t="s">
        <v>75</v>
      </c>
      <c r="C29" s="2">
        <v>11</v>
      </c>
      <c r="D29" s="2" t="s">
        <v>88</v>
      </c>
      <c r="E29" s="2" t="s">
        <v>89</v>
      </c>
      <c r="F29" s="2" t="s">
        <v>89</v>
      </c>
      <c r="G29" s="2" t="s">
        <v>89</v>
      </c>
      <c r="H29" s="2" t="s">
        <v>89</v>
      </c>
      <c r="I29" s="2">
        <f>W29</f>
        <v>4000</v>
      </c>
      <c r="J29" s="2">
        <f>IF(C29=11,0,IF(C29=10,1440,IF(C29=9,2330,IF(C29=8,2880,IF(C29=7,3220,IF(C29=1,3740,"MUY BAJO"))))))</f>
        <v>0</v>
      </c>
      <c r="Q29">
        <f t="shared" si="0"/>
        <v>0</v>
      </c>
      <c r="R29">
        <f t="shared" si="1"/>
        <v>0</v>
      </c>
      <c r="S29">
        <f t="shared" si="2"/>
        <v>1000</v>
      </c>
      <c r="T29">
        <f t="shared" si="3"/>
        <v>1000</v>
      </c>
      <c r="U29">
        <f t="shared" si="4"/>
        <v>1000</v>
      </c>
      <c r="V29">
        <f t="shared" si="5"/>
        <v>1000</v>
      </c>
      <c r="W29">
        <f t="shared" si="6"/>
        <v>4000</v>
      </c>
    </row>
    <row r="30" spans="1:23" ht="15.75" x14ac:dyDescent="0.25">
      <c r="A30" s="13">
        <v>29</v>
      </c>
      <c r="B30" s="18" t="s">
        <v>129</v>
      </c>
      <c r="C30" s="2">
        <v>8</v>
      </c>
      <c r="D30" s="2" t="s">
        <v>152</v>
      </c>
      <c r="E30" s="2" t="s">
        <v>89</v>
      </c>
      <c r="F30" s="2" t="s">
        <v>89</v>
      </c>
      <c r="G30" s="2" t="s">
        <v>89</v>
      </c>
      <c r="H30" s="9" t="s">
        <v>89</v>
      </c>
      <c r="I30" s="2">
        <f>W30</f>
        <v>9925</v>
      </c>
      <c r="J30" s="2">
        <f>IF(C30=11,0,IF(C30=10,1440,IF(C30=9,2330,IF(C30=8,2880,IF(C30=7,3220,IF(C30=1,3740,"MUY BAJO"))))))</f>
        <v>2880</v>
      </c>
      <c r="Q30">
        <f t="shared" si="0"/>
        <v>5925</v>
      </c>
      <c r="R30">
        <f t="shared" si="1"/>
        <v>0</v>
      </c>
      <c r="S30">
        <f t="shared" si="2"/>
        <v>1000</v>
      </c>
      <c r="T30">
        <f t="shared" si="3"/>
        <v>1000</v>
      </c>
      <c r="U30">
        <f t="shared" si="4"/>
        <v>1000</v>
      </c>
      <c r="V30">
        <f t="shared" si="5"/>
        <v>1000</v>
      </c>
      <c r="W30">
        <f t="shared" si="6"/>
        <v>9925</v>
      </c>
    </row>
    <row r="31" spans="1:23" ht="15.75" x14ac:dyDescent="0.25">
      <c r="A31" s="13">
        <v>30</v>
      </c>
      <c r="B31" s="18" t="s">
        <v>122</v>
      </c>
      <c r="C31" s="2">
        <v>9</v>
      </c>
      <c r="D31" s="2" t="s">
        <v>89</v>
      </c>
      <c r="E31" s="2" t="s">
        <v>89</v>
      </c>
      <c r="F31" s="2" t="s">
        <v>89</v>
      </c>
      <c r="G31" s="2" t="s">
        <v>89</v>
      </c>
      <c r="H31" s="9" t="s">
        <v>89</v>
      </c>
      <c r="I31" s="2">
        <f>W31</f>
        <v>13675</v>
      </c>
      <c r="J31" s="2">
        <f>IF(C31=11,0,IF(C31=10,1440,IF(C31=9,2330,IF(C31=8,2880,IF(C31=7,3220,IF(C31=1,3740,"MUY BAJO"))))))</f>
        <v>2330</v>
      </c>
      <c r="Q31">
        <f t="shared" si="0"/>
        <v>4675</v>
      </c>
      <c r="R31">
        <f t="shared" si="1"/>
        <v>5000</v>
      </c>
      <c r="S31">
        <f t="shared" si="2"/>
        <v>1000</v>
      </c>
      <c r="T31">
        <f t="shared" si="3"/>
        <v>1000</v>
      </c>
      <c r="U31">
        <f t="shared" si="4"/>
        <v>1000</v>
      </c>
      <c r="V31">
        <f t="shared" si="5"/>
        <v>1000</v>
      </c>
      <c r="W31">
        <f t="shared" si="6"/>
        <v>13675</v>
      </c>
    </row>
    <row r="32" spans="1:23" ht="15.75" x14ac:dyDescent="0.25">
      <c r="A32" s="13">
        <v>31</v>
      </c>
      <c r="B32" s="18" t="s">
        <v>121</v>
      </c>
      <c r="C32" s="2">
        <v>9</v>
      </c>
      <c r="D32" s="2" t="s">
        <v>89</v>
      </c>
      <c r="E32" s="2" t="s">
        <v>89</v>
      </c>
      <c r="F32" s="2" t="s">
        <v>89</v>
      </c>
      <c r="G32" s="2" t="s">
        <v>89</v>
      </c>
      <c r="H32" s="9" t="s">
        <v>89</v>
      </c>
      <c r="I32" s="2">
        <f>W32</f>
        <v>13675</v>
      </c>
      <c r="J32" s="2">
        <f>IF(C32=11,0,IF(C32=10,1440,IF(C32=9,2330,IF(C32=8,2880,IF(C32=7,3220,IF(C32=1,3740,"MUY BAJO"))))))</f>
        <v>2330</v>
      </c>
      <c r="Q32">
        <f t="shared" si="0"/>
        <v>4675</v>
      </c>
      <c r="R32">
        <f t="shared" si="1"/>
        <v>5000</v>
      </c>
      <c r="S32">
        <f t="shared" si="2"/>
        <v>1000</v>
      </c>
      <c r="T32">
        <f t="shared" si="3"/>
        <v>1000</v>
      </c>
      <c r="U32">
        <f t="shared" si="4"/>
        <v>1000</v>
      </c>
      <c r="V32">
        <f t="shared" si="5"/>
        <v>1000</v>
      </c>
      <c r="W32">
        <f t="shared" si="6"/>
        <v>13675</v>
      </c>
    </row>
    <row r="33" spans="1:23" ht="15.75" x14ac:dyDescent="0.25">
      <c r="A33" s="13">
        <v>32</v>
      </c>
      <c r="B33" s="18" t="s">
        <v>119</v>
      </c>
      <c r="C33" s="2">
        <v>9</v>
      </c>
      <c r="D33" s="2" t="s">
        <v>89</v>
      </c>
      <c r="E33" s="2" t="s">
        <v>89</v>
      </c>
      <c r="F33" s="2" t="s">
        <v>89</v>
      </c>
      <c r="G33" s="2" t="s">
        <v>89</v>
      </c>
      <c r="H33" s="9" t="s">
        <v>89</v>
      </c>
      <c r="I33" s="2">
        <f>W33</f>
        <v>13675</v>
      </c>
      <c r="J33" s="2">
        <f>IF(C33=11,0,IF(C33=10,1440,IF(C33=9,2330,IF(C33=8,2880,IF(C33=7,3220,IF(C33=1,3740,"MUY BAJO"))))))</f>
        <v>2330</v>
      </c>
      <c r="Q33">
        <f t="shared" si="0"/>
        <v>4675</v>
      </c>
      <c r="R33">
        <f t="shared" si="1"/>
        <v>5000</v>
      </c>
      <c r="S33">
        <f t="shared" si="2"/>
        <v>1000</v>
      </c>
      <c r="T33">
        <f t="shared" si="3"/>
        <v>1000</v>
      </c>
      <c r="U33">
        <f t="shared" si="4"/>
        <v>1000</v>
      </c>
      <c r="V33">
        <f t="shared" si="5"/>
        <v>1000</v>
      </c>
      <c r="W33">
        <f t="shared" si="6"/>
        <v>13675</v>
      </c>
    </row>
    <row r="34" spans="1:23" ht="15.75" x14ac:dyDescent="0.25">
      <c r="A34" s="13">
        <v>33</v>
      </c>
      <c r="B34" s="18" t="s">
        <v>118</v>
      </c>
      <c r="C34" s="2">
        <v>9</v>
      </c>
      <c r="D34" s="2" t="s">
        <v>89</v>
      </c>
      <c r="E34" s="2" t="s">
        <v>89</v>
      </c>
      <c r="F34" s="2" t="s">
        <v>89</v>
      </c>
      <c r="G34" s="2" t="s">
        <v>89</v>
      </c>
      <c r="H34" s="9" t="s">
        <v>89</v>
      </c>
      <c r="I34" s="2">
        <f>W34</f>
        <v>13675</v>
      </c>
      <c r="J34" s="2">
        <f>IF(C34=11,0,IF(C34=10,1440,IF(C34=9,2330,IF(C34=8,2880,IF(C34=7,3220,IF(C34=1,3740,"MUY BAJO"))))))</f>
        <v>2330</v>
      </c>
      <c r="Q34">
        <f t="shared" si="0"/>
        <v>4675</v>
      </c>
      <c r="R34">
        <f t="shared" si="1"/>
        <v>5000</v>
      </c>
      <c r="S34">
        <f t="shared" si="2"/>
        <v>1000</v>
      </c>
      <c r="T34">
        <f t="shared" si="3"/>
        <v>1000</v>
      </c>
      <c r="U34">
        <f t="shared" si="4"/>
        <v>1000</v>
      </c>
      <c r="V34">
        <f t="shared" si="5"/>
        <v>1000</v>
      </c>
      <c r="W34">
        <f t="shared" si="6"/>
        <v>13675</v>
      </c>
    </row>
    <row r="35" spans="1:23" ht="15.75" x14ac:dyDescent="0.25">
      <c r="A35" s="13">
        <v>34</v>
      </c>
      <c r="B35" s="18" t="s">
        <v>123</v>
      </c>
      <c r="C35" s="2">
        <v>9</v>
      </c>
      <c r="D35" s="2" t="s">
        <v>89</v>
      </c>
      <c r="E35" s="2" t="s">
        <v>89</v>
      </c>
      <c r="F35" s="2" t="s">
        <v>89</v>
      </c>
      <c r="G35" s="2" t="s">
        <v>89</v>
      </c>
      <c r="H35" s="9" t="s">
        <v>89</v>
      </c>
      <c r="I35" s="2">
        <f>W35</f>
        <v>13675</v>
      </c>
      <c r="J35" s="2">
        <f>IF(C35=11,0,IF(C35=10,1440,IF(C35=9,2330,IF(C35=8,2880,IF(C35=7,3220,IF(C35=1,3740,"MUY BAJO"))))))</f>
        <v>2330</v>
      </c>
      <c r="Q35">
        <f t="shared" si="0"/>
        <v>4675</v>
      </c>
      <c r="R35">
        <f t="shared" si="1"/>
        <v>5000</v>
      </c>
      <c r="S35">
        <f t="shared" si="2"/>
        <v>1000</v>
      </c>
      <c r="T35">
        <f t="shared" si="3"/>
        <v>1000</v>
      </c>
      <c r="U35">
        <f t="shared" si="4"/>
        <v>1000</v>
      </c>
      <c r="V35">
        <f t="shared" si="5"/>
        <v>1000</v>
      </c>
      <c r="W35">
        <f t="shared" si="6"/>
        <v>13675</v>
      </c>
    </row>
    <row r="36" spans="1:23" ht="15.75" x14ac:dyDescent="0.25">
      <c r="A36" s="13">
        <v>35</v>
      </c>
      <c r="B36" s="18" t="s">
        <v>125</v>
      </c>
      <c r="C36" s="2">
        <v>8</v>
      </c>
      <c r="D36" s="2" t="s">
        <v>89</v>
      </c>
      <c r="E36" s="2" t="s">
        <v>89</v>
      </c>
      <c r="F36" s="2" t="s">
        <v>89</v>
      </c>
      <c r="G36" s="2" t="s">
        <v>89</v>
      </c>
      <c r="H36" s="9" t="s">
        <v>89</v>
      </c>
      <c r="I36" s="2">
        <f>W36</f>
        <v>14925</v>
      </c>
      <c r="J36" s="2">
        <f>IF(C36=11,0,IF(C36=10,1440,IF(C36=9,2330,IF(C36=8,2880,IF(C36=7,3220,IF(C36=1,3740,"MUY BAJO"))))))</f>
        <v>2880</v>
      </c>
      <c r="Q36">
        <f t="shared" si="0"/>
        <v>5925</v>
      </c>
      <c r="R36">
        <f t="shared" si="1"/>
        <v>5000</v>
      </c>
      <c r="S36">
        <f t="shared" si="2"/>
        <v>1000</v>
      </c>
      <c r="T36">
        <f t="shared" si="3"/>
        <v>1000</v>
      </c>
      <c r="U36">
        <f t="shared" si="4"/>
        <v>1000</v>
      </c>
      <c r="V36">
        <f t="shared" si="5"/>
        <v>1000</v>
      </c>
      <c r="W36">
        <f t="shared" si="6"/>
        <v>14925</v>
      </c>
    </row>
    <row r="37" spans="1:23" ht="15.75" x14ac:dyDescent="0.25">
      <c r="A37" s="13">
        <v>36</v>
      </c>
      <c r="B37" s="18" t="s">
        <v>126</v>
      </c>
      <c r="C37" s="2">
        <v>8</v>
      </c>
      <c r="D37" s="2" t="s">
        <v>89</v>
      </c>
      <c r="E37" s="2" t="s">
        <v>89</v>
      </c>
      <c r="F37" s="2" t="s">
        <v>89</v>
      </c>
      <c r="G37" s="2" t="s">
        <v>89</v>
      </c>
      <c r="H37" s="9" t="s">
        <v>89</v>
      </c>
      <c r="I37" s="2">
        <f>W37</f>
        <v>14925</v>
      </c>
      <c r="J37" s="2">
        <f>IF(C37=11,0,IF(C37=10,1440,IF(C37=9,2330,IF(C37=8,2880,IF(C37=7,3220,IF(C37=1,3740,"MUY BAJO"))))))</f>
        <v>2880</v>
      </c>
      <c r="Q37">
        <f t="shared" si="0"/>
        <v>5925</v>
      </c>
      <c r="R37">
        <f t="shared" si="1"/>
        <v>5000</v>
      </c>
      <c r="S37">
        <f t="shared" si="2"/>
        <v>1000</v>
      </c>
      <c r="T37">
        <f t="shared" si="3"/>
        <v>1000</v>
      </c>
      <c r="U37">
        <f t="shared" si="4"/>
        <v>1000</v>
      </c>
      <c r="V37">
        <f t="shared" si="5"/>
        <v>1000</v>
      </c>
      <c r="W37">
        <f t="shared" si="6"/>
        <v>14925</v>
      </c>
    </row>
    <row r="38" spans="1:23" ht="15.75" x14ac:dyDescent="0.25">
      <c r="A38" s="13">
        <v>37</v>
      </c>
      <c r="B38" s="18" t="s">
        <v>127</v>
      </c>
      <c r="C38" s="2">
        <v>8</v>
      </c>
      <c r="D38" s="2" t="s">
        <v>89</v>
      </c>
      <c r="E38" s="2" t="s">
        <v>89</v>
      </c>
      <c r="F38" s="2" t="s">
        <v>89</v>
      </c>
      <c r="G38" s="2" t="s">
        <v>89</v>
      </c>
      <c r="H38" s="9" t="s">
        <v>89</v>
      </c>
      <c r="I38" s="2">
        <f>W38</f>
        <v>14925</v>
      </c>
      <c r="J38" s="2">
        <f>IF(C38=11,0,IF(C38=10,1440,IF(C38=9,2330,IF(C38=8,2880,IF(C38=7,3220,IF(C38=1,3740,"MUY BAJO"))))))</f>
        <v>2880</v>
      </c>
      <c r="Q38">
        <f t="shared" si="0"/>
        <v>5925</v>
      </c>
      <c r="R38">
        <f t="shared" si="1"/>
        <v>5000</v>
      </c>
      <c r="S38">
        <f t="shared" si="2"/>
        <v>1000</v>
      </c>
      <c r="T38">
        <f t="shared" si="3"/>
        <v>1000</v>
      </c>
      <c r="U38">
        <f t="shared" si="4"/>
        <v>1000</v>
      </c>
      <c r="V38">
        <f t="shared" si="5"/>
        <v>1000</v>
      </c>
      <c r="W38">
        <f t="shared" si="6"/>
        <v>14925</v>
      </c>
    </row>
    <row r="39" spans="1:23" ht="15.75" x14ac:dyDescent="0.25">
      <c r="A39" s="13">
        <v>38</v>
      </c>
      <c r="B39" s="18" t="s">
        <v>128</v>
      </c>
      <c r="C39" s="2">
        <v>8</v>
      </c>
      <c r="D39" s="2" t="s">
        <v>89</v>
      </c>
      <c r="E39" s="2" t="s">
        <v>89</v>
      </c>
      <c r="F39" s="2" t="s">
        <v>89</v>
      </c>
      <c r="G39" s="2" t="s">
        <v>89</v>
      </c>
      <c r="H39" s="9" t="s">
        <v>89</v>
      </c>
      <c r="I39" s="2">
        <f>W39</f>
        <v>14925</v>
      </c>
      <c r="J39" s="2">
        <f>IF(C39=11,0,IF(C39=10,1440,IF(C39=9,2330,IF(C39=8,2880,IF(C39=7,3220,IF(C39=1,3740,"MUY BAJO"))))))</f>
        <v>2880</v>
      </c>
      <c r="Q39">
        <f t="shared" si="0"/>
        <v>5925</v>
      </c>
      <c r="R39">
        <f t="shared" si="1"/>
        <v>5000</v>
      </c>
      <c r="S39">
        <f t="shared" si="2"/>
        <v>1000</v>
      </c>
      <c r="T39">
        <f t="shared" si="3"/>
        <v>1000</v>
      </c>
      <c r="U39">
        <f t="shared" si="4"/>
        <v>1000</v>
      </c>
      <c r="V39">
        <f t="shared" si="5"/>
        <v>1000</v>
      </c>
      <c r="W39">
        <f t="shared" si="6"/>
        <v>14925</v>
      </c>
    </row>
    <row r="40" spans="1:23" ht="15.75" x14ac:dyDescent="0.25">
      <c r="A40" s="13">
        <v>39</v>
      </c>
      <c r="B40" s="18" t="s">
        <v>139</v>
      </c>
      <c r="C40" s="2">
        <v>7</v>
      </c>
      <c r="D40" s="2" t="s">
        <v>152</v>
      </c>
      <c r="E40" s="2" t="s">
        <v>89</v>
      </c>
      <c r="F40" s="2" t="s">
        <v>89</v>
      </c>
      <c r="G40" s="2" t="s">
        <v>89</v>
      </c>
      <c r="H40" s="9" t="s">
        <v>89</v>
      </c>
      <c r="I40" s="2">
        <f>W40</f>
        <v>10725</v>
      </c>
      <c r="J40" s="2">
        <f>IF(C40=11,0,IF(C40=10,1440,IF(C40=9,2330,IF(C40=8,2880,IF(C40=7,3220,IF(C40=1,3740,"MUY BAJO"))))))</f>
        <v>3220</v>
      </c>
      <c r="Q40">
        <f t="shared" si="0"/>
        <v>6725</v>
      </c>
      <c r="R40">
        <f t="shared" si="1"/>
        <v>0</v>
      </c>
      <c r="S40">
        <f t="shared" si="2"/>
        <v>1000</v>
      </c>
      <c r="T40">
        <f t="shared" si="3"/>
        <v>1000</v>
      </c>
      <c r="U40">
        <f t="shared" si="4"/>
        <v>1000</v>
      </c>
      <c r="V40">
        <f t="shared" si="5"/>
        <v>1000</v>
      </c>
      <c r="W40">
        <f t="shared" si="6"/>
        <v>10725</v>
      </c>
    </row>
    <row r="41" spans="1:23" ht="15.75" x14ac:dyDescent="0.25">
      <c r="A41" s="13">
        <v>40</v>
      </c>
      <c r="B41" s="18" t="s">
        <v>142</v>
      </c>
      <c r="C41" s="2">
        <v>7</v>
      </c>
      <c r="D41" s="2" t="s">
        <v>89</v>
      </c>
      <c r="E41" s="2" t="s">
        <v>89</v>
      </c>
      <c r="F41" s="2" t="s">
        <v>89</v>
      </c>
      <c r="G41" s="2" t="s">
        <v>89</v>
      </c>
      <c r="H41" s="9" t="s">
        <v>89</v>
      </c>
      <c r="I41" s="2">
        <f>W41</f>
        <v>15725</v>
      </c>
      <c r="J41" s="2">
        <f>IF(C41=11,0,IF(C41=10,1440,IF(C41=9,2330,IF(C41=8,2880,IF(C41=7,3220,IF(C41=1,3740,"MUY BAJO"))))))</f>
        <v>3220</v>
      </c>
      <c r="Q41">
        <f t="shared" si="0"/>
        <v>6725</v>
      </c>
      <c r="R41">
        <f t="shared" si="1"/>
        <v>5000</v>
      </c>
      <c r="S41">
        <f t="shared" si="2"/>
        <v>1000</v>
      </c>
      <c r="T41">
        <f t="shared" si="3"/>
        <v>1000</v>
      </c>
      <c r="U41">
        <f t="shared" si="4"/>
        <v>1000</v>
      </c>
      <c r="V41">
        <f t="shared" si="5"/>
        <v>1000</v>
      </c>
      <c r="W41">
        <f t="shared" si="6"/>
        <v>15725</v>
      </c>
    </row>
    <row r="42" spans="1:23" ht="15.75" x14ac:dyDescent="0.25">
      <c r="A42" s="13">
        <v>41</v>
      </c>
      <c r="B42" s="18" t="s">
        <v>150</v>
      </c>
      <c r="C42" s="2">
        <v>7</v>
      </c>
      <c r="D42" s="2" t="s">
        <v>152</v>
      </c>
      <c r="E42" s="2" t="s">
        <v>89</v>
      </c>
      <c r="F42" s="2" t="s">
        <v>89</v>
      </c>
      <c r="G42" s="2" t="s">
        <v>89</v>
      </c>
      <c r="H42" s="9" t="s">
        <v>89</v>
      </c>
      <c r="I42" s="2">
        <f>W42</f>
        <v>10725</v>
      </c>
      <c r="J42" s="2">
        <f>IF(C42=11,0,IF(C42=10,1440,IF(C42=9,2330,IF(C42=8,2880,IF(C42=7,3220,IF(C42=1,3740,"MUY BAJO"))))))</f>
        <v>3220</v>
      </c>
      <c r="Q42">
        <f t="shared" si="0"/>
        <v>6725</v>
      </c>
      <c r="R42">
        <f t="shared" si="1"/>
        <v>0</v>
      </c>
      <c r="S42">
        <f t="shared" si="2"/>
        <v>1000</v>
      </c>
      <c r="T42">
        <f t="shared" si="3"/>
        <v>1000</v>
      </c>
      <c r="U42">
        <f t="shared" si="4"/>
        <v>1000</v>
      </c>
      <c r="V42">
        <f t="shared" si="5"/>
        <v>1000</v>
      </c>
      <c r="W42">
        <f t="shared" si="6"/>
        <v>10725</v>
      </c>
    </row>
    <row r="43" spans="1:23" ht="15.75" x14ac:dyDescent="0.25">
      <c r="A43" s="13">
        <v>42</v>
      </c>
      <c r="B43" s="18" t="s">
        <v>153</v>
      </c>
      <c r="C43" s="2">
        <v>7</v>
      </c>
      <c r="D43" s="2" t="s">
        <v>152</v>
      </c>
      <c r="E43" s="2" t="s">
        <v>89</v>
      </c>
      <c r="F43" s="2" t="s">
        <v>89</v>
      </c>
      <c r="G43" s="2" t="s">
        <v>89</v>
      </c>
      <c r="H43" s="9" t="s">
        <v>89</v>
      </c>
      <c r="I43" s="2">
        <f>W43</f>
        <v>10725</v>
      </c>
      <c r="J43" s="2">
        <f>IF(C43=11,0,IF(C43=10,1440,IF(C43=9,2330,IF(C43=8,2880,IF(C43=7,3220,IF(C43=1,3740,"MUY BAJO"))))))</f>
        <v>3220</v>
      </c>
      <c r="Q43">
        <f t="shared" si="0"/>
        <v>6725</v>
      </c>
      <c r="R43">
        <f t="shared" si="1"/>
        <v>0</v>
      </c>
      <c r="S43">
        <f t="shared" si="2"/>
        <v>1000</v>
      </c>
      <c r="T43">
        <f t="shared" si="3"/>
        <v>1000</v>
      </c>
      <c r="U43">
        <f t="shared" si="4"/>
        <v>1000</v>
      </c>
      <c r="V43">
        <f t="shared" si="5"/>
        <v>1000</v>
      </c>
      <c r="W43">
        <f t="shared" si="6"/>
        <v>10725</v>
      </c>
    </row>
    <row r="44" spans="1:23" ht="15.75" x14ac:dyDescent="0.25">
      <c r="A44" s="13">
        <v>43</v>
      </c>
      <c r="B44" s="18" t="s">
        <v>154</v>
      </c>
      <c r="C44" s="2">
        <v>7</v>
      </c>
      <c r="D44" s="2" t="s">
        <v>152</v>
      </c>
      <c r="E44" s="2" t="s">
        <v>89</v>
      </c>
      <c r="F44" s="2" t="s">
        <v>89</v>
      </c>
      <c r="G44" s="2" t="s">
        <v>89</v>
      </c>
      <c r="H44" s="9" t="s">
        <v>89</v>
      </c>
      <c r="I44" s="2">
        <f>W44</f>
        <v>10725</v>
      </c>
      <c r="J44" s="2">
        <f>IF(C44=11,0,IF(C44=10,1440,IF(C44=9,2330,IF(C44=8,2880,IF(C44=7,3220,IF(C44=1,3740,"MUY BAJO"))))))</f>
        <v>3220</v>
      </c>
      <c r="Q44">
        <f t="shared" si="0"/>
        <v>6725</v>
      </c>
      <c r="R44">
        <f t="shared" si="1"/>
        <v>0</v>
      </c>
      <c r="S44">
        <f t="shared" si="2"/>
        <v>1000</v>
      </c>
      <c r="T44">
        <f t="shared" si="3"/>
        <v>1000</v>
      </c>
      <c r="U44">
        <f t="shared" si="4"/>
        <v>1000</v>
      </c>
      <c r="V44">
        <f t="shared" si="5"/>
        <v>1000</v>
      </c>
      <c r="W44">
        <f t="shared" si="6"/>
        <v>10725</v>
      </c>
    </row>
    <row r="45" spans="1:23" ht="15.75" x14ac:dyDescent="0.25">
      <c r="A45" s="13">
        <v>44</v>
      </c>
      <c r="B45" s="18" t="s">
        <v>164</v>
      </c>
      <c r="C45" s="2">
        <v>7</v>
      </c>
      <c r="D45" s="2" t="s">
        <v>152</v>
      </c>
      <c r="E45" s="2" t="s">
        <v>89</v>
      </c>
      <c r="F45" s="2" t="s">
        <v>89</v>
      </c>
      <c r="G45" s="2" t="s">
        <v>89</v>
      </c>
      <c r="H45" s="9" t="s">
        <v>89</v>
      </c>
      <c r="I45" s="2">
        <f>W45</f>
        <v>10725</v>
      </c>
      <c r="J45" s="2">
        <f>IF(C45=11,0,IF(C45=10,1440,IF(C45=9,2330,IF(C45=8,2880,IF(C45=7,3220,IF(C45=1,3740,"MUY BAJO"))))))</f>
        <v>3220</v>
      </c>
      <c r="Q45">
        <f t="shared" si="0"/>
        <v>6725</v>
      </c>
      <c r="R45">
        <f t="shared" si="1"/>
        <v>0</v>
      </c>
      <c r="S45">
        <f t="shared" si="2"/>
        <v>1000</v>
      </c>
      <c r="T45">
        <f t="shared" si="3"/>
        <v>1000</v>
      </c>
      <c r="U45">
        <f t="shared" si="4"/>
        <v>1000</v>
      </c>
      <c r="V45">
        <f t="shared" si="5"/>
        <v>1000</v>
      </c>
      <c r="W45">
        <f t="shared" si="6"/>
        <v>10725</v>
      </c>
    </row>
    <row r="46" spans="1:23" ht="15.75" x14ac:dyDescent="0.25">
      <c r="A46" s="13">
        <v>45</v>
      </c>
      <c r="B46" s="18" t="s">
        <v>130</v>
      </c>
      <c r="C46" s="2">
        <v>7</v>
      </c>
      <c r="D46" s="2" t="s">
        <v>89</v>
      </c>
      <c r="E46" s="2" t="s">
        <v>89</v>
      </c>
      <c r="F46" s="2" t="s">
        <v>89</v>
      </c>
      <c r="G46" s="2" t="s">
        <v>89</v>
      </c>
      <c r="H46" s="9" t="s">
        <v>89</v>
      </c>
      <c r="I46" s="2">
        <f>W46</f>
        <v>15725</v>
      </c>
      <c r="J46" s="2">
        <f>IF(C46=11,0,IF(C46=10,1440,IF(C46=9,2330,IF(C46=8,2880,IF(C46=7,3220,IF(C46=1,3740,"MUY BAJO"))))))</f>
        <v>3220</v>
      </c>
      <c r="Q46">
        <f t="shared" si="0"/>
        <v>6725</v>
      </c>
      <c r="R46">
        <f t="shared" si="1"/>
        <v>5000</v>
      </c>
      <c r="S46">
        <f t="shared" si="2"/>
        <v>1000</v>
      </c>
      <c r="T46">
        <f t="shared" si="3"/>
        <v>1000</v>
      </c>
      <c r="U46">
        <f t="shared" si="4"/>
        <v>1000</v>
      </c>
      <c r="V46">
        <f t="shared" si="5"/>
        <v>1000</v>
      </c>
      <c r="W46">
        <f t="shared" si="6"/>
        <v>15725</v>
      </c>
    </row>
    <row r="47" spans="1:23" ht="15.75" x14ac:dyDescent="0.25">
      <c r="A47" s="13">
        <v>46</v>
      </c>
      <c r="B47" s="18" t="s">
        <v>132</v>
      </c>
      <c r="C47" s="2">
        <v>7</v>
      </c>
      <c r="D47" s="2" t="s">
        <v>89</v>
      </c>
      <c r="E47" s="2" t="s">
        <v>89</v>
      </c>
      <c r="F47" s="2" t="s">
        <v>89</v>
      </c>
      <c r="G47" s="2" t="s">
        <v>89</v>
      </c>
      <c r="H47" s="9" t="s">
        <v>89</v>
      </c>
      <c r="I47" s="2">
        <f>W47</f>
        <v>15725</v>
      </c>
      <c r="J47" s="2">
        <f>IF(C47=11,0,IF(C47=10,1440,IF(C47=9,2330,IF(C47=8,2880,IF(C47=7,3220,IF(C47=1,3740,"MUY BAJO"))))))</f>
        <v>3220</v>
      </c>
      <c r="Q47">
        <f t="shared" si="0"/>
        <v>6725</v>
      </c>
      <c r="R47">
        <f t="shared" si="1"/>
        <v>5000</v>
      </c>
      <c r="S47">
        <f t="shared" si="2"/>
        <v>1000</v>
      </c>
      <c r="T47">
        <f t="shared" si="3"/>
        <v>1000</v>
      </c>
      <c r="U47">
        <f t="shared" si="4"/>
        <v>1000</v>
      </c>
      <c r="V47">
        <f t="shared" si="5"/>
        <v>1000</v>
      </c>
      <c r="W47">
        <f t="shared" si="6"/>
        <v>15725</v>
      </c>
    </row>
    <row r="48" spans="1:23" ht="15.75" x14ac:dyDescent="0.25">
      <c r="A48" s="13">
        <v>47</v>
      </c>
      <c r="B48" s="18" t="s">
        <v>133</v>
      </c>
      <c r="C48" s="2">
        <v>7</v>
      </c>
      <c r="D48" s="2" t="s">
        <v>89</v>
      </c>
      <c r="E48" s="2" t="s">
        <v>89</v>
      </c>
      <c r="F48" s="2" t="s">
        <v>89</v>
      </c>
      <c r="G48" s="2" t="s">
        <v>89</v>
      </c>
      <c r="H48" s="9" t="s">
        <v>89</v>
      </c>
      <c r="I48" s="2">
        <f>W48</f>
        <v>15725</v>
      </c>
      <c r="J48" s="2">
        <f>IF(C48=11,0,IF(C48=10,1440,IF(C48=9,2330,IF(C48=8,2880,IF(C48=7,3220,IF(C48=1,3740,"MUY BAJO"))))))</f>
        <v>3220</v>
      </c>
      <c r="Q48">
        <f t="shared" si="0"/>
        <v>6725</v>
      </c>
      <c r="R48">
        <f t="shared" si="1"/>
        <v>5000</v>
      </c>
      <c r="S48">
        <f t="shared" si="2"/>
        <v>1000</v>
      </c>
      <c r="T48">
        <f t="shared" si="3"/>
        <v>1000</v>
      </c>
      <c r="U48">
        <f t="shared" si="4"/>
        <v>1000</v>
      </c>
      <c r="V48">
        <f t="shared" si="5"/>
        <v>1000</v>
      </c>
      <c r="W48">
        <f t="shared" si="6"/>
        <v>15725</v>
      </c>
    </row>
    <row r="49" spans="1:23" ht="15.75" x14ac:dyDescent="0.25">
      <c r="A49" s="13">
        <v>48</v>
      </c>
      <c r="B49" s="18" t="s">
        <v>134</v>
      </c>
      <c r="C49" s="2">
        <v>7</v>
      </c>
      <c r="D49" s="2" t="s">
        <v>89</v>
      </c>
      <c r="E49" s="2" t="s">
        <v>89</v>
      </c>
      <c r="F49" s="2" t="s">
        <v>89</v>
      </c>
      <c r="G49" s="2" t="s">
        <v>89</v>
      </c>
      <c r="H49" s="9" t="s">
        <v>89</v>
      </c>
      <c r="I49" s="2">
        <f>W49</f>
        <v>15725</v>
      </c>
      <c r="J49" s="2">
        <f>IF(C49=11,0,IF(C49=10,1440,IF(C49=9,2330,IF(C49=8,2880,IF(C49=7,3220,IF(C49=1,3740,"MUY BAJO"))))))</f>
        <v>3220</v>
      </c>
      <c r="Q49">
        <f t="shared" si="0"/>
        <v>6725</v>
      </c>
      <c r="R49">
        <f t="shared" si="1"/>
        <v>5000</v>
      </c>
      <c r="S49">
        <f t="shared" si="2"/>
        <v>1000</v>
      </c>
      <c r="T49">
        <f t="shared" si="3"/>
        <v>1000</v>
      </c>
      <c r="U49">
        <f t="shared" si="4"/>
        <v>1000</v>
      </c>
      <c r="V49">
        <f t="shared" si="5"/>
        <v>1000</v>
      </c>
      <c r="W49">
        <f t="shared" si="6"/>
        <v>15725</v>
      </c>
    </row>
    <row r="50" spans="1:23" ht="15.75" x14ac:dyDescent="0.25">
      <c r="A50" s="13">
        <v>49</v>
      </c>
      <c r="B50" s="18" t="s">
        <v>135</v>
      </c>
      <c r="C50" s="2">
        <v>7</v>
      </c>
      <c r="D50" s="2" t="s">
        <v>89</v>
      </c>
      <c r="E50" s="2" t="s">
        <v>89</v>
      </c>
      <c r="F50" s="2" t="s">
        <v>89</v>
      </c>
      <c r="G50" s="2" t="s">
        <v>89</v>
      </c>
      <c r="H50" s="9" t="s">
        <v>89</v>
      </c>
      <c r="I50" s="2">
        <f>W50</f>
        <v>15725</v>
      </c>
      <c r="J50" s="2">
        <f>IF(C50=11,0,IF(C50=10,1440,IF(C50=9,2330,IF(C50=8,2880,IF(C50=7,3220,IF(C50=1,3740,"MUY BAJO"))))))</f>
        <v>3220</v>
      </c>
      <c r="Q50">
        <f t="shared" si="0"/>
        <v>6725</v>
      </c>
      <c r="R50">
        <f t="shared" si="1"/>
        <v>5000</v>
      </c>
      <c r="S50">
        <f t="shared" si="2"/>
        <v>1000</v>
      </c>
      <c r="T50">
        <f t="shared" si="3"/>
        <v>1000</v>
      </c>
      <c r="U50">
        <f t="shared" si="4"/>
        <v>1000</v>
      </c>
      <c r="V50">
        <f t="shared" si="5"/>
        <v>1000</v>
      </c>
      <c r="W50">
        <f t="shared" si="6"/>
        <v>15725</v>
      </c>
    </row>
    <row r="51" spans="1:23" ht="15.75" x14ac:dyDescent="0.25">
      <c r="A51" s="13">
        <v>50</v>
      </c>
      <c r="B51" s="18" t="s">
        <v>140</v>
      </c>
      <c r="C51" s="2">
        <v>7</v>
      </c>
      <c r="D51" s="2" t="s">
        <v>89</v>
      </c>
      <c r="E51" s="2" t="s">
        <v>89</v>
      </c>
      <c r="F51" s="2" t="s">
        <v>89</v>
      </c>
      <c r="G51" s="2" t="s">
        <v>89</v>
      </c>
      <c r="H51" s="9" t="s">
        <v>89</v>
      </c>
      <c r="I51" s="2">
        <f>W51</f>
        <v>15725</v>
      </c>
      <c r="J51" s="2">
        <f>IF(C51=11,0,IF(C51=10,1440,IF(C51=9,2330,IF(C51=8,2880,IF(C51=7,3220,IF(C51=1,3740,"MUY BAJO"))))))</f>
        <v>3220</v>
      </c>
      <c r="Q51">
        <f t="shared" si="0"/>
        <v>6725</v>
      </c>
      <c r="R51">
        <f t="shared" si="1"/>
        <v>5000</v>
      </c>
      <c r="S51">
        <f t="shared" si="2"/>
        <v>1000</v>
      </c>
      <c r="T51">
        <f t="shared" si="3"/>
        <v>1000</v>
      </c>
      <c r="U51">
        <f t="shared" si="4"/>
        <v>1000</v>
      </c>
      <c r="V51">
        <f t="shared" si="5"/>
        <v>1000</v>
      </c>
      <c r="W51">
        <f t="shared" si="6"/>
        <v>15725</v>
      </c>
    </row>
    <row r="52" spans="1:23" ht="15.75" x14ac:dyDescent="0.25">
      <c r="A52" s="13">
        <v>51</v>
      </c>
      <c r="B52" s="18" t="s">
        <v>141</v>
      </c>
      <c r="C52" s="2">
        <v>7</v>
      </c>
      <c r="D52" s="2" t="s">
        <v>89</v>
      </c>
      <c r="E52" s="2" t="s">
        <v>89</v>
      </c>
      <c r="F52" s="2" t="s">
        <v>89</v>
      </c>
      <c r="G52" s="2" t="s">
        <v>89</v>
      </c>
      <c r="H52" s="9" t="s">
        <v>89</v>
      </c>
      <c r="I52" s="2">
        <f>W52</f>
        <v>15725</v>
      </c>
      <c r="J52" s="2">
        <f>IF(C52=11,0,IF(C52=10,1440,IF(C52=9,2330,IF(C52=8,2880,IF(C52=7,3220,IF(C52=1,3740,"MUY BAJO"))))))</f>
        <v>3220</v>
      </c>
      <c r="Q52">
        <f t="shared" si="0"/>
        <v>6725</v>
      </c>
      <c r="R52">
        <f t="shared" si="1"/>
        <v>5000</v>
      </c>
      <c r="S52">
        <f t="shared" si="2"/>
        <v>1000</v>
      </c>
      <c r="T52">
        <f t="shared" si="3"/>
        <v>1000</v>
      </c>
      <c r="U52">
        <f t="shared" si="4"/>
        <v>1000</v>
      </c>
      <c r="V52">
        <f t="shared" si="5"/>
        <v>1000</v>
      </c>
      <c r="W52">
        <f t="shared" si="6"/>
        <v>15725</v>
      </c>
    </row>
    <row r="53" spans="1:23" ht="15.75" x14ac:dyDescent="0.25">
      <c r="A53" s="13">
        <v>52</v>
      </c>
      <c r="B53" s="18" t="s">
        <v>143</v>
      </c>
      <c r="C53" s="2">
        <v>7</v>
      </c>
      <c r="D53" s="2" t="s">
        <v>89</v>
      </c>
      <c r="E53" s="2" t="s">
        <v>89</v>
      </c>
      <c r="F53" s="2" t="s">
        <v>89</v>
      </c>
      <c r="G53" s="2" t="s">
        <v>89</v>
      </c>
      <c r="H53" s="9" t="s">
        <v>89</v>
      </c>
      <c r="I53" s="2">
        <f>W53</f>
        <v>15725</v>
      </c>
      <c r="J53" s="2">
        <f>IF(C53=11,0,IF(C53=10,1440,IF(C53=9,2330,IF(C53=8,2880,IF(C53=7,3220,IF(C53=1,3740,"MUY BAJO"))))))</f>
        <v>3220</v>
      </c>
      <c r="Q53">
        <f t="shared" si="0"/>
        <v>6725</v>
      </c>
      <c r="R53">
        <f t="shared" si="1"/>
        <v>5000</v>
      </c>
      <c r="S53">
        <f t="shared" si="2"/>
        <v>1000</v>
      </c>
      <c r="T53">
        <f t="shared" si="3"/>
        <v>1000</v>
      </c>
      <c r="U53">
        <f t="shared" si="4"/>
        <v>1000</v>
      </c>
      <c r="V53">
        <f t="shared" si="5"/>
        <v>1000</v>
      </c>
      <c r="W53">
        <f t="shared" si="6"/>
        <v>15725</v>
      </c>
    </row>
    <row r="54" spans="1:23" ht="15.75" x14ac:dyDescent="0.25">
      <c r="A54" s="13">
        <v>53</v>
      </c>
      <c r="B54" s="18" t="s">
        <v>144</v>
      </c>
      <c r="C54" s="2">
        <v>7</v>
      </c>
      <c r="D54" s="2" t="s">
        <v>89</v>
      </c>
      <c r="E54" s="2" t="s">
        <v>89</v>
      </c>
      <c r="F54" s="2" t="s">
        <v>89</v>
      </c>
      <c r="G54" s="2" t="s">
        <v>89</v>
      </c>
      <c r="H54" s="9" t="s">
        <v>89</v>
      </c>
      <c r="I54" s="2">
        <f>W54</f>
        <v>15725</v>
      </c>
      <c r="J54" s="2">
        <f>IF(C54=11,0,IF(C54=10,1440,IF(C54=9,2330,IF(C54=8,2880,IF(C54=7,3220,IF(C54=1,3740,"MUY BAJO"))))))</f>
        <v>3220</v>
      </c>
      <c r="Q54">
        <f t="shared" si="0"/>
        <v>6725</v>
      </c>
      <c r="R54">
        <f t="shared" si="1"/>
        <v>5000</v>
      </c>
      <c r="S54">
        <f t="shared" si="2"/>
        <v>1000</v>
      </c>
      <c r="T54">
        <f t="shared" si="3"/>
        <v>1000</v>
      </c>
      <c r="U54">
        <f t="shared" si="4"/>
        <v>1000</v>
      </c>
      <c r="V54">
        <f t="shared" si="5"/>
        <v>1000</v>
      </c>
      <c r="W54">
        <f t="shared" si="6"/>
        <v>15725</v>
      </c>
    </row>
    <row r="55" spans="1:23" ht="15.75" x14ac:dyDescent="0.25">
      <c r="A55" s="13">
        <v>54</v>
      </c>
      <c r="B55" s="18" t="s">
        <v>145</v>
      </c>
      <c r="C55" s="2">
        <v>7</v>
      </c>
      <c r="D55" s="2" t="s">
        <v>89</v>
      </c>
      <c r="E55" s="2" t="s">
        <v>89</v>
      </c>
      <c r="F55" s="2" t="s">
        <v>89</v>
      </c>
      <c r="G55" s="2" t="s">
        <v>89</v>
      </c>
      <c r="H55" s="9" t="s">
        <v>89</v>
      </c>
      <c r="I55" s="2">
        <f>W55</f>
        <v>15725</v>
      </c>
      <c r="J55" s="2">
        <f>IF(C55=11,0,IF(C55=10,1440,IF(C55=9,2330,IF(C55=8,2880,IF(C55=7,3220,IF(C55=1,3740,"MUY BAJO"))))))</f>
        <v>3220</v>
      </c>
      <c r="Q55">
        <f t="shared" si="0"/>
        <v>6725</v>
      </c>
      <c r="R55">
        <f t="shared" si="1"/>
        <v>5000</v>
      </c>
      <c r="S55">
        <f t="shared" si="2"/>
        <v>1000</v>
      </c>
      <c r="T55">
        <f t="shared" si="3"/>
        <v>1000</v>
      </c>
      <c r="U55">
        <f t="shared" si="4"/>
        <v>1000</v>
      </c>
      <c r="V55">
        <f t="shared" si="5"/>
        <v>1000</v>
      </c>
      <c r="W55">
        <f t="shared" si="6"/>
        <v>15725</v>
      </c>
    </row>
    <row r="56" spans="1:23" ht="15.75" x14ac:dyDescent="0.25">
      <c r="A56" s="13">
        <v>55</v>
      </c>
      <c r="B56" s="18" t="s">
        <v>146</v>
      </c>
      <c r="C56" s="2">
        <v>7</v>
      </c>
      <c r="D56" s="2" t="s">
        <v>89</v>
      </c>
      <c r="E56" s="2" t="s">
        <v>89</v>
      </c>
      <c r="F56" s="2" t="s">
        <v>89</v>
      </c>
      <c r="G56" s="2" t="s">
        <v>89</v>
      </c>
      <c r="H56" s="9" t="s">
        <v>89</v>
      </c>
      <c r="I56" s="2">
        <f>W56</f>
        <v>15725</v>
      </c>
      <c r="J56" s="2">
        <f>IF(C56=11,0,IF(C56=10,1440,IF(C56=9,2330,IF(C56=8,2880,IF(C56=7,3220,IF(C56=1,3740,"MUY BAJO"))))))</f>
        <v>3220</v>
      </c>
      <c r="Q56">
        <f t="shared" si="0"/>
        <v>6725</v>
      </c>
      <c r="R56">
        <f t="shared" si="1"/>
        <v>5000</v>
      </c>
      <c r="S56">
        <f t="shared" si="2"/>
        <v>1000</v>
      </c>
      <c r="T56">
        <f t="shared" si="3"/>
        <v>1000</v>
      </c>
      <c r="U56">
        <f t="shared" si="4"/>
        <v>1000</v>
      </c>
      <c r="V56">
        <f t="shared" si="5"/>
        <v>1000</v>
      </c>
      <c r="W56">
        <f t="shared" si="6"/>
        <v>15725</v>
      </c>
    </row>
    <row r="57" spans="1:23" ht="15.75" x14ac:dyDescent="0.25">
      <c r="A57" s="13">
        <v>56</v>
      </c>
      <c r="B57" s="18" t="s">
        <v>147</v>
      </c>
      <c r="C57" s="2">
        <v>7</v>
      </c>
      <c r="D57" s="2" t="s">
        <v>89</v>
      </c>
      <c r="E57" s="2" t="s">
        <v>89</v>
      </c>
      <c r="F57" s="2" t="s">
        <v>89</v>
      </c>
      <c r="G57" s="2" t="s">
        <v>89</v>
      </c>
      <c r="H57" s="9" t="s">
        <v>89</v>
      </c>
      <c r="I57" s="2">
        <f>W57</f>
        <v>15725</v>
      </c>
      <c r="J57" s="2">
        <f>IF(C57=11,0,IF(C57=10,1440,IF(C57=9,2330,IF(C57=8,2880,IF(C57=7,3220,IF(C57=1,3740,"MUY BAJO"))))))</f>
        <v>3220</v>
      </c>
      <c r="Q57">
        <f t="shared" si="0"/>
        <v>6725</v>
      </c>
      <c r="R57">
        <f t="shared" si="1"/>
        <v>5000</v>
      </c>
      <c r="S57">
        <f t="shared" si="2"/>
        <v>1000</v>
      </c>
      <c r="T57">
        <f t="shared" si="3"/>
        <v>1000</v>
      </c>
      <c r="U57">
        <f t="shared" si="4"/>
        <v>1000</v>
      </c>
      <c r="V57">
        <f t="shared" si="5"/>
        <v>1000</v>
      </c>
      <c r="W57">
        <f t="shared" si="6"/>
        <v>15725</v>
      </c>
    </row>
    <row r="58" spans="1:23" ht="15.75" x14ac:dyDescent="0.25">
      <c r="A58" s="13">
        <v>57</v>
      </c>
      <c r="B58" s="18" t="s">
        <v>149</v>
      </c>
      <c r="C58" s="2">
        <v>7</v>
      </c>
      <c r="D58" s="2" t="s">
        <v>89</v>
      </c>
      <c r="E58" s="2" t="s">
        <v>89</v>
      </c>
      <c r="F58" s="2" t="s">
        <v>89</v>
      </c>
      <c r="G58" s="2" t="s">
        <v>89</v>
      </c>
      <c r="H58" s="9" t="s">
        <v>89</v>
      </c>
      <c r="I58" s="2">
        <f>W58</f>
        <v>15725</v>
      </c>
      <c r="J58" s="2">
        <f>IF(C58=11,0,IF(C58=10,1440,IF(C58=9,2330,IF(C58=8,2880,IF(C58=7,3220,IF(C58=1,3740,"MUY BAJO"))))))</f>
        <v>3220</v>
      </c>
      <c r="Q58">
        <f t="shared" si="0"/>
        <v>6725</v>
      </c>
      <c r="R58">
        <f t="shared" si="1"/>
        <v>5000</v>
      </c>
      <c r="S58">
        <f t="shared" si="2"/>
        <v>1000</v>
      </c>
      <c r="T58">
        <f t="shared" si="3"/>
        <v>1000</v>
      </c>
      <c r="U58">
        <f t="shared" si="4"/>
        <v>1000</v>
      </c>
      <c r="V58">
        <f t="shared" si="5"/>
        <v>1000</v>
      </c>
      <c r="W58">
        <f t="shared" si="6"/>
        <v>15725</v>
      </c>
    </row>
    <row r="59" spans="1:23" ht="15.75" x14ac:dyDescent="0.25">
      <c r="A59" s="13">
        <v>58</v>
      </c>
      <c r="B59" s="18" t="s">
        <v>148</v>
      </c>
      <c r="C59" s="2">
        <v>7</v>
      </c>
      <c r="D59" s="2" t="s">
        <v>89</v>
      </c>
      <c r="E59" s="2" t="s">
        <v>89</v>
      </c>
      <c r="F59" s="2" t="s">
        <v>89</v>
      </c>
      <c r="G59" s="2" t="s">
        <v>89</v>
      </c>
      <c r="H59" s="9" t="s">
        <v>89</v>
      </c>
      <c r="I59" s="2">
        <f>W59</f>
        <v>15725</v>
      </c>
      <c r="J59" s="2">
        <f>IF(C59=11,0,IF(C59=10,1440,IF(C59=9,2330,IF(C59=8,2880,IF(C59=7,3220,IF(C59=1,3740,"MUY BAJO"))))))</f>
        <v>3220</v>
      </c>
      <c r="Q59">
        <f t="shared" si="0"/>
        <v>6725</v>
      </c>
      <c r="R59">
        <f t="shared" si="1"/>
        <v>5000</v>
      </c>
      <c r="S59">
        <f t="shared" si="2"/>
        <v>1000</v>
      </c>
      <c r="T59">
        <f t="shared" si="3"/>
        <v>1000</v>
      </c>
      <c r="U59">
        <f t="shared" si="4"/>
        <v>1000</v>
      </c>
      <c r="V59">
        <f t="shared" si="5"/>
        <v>1000</v>
      </c>
      <c r="W59">
        <f t="shared" si="6"/>
        <v>15725</v>
      </c>
    </row>
    <row r="60" spans="1:23" ht="15.75" x14ac:dyDescent="0.25">
      <c r="A60" s="13">
        <v>59</v>
      </c>
      <c r="B60" s="18" t="s">
        <v>155</v>
      </c>
      <c r="C60" s="2">
        <v>7</v>
      </c>
      <c r="D60" s="2" t="s">
        <v>89</v>
      </c>
      <c r="E60" s="2" t="s">
        <v>89</v>
      </c>
      <c r="F60" s="2" t="s">
        <v>89</v>
      </c>
      <c r="G60" s="2" t="s">
        <v>89</v>
      </c>
      <c r="H60" s="9" t="s">
        <v>89</v>
      </c>
      <c r="I60" s="2">
        <f>W60</f>
        <v>15725</v>
      </c>
      <c r="J60" s="2">
        <f>IF(C60=11,0,IF(C60=10,1440,IF(C60=9,2330,IF(C60=8,2880,IF(C60=7,3220,IF(C60=1,3740,"MUY BAJO"))))))</f>
        <v>3220</v>
      </c>
      <c r="Q60">
        <f t="shared" si="0"/>
        <v>6725</v>
      </c>
      <c r="R60">
        <f t="shared" si="1"/>
        <v>5000</v>
      </c>
      <c r="S60">
        <f t="shared" si="2"/>
        <v>1000</v>
      </c>
      <c r="T60">
        <f t="shared" si="3"/>
        <v>1000</v>
      </c>
      <c r="U60">
        <f t="shared" si="4"/>
        <v>1000</v>
      </c>
      <c r="V60">
        <f t="shared" si="5"/>
        <v>1000</v>
      </c>
      <c r="W60">
        <f t="shared" si="6"/>
        <v>15725</v>
      </c>
    </row>
    <row r="61" spans="1:23" ht="15.75" x14ac:dyDescent="0.25">
      <c r="A61" s="13">
        <v>60</v>
      </c>
      <c r="B61" s="18" t="s">
        <v>156</v>
      </c>
      <c r="C61" s="2">
        <v>7</v>
      </c>
      <c r="D61" s="2" t="s">
        <v>89</v>
      </c>
      <c r="E61" s="2" t="s">
        <v>89</v>
      </c>
      <c r="F61" s="2" t="s">
        <v>89</v>
      </c>
      <c r="G61" s="2" t="s">
        <v>89</v>
      </c>
      <c r="H61" s="9" t="s">
        <v>89</v>
      </c>
      <c r="I61" s="2">
        <f>W61</f>
        <v>15725</v>
      </c>
      <c r="J61" s="2">
        <f>IF(C61=11,0,IF(C61=10,1440,IF(C61=9,2330,IF(C61=8,2880,IF(C61=7,3220,IF(C61=1,3740,"MUY BAJO"))))))</f>
        <v>3220</v>
      </c>
      <c r="Q61">
        <f t="shared" si="0"/>
        <v>6725</v>
      </c>
      <c r="R61">
        <f t="shared" si="1"/>
        <v>5000</v>
      </c>
      <c r="S61">
        <f t="shared" si="2"/>
        <v>1000</v>
      </c>
      <c r="T61">
        <f t="shared" si="3"/>
        <v>1000</v>
      </c>
      <c r="U61">
        <f t="shared" si="4"/>
        <v>1000</v>
      </c>
      <c r="V61">
        <f t="shared" si="5"/>
        <v>1000</v>
      </c>
      <c r="W61">
        <f t="shared" si="6"/>
        <v>15725</v>
      </c>
    </row>
    <row r="62" spans="1:23" ht="15.75" x14ac:dyDescent="0.25">
      <c r="A62" s="13">
        <v>61</v>
      </c>
      <c r="B62" s="18" t="s">
        <v>157</v>
      </c>
      <c r="C62" s="2">
        <v>7</v>
      </c>
      <c r="D62" s="2" t="s">
        <v>89</v>
      </c>
      <c r="E62" s="2" t="s">
        <v>89</v>
      </c>
      <c r="F62" s="2" t="s">
        <v>89</v>
      </c>
      <c r="G62" s="2" t="s">
        <v>89</v>
      </c>
      <c r="H62" s="9" t="s">
        <v>89</v>
      </c>
      <c r="I62" s="2">
        <f>W62</f>
        <v>15725</v>
      </c>
      <c r="J62" s="2">
        <f>IF(C62=11,0,IF(C62=10,1440,IF(C62=9,2330,IF(C62=8,2880,IF(C62=7,3220,IF(C62=1,3740,"MUY BAJO"))))))</f>
        <v>3220</v>
      </c>
      <c r="Q62">
        <f t="shared" si="0"/>
        <v>6725</v>
      </c>
      <c r="R62">
        <f t="shared" si="1"/>
        <v>5000</v>
      </c>
      <c r="S62">
        <f t="shared" si="2"/>
        <v>1000</v>
      </c>
      <c r="T62">
        <f t="shared" si="3"/>
        <v>1000</v>
      </c>
      <c r="U62">
        <f t="shared" si="4"/>
        <v>1000</v>
      </c>
      <c r="V62">
        <f t="shared" si="5"/>
        <v>1000</v>
      </c>
      <c r="W62">
        <f t="shared" si="6"/>
        <v>15725</v>
      </c>
    </row>
    <row r="63" spans="1:23" ht="15.75" x14ac:dyDescent="0.25">
      <c r="A63" s="13">
        <v>62</v>
      </c>
      <c r="B63" s="18" t="s">
        <v>158</v>
      </c>
      <c r="C63" s="2">
        <v>7</v>
      </c>
      <c r="D63" s="2" t="s">
        <v>89</v>
      </c>
      <c r="E63" s="2" t="s">
        <v>89</v>
      </c>
      <c r="F63" s="2" t="s">
        <v>89</v>
      </c>
      <c r="G63" s="2" t="s">
        <v>89</v>
      </c>
      <c r="H63" s="9" t="s">
        <v>89</v>
      </c>
      <c r="I63" s="2">
        <f>W63</f>
        <v>15725</v>
      </c>
      <c r="J63" s="2">
        <f>IF(C63=11,0,IF(C63=10,1440,IF(C63=9,2330,IF(C63=8,2880,IF(C63=7,3220,IF(C63=1,3740,"MUY BAJO"))))))</f>
        <v>3220</v>
      </c>
      <c r="Q63">
        <f t="shared" si="0"/>
        <v>6725</v>
      </c>
      <c r="R63">
        <f t="shared" si="1"/>
        <v>5000</v>
      </c>
      <c r="S63">
        <f t="shared" si="2"/>
        <v>1000</v>
      </c>
      <c r="T63">
        <f t="shared" si="3"/>
        <v>1000</v>
      </c>
      <c r="U63">
        <f t="shared" si="4"/>
        <v>1000</v>
      </c>
      <c r="V63">
        <f t="shared" si="5"/>
        <v>1000</v>
      </c>
      <c r="W63">
        <f t="shared" si="6"/>
        <v>15725</v>
      </c>
    </row>
    <row r="64" spans="1:23" ht="15.75" x14ac:dyDescent="0.25">
      <c r="A64" s="13">
        <v>63</v>
      </c>
      <c r="B64" s="18" t="s">
        <v>159</v>
      </c>
      <c r="C64" s="2">
        <v>7</v>
      </c>
      <c r="D64" s="2" t="s">
        <v>89</v>
      </c>
      <c r="E64" s="2" t="s">
        <v>89</v>
      </c>
      <c r="F64" s="2" t="s">
        <v>89</v>
      </c>
      <c r="G64" s="2" t="s">
        <v>89</v>
      </c>
      <c r="H64" s="9" t="s">
        <v>89</v>
      </c>
      <c r="I64" s="2">
        <f>W64</f>
        <v>15725</v>
      </c>
      <c r="J64" s="2">
        <f>IF(C64=11,0,IF(C64=10,1440,IF(C64=9,2330,IF(C64=8,2880,IF(C64=7,3220,IF(C64=1,3740,"MUY BAJO"))))))</f>
        <v>3220</v>
      </c>
      <c r="Q64">
        <f t="shared" si="0"/>
        <v>6725</v>
      </c>
      <c r="R64">
        <f t="shared" si="1"/>
        <v>5000</v>
      </c>
      <c r="S64">
        <f t="shared" si="2"/>
        <v>1000</v>
      </c>
      <c r="T64">
        <f t="shared" si="3"/>
        <v>1000</v>
      </c>
      <c r="U64">
        <f t="shared" si="4"/>
        <v>1000</v>
      </c>
      <c r="V64">
        <f t="shared" si="5"/>
        <v>1000</v>
      </c>
      <c r="W64">
        <f t="shared" si="6"/>
        <v>15725</v>
      </c>
    </row>
    <row r="65" spans="1:23" ht="15.75" x14ac:dyDescent="0.25">
      <c r="A65" s="13">
        <v>64</v>
      </c>
      <c r="B65" s="18" t="s">
        <v>160</v>
      </c>
      <c r="C65" s="2">
        <v>7</v>
      </c>
      <c r="D65" s="2" t="s">
        <v>89</v>
      </c>
      <c r="E65" s="2" t="s">
        <v>89</v>
      </c>
      <c r="F65" s="2" t="s">
        <v>89</v>
      </c>
      <c r="G65" s="2" t="s">
        <v>89</v>
      </c>
      <c r="H65" s="9" t="s">
        <v>89</v>
      </c>
      <c r="I65" s="2">
        <f>W65</f>
        <v>15725</v>
      </c>
      <c r="J65" s="2">
        <f>IF(C65=11,0,IF(C65=10,1440,IF(C65=9,2330,IF(C65=8,2880,IF(C65=7,3220,IF(C65=1,3740,"MUY BAJO"))))))</f>
        <v>3220</v>
      </c>
      <c r="Q65">
        <f t="shared" si="0"/>
        <v>6725</v>
      </c>
      <c r="R65">
        <f t="shared" si="1"/>
        <v>5000</v>
      </c>
      <c r="S65">
        <f t="shared" si="2"/>
        <v>1000</v>
      </c>
      <c r="T65">
        <f t="shared" si="3"/>
        <v>1000</v>
      </c>
      <c r="U65">
        <f t="shared" si="4"/>
        <v>1000</v>
      </c>
      <c r="V65">
        <f t="shared" si="5"/>
        <v>1000</v>
      </c>
      <c r="W65">
        <f t="shared" si="6"/>
        <v>15725</v>
      </c>
    </row>
    <row r="66" spans="1:23" ht="15.75" x14ac:dyDescent="0.25">
      <c r="A66" s="13">
        <v>65</v>
      </c>
      <c r="B66" s="18" t="s">
        <v>161</v>
      </c>
      <c r="C66" s="2">
        <v>7</v>
      </c>
      <c r="D66" s="2" t="s">
        <v>89</v>
      </c>
      <c r="E66" s="2" t="s">
        <v>89</v>
      </c>
      <c r="F66" s="2" t="s">
        <v>89</v>
      </c>
      <c r="G66" s="2" t="s">
        <v>89</v>
      </c>
      <c r="H66" s="9" t="s">
        <v>89</v>
      </c>
      <c r="I66" s="2">
        <f>W66</f>
        <v>15725</v>
      </c>
      <c r="J66" s="2">
        <f>IF(C66=11,0,IF(C66=10,1440,IF(C66=9,2330,IF(C66=8,2880,IF(C66=7,3220,IF(C66=1,3740,"MUY BAJO"))))))</f>
        <v>3220</v>
      </c>
      <c r="Q66">
        <f t="shared" si="0"/>
        <v>6725</v>
      </c>
      <c r="R66">
        <f t="shared" si="1"/>
        <v>5000</v>
      </c>
      <c r="S66">
        <f t="shared" si="2"/>
        <v>1000</v>
      </c>
      <c r="T66">
        <f t="shared" si="3"/>
        <v>1000</v>
      </c>
      <c r="U66">
        <f t="shared" si="4"/>
        <v>1000</v>
      </c>
      <c r="V66">
        <f t="shared" si="5"/>
        <v>1000</v>
      </c>
      <c r="W66">
        <f t="shared" si="6"/>
        <v>15725</v>
      </c>
    </row>
    <row r="67" spans="1:23" ht="15.75" x14ac:dyDescent="0.25">
      <c r="A67" s="13">
        <v>66</v>
      </c>
      <c r="B67" s="18" t="s">
        <v>162</v>
      </c>
      <c r="C67" s="2">
        <v>7</v>
      </c>
      <c r="D67" s="2" t="s">
        <v>89</v>
      </c>
      <c r="E67" s="2" t="s">
        <v>89</v>
      </c>
      <c r="F67" s="2" t="s">
        <v>89</v>
      </c>
      <c r="G67" s="2" t="s">
        <v>89</v>
      </c>
      <c r="H67" s="9" t="s">
        <v>89</v>
      </c>
      <c r="I67" s="2">
        <f>W67</f>
        <v>15725</v>
      </c>
      <c r="J67" s="2">
        <f>IF(C67=11,0,IF(C67=10,1440,IF(C67=9,2330,IF(C67=8,2880,IF(C67=7,3220,IF(C67=1,3740,"MUY BAJO"))))))</f>
        <v>3220</v>
      </c>
      <c r="Q67">
        <f t="shared" ref="Q67:Q73" si="7">IF(C67=11,0,IF(C67=10,2800,IF(C67=9,4675,IF(C67=8,5925,IF(C67=7,6725,IF(C67=1,7765,"MUY BAJO"))))))</f>
        <v>6725</v>
      </c>
      <c r="R67">
        <f t="shared" ref="R67:R73" si="8">IF(D67="No Tiene", 0, IF(D67="Si", 0, 5000))</f>
        <v>5000</v>
      </c>
      <c r="S67">
        <f t="shared" ref="S67:S73" si="9">IF(E67="Si", 0, 1000)</f>
        <v>1000</v>
      </c>
      <c r="T67">
        <f t="shared" ref="T67:T73" si="10">IF(F67="Si", 0, 1000)</f>
        <v>1000</v>
      </c>
      <c r="U67">
        <f t="shared" ref="U67:U73" si="11">IF(G67="Si", 0, 1000)</f>
        <v>1000</v>
      </c>
      <c r="V67">
        <f t="shared" ref="V67:V73" si="12">IF(H67="Si", 0, 1000)</f>
        <v>1000</v>
      </c>
      <c r="W67">
        <f t="shared" ref="W67:W73" si="13">SUM(Q67:V67)</f>
        <v>15725</v>
      </c>
    </row>
    <row r="68" spans="1:23" ht="15.75" x14ac:dyDescent="0.25">
      <c r="A68" s="13">
        <v>67</v>
      </c>
      <c r="B68" s="18" t="s">
        <v>163</v>
      </c>
      <c r="C68" s="2">
        <v>7</v>
      </c>
      <c r="D68" s="2" t="s">
        <v>89</v>
      </c>
      <c r="E68" s="2" t="s">
        <v>89</v>
      </c>
      <c r="F68" s="2" t="s">
        <v>89</v>
      </c>
      <c r="G68" s="2" t="s">
        <v>89</v>
      </c>
      <c r="H68" s="9" t="s">
        <v>89</v>
      </c>
      <c r="I68" s="2">
        <f>W68</f>
        <v>15725</v>
      </c>
      <c r="J68" s="2">
        <f>IF(C68=11,0,IF(C68=10,1440,IF(C68=9,2330,IF(C68=8,2880,IF(C68=7,3220,IF(C68=1,3740,"MUY BAJO"))))))</f>
        <v>3220</v>
      </c>
      <c r="Q68">
        <f t="shared" si="7"/>
        <v>6725</v>
      </c>
      <c r="R68">
        <f t="shared" si="8"/>
        <v>5000</v>
      </c>
      <c r="S68">
        <f t="shared" si="9"/>
        <v>1000</v>
      </c>
      <c r="T68">
        <f t="shared" si="10"/>
        <v>1000</v>
      </c>
      <c r="U68">
        <f t="shared" si="11"/>
        <v>1000</v>
      </c>
      <c r="V68">
        <f t="shared" si="12"/>
        <v>1000</v>
      </c>
      <c r="W68">
        <f t="shared" si="13"/>
        <v>15725</v>
      </c>
    </row>
    <row r="69" spans="1:23" ht="15.75" x14ac:dyDescent="0.25">
      <c r="A69" s="13">
        <v>68</v>
      </c>
      <c r="B69" s="18" t="s">
        <v>165</v>
      </c>
      <c r="C69" s="2">
        <v>7</v>
      </c>
      <c r="D69" s="2" t="s">
        <v>89</v>
      </c>
      <c r="E69" s="2" t="s">
        <v>89</v>
      </c>
      <c r="F69" s="2" t="s">
        <v>89</v>
      </c>
      <c r="G69" s="2" t="s">
        <v>89</v>
      </c>
      <c r="H69" s="9" t="s">
        <v>89</v>
      </c>
      <c r="I69" s="2">
        <f>W69</f>
        <v>15725</v>
      </c>
      <c r="J69" s="2">
        <f>IF(C69=11,0,IF(C69=10,1440,IF(C69=9,2330,IF(C69=8,2880,IF(C69=7,3220,IF(C69=1,3740,"MUY BAJO"))))))</f>
        <v>3220</v>
      </c>
      <c r="Q69">
        <f t="shared" si="7"/>
        <v>6725</v>
      </c>
      <c r="R69">
        <f t="shared" si="8"/>
        <v>5000</v>
      </c>
      <c r="S69">
        <f t="shared" si="9"/>
        <v>1000</v>
      </c>
      <c r="T69">
        <f t="shared" si="10"/>
        <v>1000</v>
      </c>
      <c r="U69">
        <f t="shared" si="11"/>
        <v>1000</v>
      </c>
      <c r="V69">
        <f t="shared" si="12"/>
        <v>1000</v>
      </c>
      <c r="W69">
        <f t="shared" si="13"/>
        <v>15725</v>
      </c>
    </row>
    <row r="70" spans="1:23" ht="15.75" x14ac:dyDescent="0.25">
      <c r="A70" s="13">
        <v>69</v>
      </c>
      <c r="B70" s="18" t="s">
        <v>166</v>
      </c>
      <c r="C70" s="2">
        <v>7</v>
      </c>
      <c r="D70" s="2" t="s">
        <v>89</v>
      </c>
      <c r="E70" s="2" t="s">
        <v>89</v>
      </c>
      <c r="F70" s="2" t="s">
        <v>89</v>
      </c>
      <c r="G70" s="2" t="s">
        <v>89</v>
      </c>
      <c r="H70" s="9" t="s">
        <v>89</v>
      </c>
      <c r="I70" s="2">
        <f>W70</f>
        <v>15725</v>
      </c>
      <c r="J70" s="2">
        <f>IF(C70=11,0,IF(C70=10,1440,IF(C70=9,2330,IF(C70=8,2880,IF(C70=7,3220,IF(C70=1,3740,"MUY BAJO"))))))</f>
        <v>3220</v>
      </c>
      <c r="Q70">
        <f t="shared" si="7"/>
        <v>6725</v>
      </c>
      <c r="R70">
        <f t="shared" si="8"/>
        <v>5000</v>
      </c>
      <c r="S70">
        <f t="shared" si="9"/>
        <v>1000</v>
      </c>
      <c r="T70">
        <f t="shared" si="10"/>
        <v>1000</v>
      </c>
      <c r="U70">
        <f t="shared" si="11"/>
        <v>1000</v>
      </c>
      <c r="V70">
        <f t="shared" si="12"/>
        <v>1000</v>
      </c>
      <c r="W70">
        <f t="shared" si="13"/>
        <v>15725</v>
      </c>
    </row>
    <row r="71" spans="1:23" ht="15.75" x14ac:dyDescent="0.25">
      <c r="A71" s="13">
        <v>70</v>
      </c>
      <c r="B71" s="18" t="s">
        <v>167</v>
      </c>
      <c r="C71" s="2">
        <v>7</v>
      </c>
      <c r="D71" s="2" t="s">
        <v>89</v>
      </c>
      <c r="E71" s="2" t="s">
        <v>89</v>
      </c>
      <c r="F71" s="2" t="s">
        <v>89</v>
      </c>
      <c r="G71" s="2" t="s">
        <v>89</v>
      </c>
      <c r="H71" s="9" t="s">
        <v>89</v>
      </c>
      <c r="I71" s="2">
        <f>W71</f>
        <v>15725</v>
      </c>
      <c r="J71" s="2">
        <f>IF(C71=11,0,IF(C71=10,1440,IF(C71=9,2330,IF(C71=8,2880,IF(C71=7,3220,IF(C71=1,3740,"MUY BAJO"))))))</f>
        <v>3220</v>
      </c>
      <c r="Q71">
        <f t="shared" si="7"/>
        <v>6725</v>
      </c>
      <c r="R71">
        <f t="shared" si="8"/>
        <v>5000</v>
      </c>
      <c r="S71">
        <f t="shared" si="9"/>
        <v>1000</v>
      </c>
      <c r="T71">
        <f t="shared" si="10"/>
        <v>1000</v>
      </c>
      <c r="U71">
        <f t="shared" si="11"/>
        <v>1000</v>
      </c>
      <c r="V71">
        <f t="shared" si="12"/>
        <v>1000</v>
      </c>
      <c r="W71">
        <f t="shared" si="13"/>
        <v>15725</v>
      </c>
    </row>
    <row r="72" spans="1:23" ht="15.75" x14ac:dyDescent="0.25">
      <c r="A72" s="13">
        <v>71</v>
      </c>
      <c r="B72" s="18" t="s">
        <v>168</v>
      </c>
      <c r="C72" s="2">
        <v>7</v>
      </c>
      <c r="D72" s="2" t="s">
        <v>89</v>
      </c>
      <c r="E72" s="2" t="s">
        <v>89</v>
      </c>
      <c r="F72" s="2" t="s">
        <v>89</v>
      </c>
      <c r="G72" s="2" t="s">
        <v>89</v>
      </c>
      <c r="H72" s="9" t="s">
        <v>89</v>
      </c>
      <c r="I72" s="2">
        <f>W72</f>
        <v>15725</v>
      </c>
      <c r="J72" s="2">
        <f>IF(C72=11,0,IF(C72=10,1440,IF(C72=9,2330,IF(C72=8,2880,IF(C72=7,3220,IF(C72=1,3740,"MUY BAJO"))))))</f>
        <v>3220</v>
      </c>
      <c r="Q72">
        <f t="shared" si="7"/>
        <v>6725</v>
      </c>
      <c r="R72">
        <f t="shared" si="8"/>
        <v>5000</v>
      </c>
      <c r="S72">
        <f t="shared" si="9"/>
        <v>1000</v>
      </c>
      <c r="T72">
        <f t="shared" si="10"/>
        <v>1000</v>
      </c>
      <c r="U72">
        <f t="shared" si="11"/>
        <v>1000</v>
      </c>
      <c r="V72">
        <f t="shared" si="12"/>
        <v>1000</v>
      </c>
      <c r="W72">
        <f t="shared" si="13"/>
        <v>15725</v>
      </c>
    </row>
    <row r="73" spans="1:23" ht="15.75" x14ac:dyDescent="0.25">
      <c r="A73" s="13">
        <v>72</v>
      </c>
      <c r="B73" s="18" t="s">
        <v>169</v>
      </c>
      <c r="C73" s="2">
        <v>7</v>
      </c>
      <c r="D73" s="2" t="s">
        <v>89</v>
      </c>
      <c r="E73" s="2" t="s">
        <v>89</v>
      </c>
      <c r="F73" s="2" t="s">
        <v>89</v>
      </c>
      <c r="G73" s="2" t="s">
        <v>89</v>
      </c>
      <c r="H73" s="9" t="s">
        <v>89</v>
      </c>
      <c r="I73" s="2">
        <f>W73</f>
        <v>15725</v>
      </c>
      <c r="J73" s="2">
        <f>IF(C73=11,0,IF(C73=10,1440,IF(C73=9,2330,IF(C73=8,2880,IF(C73=7,3220,IF(C73=1,3740,"MUY BAJO"))))))</f>
        <v>3220</v>
      </c>
      <c r="Q73">
        <f t="shared" si="7"/>
        <v>6725</v>
      </c>
      <c r="R73">
        <f t="shared" si="8"/>
        <v>5000</v>
      </c>
      <c r="S73">
        <f t="shared" si="9"/>
        <v>1000</v>
      </c>
      <c r="T73">
        <f t="shared" si="10"/>
        <v>1000</v>
      </c>
      <c r="U73">
        <f t="shared" si="11"/>
        <v>1000</v>
      </c>
      <c r="V73">
        <f t="shared" si="12"/>
        <v>1000</v>
      </c>
      <c r="W73">
        <f t="shared" si="13"/>
        <v>15725</v>
      </c>
    </row>
    <row r="74" spans="1:23" x14ac:dyDescent="0.25">
      <c r="B74" s="10"/>
      <c r="C74" s="10"/>
      <c r="D74" s="10"/>
      <c r="E74" s="10"/>
      <c r="F74" s="10"/>
      <c r="G74" s="10"/>
      <c r="H74" s="10"/>
      <c r="I74" s="21">
        <f>SUM(I2:I73)</f>
        <v>807850</v>
      </c>
      <c r="J74" s="21">
        <f>SUM(J2:J73)</f>
        <v>167940</v>
      </c>
    </row>
    <row r="75" spans="1:23" x14ac:dyDescent="0.25">
      <c r="B75" s="10"/>
      <c r="C75" s="10"/>
      <c r="D75" s="10"/>
      <c r="G75" s="10"/>
      <c r="H75" s="10"/>
      <c r="I75" s="10"/>
      <c r="J75" s="10"/>
    </row>
    <row r="84" spans="2:22" x14ac:dyDescent="0.25">
      <c r="B84" s="10"/>
      <c r="G84" s="10"/>
      <c r="H84" s="10"/>
      <c r="I84" s="10"/>
      <c r="J84" s="10"/>
    </row>
    <row r="85" spans="2:22" x14ac:dyDescent="0.25">
      <c r="B85" s="10"/>
      <c r="G85" s="10"/>
      <c r="H85" s="10"/>
      <c r="I85" s="10"/>
      <c r="J85" s="10"/>
    </row>
    <row r="86" spans="2:22" x14ac:dyDescent="0.25">
      <c r="B86" s="10"/>
      <c r="G86" s="10"/>
      <c r="H86" s="10"/>
      <c r="I86" s="10"/>
      <c r="J86" s="10"/>
    </row>
    <row r="87" spans="2:22" x14ac:dyDescent="0.25">
      <c r="B87" s="10"/>
      <c r="G87" s="10"/>
      <c r="H87" s="10"/>
      <c r="I87" s="10"/>
      <c r="J87" s="10"/>
    </row>
    <row r="88" spans="2:22" x14ac:dyDescent="0.25">
      <c r="B88" s="10"/>
      <c r="G88" s="10"/>
      <c r="H88" s="10"/>
      <c r="I88" s="10"/>
      <c r="J88" s="10"/>
    </row>
    <row r="89" spans="2:22" x14ac:dyDescent="0.25">
      <c r="B89" s="10"/>
      <c r="G89" s="10"/>
      <c r="H89" s="10"/>
      <c r="I89" s="10"/>
      <c r="J89" s="10"/>
    </row>
    <row r="90" spans="2:22" x14ac:dyDescent="0.25">
      <c r="B90" s="10"/>
      <c r="G90" s="10"/>
      <c r="H90" s="10"/>
      <c r="I90" s="10"/>
      <c r="J90" s="10"/>
    </row>
    <row r="91" spans="2:22" x14ac:dyDescent="0.25">
      <c r="B91" s="10"/>
      <c r="G91" s="10"/>
      <c r="H91" s="10"/>
      <c r="I91" s="10"/>
      <c r="J91" s="10"/>
    </row>
    <row r="92" spans="2:22" x14ac:dyDescent="0.25">
      <c r="B92" s="10"/>
      <c r="G92" s="10"/>
      <c r="H92" s="10"/>
      <c r="I92" s="10"/>
      <c r="J92" s="10"/>
    </row>
    <row r="93" spans="2:22" x14ac:dyDescent="0.25">
      <c r="B93" s="10"/>
      <c r="G93" s="10"/>
      <c r="H93" s="10"/>
      <c r="I93" s="10"/>
      <c r="J93" s="10"/>
    </row>
    <row r="94" spans="2:22" x14ac:dyDescent="0.25">
      <c r="B94" s="10"/>
      <c r="G94" s="10"/>
      <c r="H94" s="10"/>
      <c r="I94" s="10"/>
      <c r="J94" s="10"/>
    </row>
    <row r="96" spans="2:22" x14ac:dyDescent="0.25">
      <c r="L96" s="32" t="s">
        <v>90</v>
      </c>
      <c r="M96" s="33"/>
      <c r="N96" s="33"/>
      <c r="O96" s="33"/>
      <c r="P96" s="34"/>
      <c r="Q96" s="41" t="s">
        <v>94</v>
      </c>
      <c r="R96" s="43" t="s">
        <v>95</v>
      </c>
      <c r="S96" s="44"/>
      <c r="T96" s="44"/>
      <c r="U96" s="44"/>
      <c r="V96" s="45"/>
    </row>
    <row r="97" spans="12:22" x14ac:dyDescent="0.25">
      <c r="L97" s="35"/>
      <c r="M97" s="36"/>
      <c r="N97" s="36"/>
      <c r="O97" s="36"/>
      <c r="P97" s="37"/>
      <c r="Q97" s="42"/>
      <c r="R97" s="1" t="s">
        <v>96</v>
      </c>
      <c r="S97" s="1" t="s">
        <v>97</v>
      </c>
      <c r="T97" s="1" t="s">
        <v>98</v>
      </c>
      <c r="U97" s="1" t="s">
        <v>99</v>
      </c>
      <c r="V97" s="1" t="s">
        <v>100</v>
      </c>
    </row>
    <row r="98" spans="12:22" x14ac:dyDescent="0.25">
      <c r="L98" s="29" t="s">
        <v>91</v>
      </c>
      <c r="M98" s="30"/>
      <c r="N98" s="30"/>
      <c r="O98" s="30"/>
      <c r="P98" s="31"/>
      <c r="Q98" s="2"/>
      <c r="R98" s="2"/>
      <c r="S98" s="2"/>
      <c r="T98" s="2"/>
      <c r="U98" s="2"/>
      <c r="V98" s="2"/>
    </row>
    <row r="99" spans="12:22" x14ac:dyDescent="0.25">
      <c r="L99" s="29" t="s">
        <v>92</v>
      </c>
      <c r="M99" s="30"/>
      <c r="N99" s="30"/>
      <c r="O99" s="30"/>
      <c r="P99" s="31"/>
      <c r="Q99" s="2"/>
      <c r="R99" s="2"/>
      <c r="S99" s="2"/>
      <c r="T99" s="2"/>
      <c r="U99" s="2"/>
      <c r="V99" s="2"/>
    </row>
    <row r="100" spans="12:22" x14ac:dyDescent="0.25">
      <c r="L100" s="29" t="s">
        <v>93</v>
      </c>
      <c r="M100" s="30"/>
      <c r="N100" s="30"/>
      <c r="O100" s="30"/>
      <c r="P100" s="31"/>
      <c r="Q100" s="2"/>
      <c r="R100" s="2"/>
      <c r="S100" s="2"/>
      <c r="T100" s="2"/>
      <c r="U100" s="2"/>
      <c r="V100" s="2"/>
    </row>
    <row r="101" spans="12:22" x14ac:dyDescent="0.25">
      <c r="L101" s="29"/>
      <c r="M101" s="30"/>
      <c r="N101" s="30"/>
      <c r="O101" s="30"/>
      <c r="P101" s="31"/>
      <c r="Q101" s="2"/>
      <c r="R101" s="2"/>
      <c r="S101" s="2"/>
      <c r="T101" s="2"/>
      <c r="U101" s="2"/>
      <c r="V101" s="2"/>
    </row>
    <row r="104" spans="12:22" x14ac:dyDescent="0.25">
      <c r="O104" s="38" t="s">
        <v>106</v>
      </c>
      <c r="P104" s="38"/>
      <c r="Q104" s="38"/>
      <c r="R104" s="1" t="s">
        <v>105</v>
      </c>
      <c r="S104" s="1" t="s">
        <v>104</v>
      </c>
      <c r="T104" s="38" t="s">
        <v>107</v>
      </c>
      <c r="U104" s="38"/>
      <c r="V104" s="38"/>
    </row>
    <row r="105" spans="12:22" x14ac:dyDescent="0.25">
      <c r="O105" s="40" t="s">
        <v>108</v>
      </c>
      <c r="P105" s="40"/>
      <c r="Q105" s="40"/>
      <c r="R105" s="14"/>
      <c r="S105" s="14"/>
      <c r="T105" s="39"/>
      <c r="U105" s="39"/>
      <c r="V105" s="39"/>
    </row>
    <row r="106" spans="12:22" x14ac:dyDescent="0.25">
      <c r="O106" s="40" t="s">
        <v>109</v>
      </c>
      <c r="P106" s="40"/>
      <c r="Q106" s="40"/>
      <c r="R106" s="14"/>
      <c r="S106" s="14"/>
      <c r="T106" s="39"/>
      <c r="U106" s="39"/>
      <c r="V106" s="39"/>
    </row>
    <row r="108" spans="12:22" ht="42.75" x14ac:dyDescent="0.25">
      <c r="L108" s="27" t="s">
        <v>110</v>
      </c>
      <c r="M108" s="27"/>
      <c r="N108" s="27"/>
      <c r="O108" s="27"/>
      <c r="P108" s="15" t="s">
        <v>111</v>
      </c>
      <c r="Q108" s="15" t="s">
        <v>112</v>
      </c>
    </row>
    <row r="109" spans="12:22" x14ac:dyDescent="0.25">
      <c r="L109" s="28" t="s">
        <v>113</v>
      </c>
      <c r="M109" s="28"/>
      <c r="N109" s="28"/>
      <c r="O109" s="28"/>
      <c r="P109" s="16">
        <v>39</v>
      </c>
      <c r="Q109" s="17">
        <f>P109/P109*100</f>
        <v>100</v>
      </c>
    </row>
    <row r="110" spans="12:22" x14ac:dyDescent="0.25">
      <c r="L110" s="28" t="s">
        <v>114</v>
      </c>
      <c r="M110" s="28"/>
      <c r="N110" s="28"/>
      <c r="O110" s="28"/>
      <c r="P110" s="16">
        <v>0</v>
      </c>
      <c r="Q110" s="17">
        <f>P110/P109*100</f>
        <v>0</v>
      </c>
    </row>
    <row r="111" spans="12:22" x14ac:dyDescent="0.25">
      <c r="L111" s="28" t="s">
        <v>115</v>
      </c>
      <c r="M111" s="28"/>
      <c r="N111" s="28"/>
      <c r="O111" s="28"/>
      <c r="P111" s="16">
        <v>1</v>
      </c>
      <c r="Q111" s="17">
        <f>P111/P109*100</f>
        <v>2.5641025641025639</v>
      </c>
    </row>
    <row r="112" spans="12:22" x14ac:dyDescent="0.25">
      <c r="L112" s="28" t="s">
        <v>116</v>
      </c>
      <c r="M112" s="28"/>
      <c r="N112" s="28"/>
      <c r="O112" s="28"/>
      <c r="P112" s="16">
        <v>36</v>
      </c>
      <c r="Q112" s="17">
        <f>P112/P109*100</f>
        <v>92.307692307692307</v>
      </c>
    </row>
    <row r="113" spans="12:17" x14ac:dyDescent="0.25">
      <c r="L113" s="28" t="s">
        <v>117</v>
      </c>
      <c r="M113" s="28"/>
      <c r="N113" s="28"/>
      <c r="O113" s="28"/>
      <c r="P113" s="16">
        <v>2</v>
      </c>
      <c r="Q113" s="17">
        <f>P113/P109*100</f>
        <v>5.1282051282051277</v>
      </c>
    </row>
  </sheetData>
  <sortState xmlns:xlrd2="http://schemas.microsoft.com/office/spreadsheetml/2017/richdata2" ref="A2:J74">
    <sortCondition ref="A2:A74"/>
  </sortState>
  <mergeCells count="40">
    <mergeCell ref="Q96:Q97"/>
    <mergeCell ref="R96:V96"/>
    <mergeCell ref="L98:P98"/>
    <mergeCell ref="L99:P99"/>
    <mergeCell ref="L100:P100"/>
    <mergeCell ref="L112:O112"/>
    <mergeCell ref="L113:O113"/>
    <mergeCell ref="T104:V104"/>
    <mergeCell ref="T105:V105"/>
    <mergeCell ref="T106:V106"/>
    <mergeCell ref="O104:Q104"/>
    <mergeCell ref="O105:Q105"/>
    <mergeCell ref="O106:Q106"/>
    <mergeCell ref="L6:M6"/>
    <mergeCell ref="L108:O108"/>
    <mergeCell ref="L109:O109"/>
    <mergeCell ref="L110:O110"/>
    <mergeCell ref="L111:O111"/>
    <mergeCell ref="L101:P101"/>
    <mergeCell ref="L96:P97"/>
    <mergeCell ref="L7:M7"/>
    <mergeCell ref="L8:M8"/>
    <mergeCell ref="L9:M9"/>
    <mergeCell ref="L10:M10"/>
    <mergeCell ref="L11:M11"/>
    <mergeCell ref="L23:M23"/>
    <mergeCell ref="L24:M24"/>
    <mergeCell ref="L25:M25"/>
    <mergeCell ref="L12:M12"/>
    <mergeCell ref="L1:M1"/>
    <mergeCell ref="L2:M2"/>
    <mergeCell ref="L3:M3"/>
    <mergeCell ref="L4:M4"/>
    <mergeCell ref="L5:M5"/>
    <mergeCell ref="L26:M26"/>
    <mergeCell ref="L15:M15"/>
    <mergeCell ref="L16:M16"/>
    <mergeCell ref="L17:M17"/>
    <mergeCell ref="L18:M18"/>
    <mergeCell ref="L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BUILDS</vt:lpstr>
      <vt:lpstr>2025 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COMISION DE LICENCIAMIENTO - UPT</dc:creator>
  <cp:lastModifiedBy>COMISION DE LICENCIAMIENTO - UPT</cp:lastModifiedBy>
  <dcterms:created xsi:type="dcterms:W3CDTF">2025-06-09T16:04:23Z</dcterms:created>
  <dcterms:modified xsi:type="dcterms:W3CDTF">2025-07-03T15:38:09Z</dcterms:modified>
</cp:coreProperties>
</file>