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Zoe\Desktop\"/>
    </mc:Choice>
  </mc:AlternateContent>
  <xr:revisionPtr revIDLastSave="0" documentId="13_ncr:1_{3564DD8B-2380-41A3-A62C-751E1733EE81}" xr6:coauthVersionLast="34" xr6:coauthVersionMax="34" xr10:uidLastSave="{00000000-0000-0000-0000-000000000000}"/>
  <bookViews>
    <workbookView xWindow="0" yWindow="0" windowWidth="19200" windowHeight="6450" xr2:uid="{00000000-000D-0000-FFFF-FFFF00000000}"/>
  </bookViews>
  <sheets>
    <sheet name="Sheet1 (2)" sheetId="2" r:id="rId1"/>
    <sheet name="NamedRanges" sheetId="3" r:id="rId2"/>
    <sheet name="Sheet1" sheetId="1" r:id="rId3"/>
  </sheets>
  <definedNames>
    <definedName name="datarange">'Sheet1 (2)'!$A$1:$H$6</definedName>
    <definedName name="header">'Sheet1 (2)'!$A$1:$H$1</definedName>
    <definedName name="headerrange" localSheetId="0">'Sheet1 (2)'!$1:$1</definedName>
    <definedName name="headerrange">Sheet1!$1:$1</definedName>
    <definedName name="month" localSheetId="0">'Sheet1 (2)'!$B$24:$B$33</definedName>
    <definedName name="month">Sheet1!$B$22:$B$31</definedName>
    <definedName name="region" localSheetId="0">'Sheet1 (2)'!$C$24:$C$33</definedName>
    <definedName name="region">Sheet1!$C$22:$C$31</definedName>
    <definedName name="sales" localSheetId="0">'Sheet1 (2)'!$D$24:$D$33</definedName>
    <definedName name="sales">Sheet1!$D$22:$D$31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2" l="1"/>
  <c r="G41" i="2" s="1"/>
  <c r="A40" i="2"/>
  <c r="F27" i="2"/>
  <c r="F21" i="2" a="1"/>
  <c r="F21" i="2" s="1"/>
  <c r="F18" i="2" a="1"/>
  <c r="F18" i="2" s="1"/>
  <c r="B9" i="2"/>
  <c r="B10" i="2"/>
  <c r="C10" i="2"/>
  <c r="D10" i="2"/>
  <c r="E10" i="2"/>
  <c r="F10" i="2"/>
  <c r="B11" i="2"/>
  <c r="C11" i="2"/>
  <c r="D11" i="2"/>
  <c r="E11" i="2"/>
  <c r="F11" i="2"/>
  <c r="B12" i="2"/>
  <c r="C12" i="2"/>
  <c r="D12" i="2"/>
  <c r="E12" i="2"/>
  <c r="F12" i="2"/>
  <c r="B13" i="2"/>
  <c r="C13" i="2"/>
  <c r="D13" i="2"/>
  <c r="E13" i="2"/>
  <c r="F13" i="2"/>
  <c r="B14" i="2"/>
  <c r="C14" i="2"/>
  <c r="D14" i="2"/>
  <c r="E14" i="2"/>
  <c r="F14" i="2"/>
  <c r="B15" i="2"/>
  <c r="C15" i="2"/>
  <c r="D15" i="2"/>
  <c r="E15" i="2"/>
  <c r="F15" i="2"/>
  <c r="C9" i="2"/>
  <c r="D9" i="2"/>
  <c r="E9" i="2"/>
  <c r="F9" i="2"/>
  <c r="B37" i="2"/>
  <c r="D37" i="2" s="1"/>
  <c r="F26" i="2"/>
  <c r="F25" i="2"/>
  <c r="E21" i="2"/>
  <c r="D20" i="2"/>
  <c r="D19" i="2"/>
  <c r="D18" i="2"/>
  <c r="H17" i="2" a="1"/>
  <c r="H17" i="2" s="1"/>
  <c r="C16" i="2"/>
  <c r="B16" i="2"/>
  <c r="A16" i="2"/>
  <c r="G40" i="2" l="1"/>
  <c r="C39" i="2"/>
  <c r="D39" i="2" s="1"/>
  <c r="E39" i="2" s="1"/>
  <c r="G39" i="2" s="1"/>
  <c r="B40" i="2"/>
  <c r="F20" i="2"/>
  <c r="F19" i="2"/>
  <c r="D21" i="2"/>
  <c r="E37" i="2"/>
  <c r="C37" i="2"/>
  <c r="B37" i="1"/>
  <c r="B35" i="1"/>
  <c r="C35" i="1" s="1"/>
  <c r="F24" i="1"/>
  <c r="F23" i="1"/>
  <c r="E9" i="1"/>
  <c r="F19" i="1" a="1"/>
  <c r="F19" i="1" s="1"/>
  <c r="B14" i="1"/>
  <c r="C14" i="1"/>
  <c r="A14" i="1"/>
  <c r="H15" i="1" a="1"/>
  <c r="H15" i="1" s="1"/>
  <c r="F16" i="1" a="1"/>
  <c r="F16" i="1" s="1"/>
  <c r="E19" i="1"/>
  <c r="D17" i="1"/>
  <c r="D18" i="1"/>
  <c r="D16" i="1"/>
  <c r="D19" i="1" s="1"/>
  <c r="B13" i="1"/>
  <c r="C13" i="1"/>
  <c r="D13" i="1"/>
  <c r="E13" i="1"/>
  <c r="B9" i="1"/>
  <c r="C9" i="1"/>
  <c r="D9" i="1"/>
  <c r="B10" i="1"/>
  <c r="C10" i="1"/>
  <c r="D10" i="1"/>
  <c r="E10" i="1"/>
  <c r="B11" i="1"/>
  <c r="C11" i="1"/>
  <c r="D11" i="1"/>
  <c r="E11" i="1"/>
  <c r="C12" i="1"/>
  <c r="E12" i="1"/>
  <c r="C8" i="1"/>
  <c r="D8" i="1"/>
  <c r="E8" i="1"/>
  <c r="B8" i="1"/>
  <c r="B12" i="1"/>
  <c r="D12" i="1"/>
  <c r="F39" i="2" l="1"/>
  <c r="F40" i="2" s="1"/>
  <c r="F37" i="2"/>
  <c r="G37" i="2" s="1"/>
  <c r="C37" i="1"/>
  <c r="D37" i="1" s="1"/>
  <c r="E37" i="1" s="1"/>
  <c r="F37" i="1" s="1"/>
  <c r="E35" i="1"/>
  <c r="D35" i="1"/>
  <c r="F18" i="1"/>
  <c r="F17" i="1"/>
  <c r="F35" i="1" l="1"/>
  <c r="G35" i="1" s="1"/>
</calcChain>
</file>

<file path=xl/sharedStrings.xml><?xml version="1.0" encoding="utf-8"?>
<sst xmlns="http://schemas.openxmlformats.org/spreadsheetml/2006/main" count="105" uniqueCount="33">
  <si>
    <t>North</t>
  </si>
  <si>
    <t>South</t>
  </si>
  <si>
    <t>West</t>
  </si>
  <si>
    <t>East</t>
  </si>
  <si>
    <t>Q1</t>
  </si>
  <si>
    <t>Q2</t>
  </si>
  <si>
    <t>Q3</t>
  </si>
  <si>
    <t>Q4</t>
  </si>
  <si>
    <t>Q5</t>
  </si>
  <si>
    <t>Q6</t>
  </si>
  <si>
    <t>CostPrice</t>
  </si>
  <si>
    <t>Quantity</t>
  </si>
  <si>
    <t>Name</t>
  </si>
  <si>
    <t>Milk</t>
  </si>
  <si>
    <t>Egg</t>
  </si>
  <si>
    <t>Bread</t>
  </si>
  <si>
    <t>Month</t>
  </si>
  <si>
    <t>Region</t>
  </si>
  <si>
    <t>Sales</t>
  </si>
  <si>
    <t>Jan</t>
  </si>
  <si>
    <t>Feb</t>
  </si>
  <si>
    <t>March</t>
  </si>
  <si>
    <t>April</t>
  </si>
  <si>
    <t>May</t>
  </si>
  <si>
    <t>Joshi Shivgan</t>
  </si>
  <si>
    <t>Col number</t>
  </si>
  <si>
    <t>Q7</t>
  </si>
  <si>
    <t>NW</t>
  </si>
  <si>
    <t>RangeName</t>
  </si>
  <si>
    <t>Refference</t>
  </si>
  <si>
    <t>DataRange</t>
  </si>
  <si>
    <t>Sheet1 (2)'!$A$1:$H$6</t>
  </si>
  <si>
    <t xml:space="preserve"> Joshi aghajhj Shivgan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</si>
</sst>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2" fontId="0" fillId="0" borderId="0" xfId="0" applyNumberFormat="1"/>
    <xf numFmtId="0" fontId="0" fillId="3" borderId="0" xfId="0" applyFill="1"/>
    <xf numFmtId="0" fontId="0" fillId="4" borderId="0" xfId="0" applyFill="1"/>
    <xf numFmtId="167" fontId="0" fillId="3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A2A7-62C6-4EA4-89C1-A01EB7AB7859}">
  <dimension ref="A1:H41"/>
  <sheetViews>
    <sheetView tabSelected="1" zoomScale="178" zoomScaleNormal="178" workbookViewId="0">
      <selection activeCell="D41" sqref="D41"/>
    </sheetView>
  </sheetViews>
  <sheetFormatPr defaultRowHeight="14.5" x14ac:dyDescent="0.35"/>
  <cols>
    <col min="1" max="1" width="12.7265625" bestFit="1" customWidth="1"/>
    <col min="2" max="2" width="17.54296875" customWidth="1"/>
    <col min="3" max="3" width="9.36328125" bestFit="1" customWidth="1"/>
    <col min="6" max="6" width="9.81640625" bestFit="1" customWidth="1"/>
  </cols>
  <sheetData>
    <row r="1" spans="1:8" x14ac:dyDescent="0.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26</v>
      </c>
    </row>
    <row r="2" spans="1:8" x14ac:dyDescent="0.35">
      <c r="A2" t="s">
        <v>0</v>
      </c>
      <c r="B2">
        <v>0.30500411927144455</v>
      </c>
      <c r="C2">
        <v>6.4007200454318847E-2</v>
      </c>
      <c r="D2">
        <v>0.72851372682931359</v>
      </c>
      <c r="E2">
        <v>1.7423647529774655E-2</v>
      </c>
      <c r="F2">
        <v>0.4228756502138068</v>
      </c>
      <c r="G2">
        <v>0.5347127566647264</v>
      </c>
      <c r="H2">
        <v>1.23E-2</v>
      </c>
    </row>
    <row r="3" spans="1:8" x14ac:dyDescent="0.35">
      <c r="A3" t="s">
        <v>1</v>
      </c>
      <c r="B3">
        <v>0.69261200513176269</v>
      </c>
      <c r="C3">
        <v>0.74512510463720683</v>
      </c>
      <c r="D3">
        <v>0.12061382819685817</v>
      </c>
      <c r="E3">
        <v>5.1245080086379402E-2</v>
      </c>
      <c r="F3">
        <v>0.20416879698163637</v>
      </c>
      <c r="G3">
        <v>0.6482361233753976</v>
      </c>
      <c r="H3">
        <v>0.45669999999999999</v>
      </c>
    </row>
    <row r="4" spans="1:8" x14ac:dyDescent="0.35">
      <c r="A4" t="s">
        <v>2</v>
      </c>
      <c r="B4" s="1">
        <v>0.27054752965387852</v>
      </c>
      <c r="C4" s="5">
        <v>0.91941832339712615</v>
      </c>
      <c r="D4">
        <v>0.99973373060811133</v>
      </c>
      <c r="E4">
        <v>0.51313262506846447</v>
      </c>
      <c r="F4">
        <v>0.36638152760516562</v>
      </c>
      <c r="G4">
        <v>0.64067546271410669</v>
      </c>
      <c r="H4">
        <v>0.78910000000000002</v>
      </c>
    </row>
    <row r="5" spans="1:8" x14ac:dyDescent="0.35">
      <c r="A5" t="s">
        <v>3</v>
      </c>
      <c r="B5" s="4">
        <v>0.35311459287154834</v>
      </c>
      <c r="C5">
        <v>0.76530355119045435</v>
      </c>
      <c r="D5">
        <v>0.75397922455125277</v>
      </c>
      <c r="E5">
        <v>0.20951541565250331</v>
      </c>
      <c r="F5">
        <v>0.95159960199151261</v>
      </c>
      <c r="G5">
        <v>0.97955434869771008</v>
      </c>
      <c r="H5">
        <v>0.1111</v>
      </c>
    </row>
    <row r="6" spans="1:8" x14ac:dyDescent="0.35">
      <c r="A6" t="s">
        <v>27</v>
      </c>
      <c r="B6" s="6">
        <v>0.39</v>
      </c>
      <c r="C6" s="6">
        <v>0.02</v>
      </c>
      <c r="D6" s="6">
        <v>0.46</v>
      </c>
      <c r="E6" s="6">
        <v>0.46</v>
      </c>
      <c r="F6" s="6">
        <v>0.37</v>
      </c>
      <c r="G6" s="6">
        <v>0.83</v>
      </c>
      <c r="H6" s="6">
        <v>0.92</v>
      </c>
    </row>
    <row r="7" spans="1:8" x14ac:dyDescent="0.35">
      <c r="A7" t="s">
        <v>25</v>
      </c>
    </row>
    <row r="8" spans="1:8" x14ac:dyDescent="0.35">
      <c r="B8" t="s">
        <v>2</v>
      </c>
      <c r="C8" t="s">
        <v>3</v>
      </c>
      <c r="D8" t="s">
        <v>0</v>
      </c>
      <c r="E8" t="s">
        <v>1</v>
      </c>
      <c r="F8" t="s">
        <v>27</v>
      </c>
    </row>
    <row r="9" spans="1:8" x14ac:dyDescent="0.35">
      <c r="A9" t="s">
        <v>4</v>
      </c>
      <c r="B9">
        <f>VLOOKUP(B$8,datarange,MATCH($A9,header,0),0)</f>
        <v>0.27054752965387852</v>
      </c>
      <c r="C9">
        <f>VLOOKUP(C$8,datarange,MATCH($A9,$A$1:$H$1,0),0)</f>
        <v>0.35311459287154834</v>
      </c>
      <c r="D9">
        <f>VLOOKUP(D$8,datarange,MATCH($A9,$A$1:$H$1,0),0)</f>
        <v>0.30500411927144455</v>
      </c>
      <c r="E9">
        <f>VLOOKUP(E$8,datarange,MATCH($A9,$A$1:$H$1,0),0)</f>
        <v>0.69261200513176269</v>
      </c>
      <c r="F9">
        <f>VLOOKUP(F$8,datarange,MATCH($A9,$A$1:$H$1,0),0)</f>
        <v>0.39</v>
      </c>
    </row>
    <row r="10" spans="1:8" x14ac:dyDescent="0.35">
      <c r="A10" t="s">
        <v>5</v>
      </c>
      <c r="B10">
        <f>VLOOKUP(B$8,datarange,MATCH($A10,$A$1:$H$1,0),0)</f>
        <v>0.91941832339712615</v>
      </c>
      <c r="C10">
        <f>VLOOKUP(C$8,datarange,MATCH($A10,$A$1:$H$1,0),0)</f>
        <v>0.76530355119045435</v>
      </c>
      <c r="D10">
        <f>VLOOKUP(D$8,datarange,MATCH($A10,$A$1:$H$1,0),0)</f>
        <v>6.4007200454318847E-2</v>
      </c>
      <c r="E10">
        <f>VLOOKUP(E$8,datarange,MATCH($A10,$A$1:$H$1,0),0)</f>
        <v>0.74512510463720683</v>
      </c>
      <c r="F10">
        <f>VLOOKUP(F$8,datarange,MATCH($A10,$A$1:$H$1,0),0)</f>
        <v>0.02</v>
      </c>
    </row>
    <row r="11" spans="1:8" x14ac:dyDescent="0.35">
      <c r="A11" t="s">
        <v>6</v>
      </c>
      <c r="B11">
        <f>VLOOKUP(B$8,datarange,MATCH($A11,$A$1:$H$1,0),0)</f>
        <v>0.99973373060811133</v>
      </c>
      <c r="C11">
        <f>VLOOKUP(C$8,datarange,MATCH($A11,$A$1:$H$1,0),0)</f>
        <v>0.75397922455125277</v>
      </c>
      <c r="D11">
        <f>VLOOKUP(D$8,datarange,MATCH($A11,$A$1:$H$1,0),0)</f>
        <v>0.72851372682931359</v>
      </c>
      <c r="E11">
        <f>VLOOKUP(E$8,datarange,MATCH($A11,$A$1:$H$1,0),0)</f>
        <v>0.12061382819685817</v>
      </c>
      <c r="F11">
        <f>VLOOKUP(F$8,datarange,MATCH($A11,$A$1:$H$1,0),0)</f>
        <v>0.46</v>
      </c>
    </row>
    <row r="12" spans="1:8" x14ac:dyDescent="0.35">
      <c r="A12" t="s">
        <v>7</v>
      </c>
      <c r="B12">
        <f>VLOOKUP(B$8,datarange,MATCH($A12,$A$1:$H$1,0),0)</f>
        <v>0.51313262506846447</v>
      </c>
      <c r="C12">
        <f>VLOOKUP(C$8,datarange,MATCH($A12,$A$1:$H$1,0),0)</f>
        <v>0.20951541565250331</v>
      </c>
      <c r="D12">
        <f>VLOOKUP(D$8,datarange,MATCH($A12,$A$1:$H$1,0),0)</f>
        <v>1.7423647529774655E-2</v>
      </c>
      <c r="E12">
        <f>VLOOKUP(E$8,datarange,MATCH($A12,$A$1:$H$1,0),0)</f>
        <v>5.1245080086379402E-2</v>
      </c>
      <c r="F12">
        <f>VLOOKUP(F$8,datarange,MATCH($A12,$A$1:$H$1,0),0)</f>
        <v>0.46</v>
      </c>
    </row>
    <row r="13" spans="1:8" x14ac:dyDescent="0.35">
      <c r="A13" t="s">
        <v>8</v>
      </c>
      <c r="B13">
        <f>VLOOKUP(B$8,datarange,MATCH($A13,$A$1:$H$1,0),0)</f>
        <v>0.36638152760516562</v>
      </c>
      <c r="C13">
        <f>VLOOKUP(C$8,datarange,MATCH($A13,$A$1:$H$1,0),0)</f>
        <v>0.95159960199151261</v>
      </c>
      <c r="D13">
        <f>VLOOKUP(D$8,datarange,MATCH($A13,$A$1:$H$1,0),0)</f>
        <v>0.4228756502138068</v>
      </c>
      <c r="E13">
        <f>VLOOKUP(E$8,datarange,MATCH($A13,$A$1:$H$1,0),0)</f>
        <v>0.20416879698163637</v>
      </c>
      <c r="F13">
        <f>VLOOKUP(F$8,datarange,MATCH($A13,$A$1:$H$1,0),0)</f>
        <v>0.37</v>
      </c>
    </row>
    <row r="14" spans="1:8" x14ac:dyDescent="0.35">
      <c r="A14" t="s">
        <v>9</v>
      </c>
      <c r="B14">
        <f>VLOOKUP(B$8,datarange,MATCH($A14,$A$1:$H$1,0),0)</f>
        <v>0.64067546271410669</v>
      </c>
      <c r="C14">
        <f>VLOOKUP(C$8,datarange,MATCH($A14,$A$1:$H$1,0),0)</f>
        <v>0.97955434869771008</v>
      </c>
      <c r="D14">
        <f>VLOOKUP(D$8,datarange,MATCH($A14,$A$1:$H$1,0),0)</f>
        <v>0.5347127566647264</v>
      </c>
      <c r="E14">
        <f>VLOOKUP(E$8,datarange,MATCH($A14,$A$1:$H$1,0),0)</f>
        <v>0.6482361233753976</v>
      </c>
      <c r="F14">
        <f>VLOOKUP(F$8,datarange,MATCH($A14,$A$1:$H$1,0),0)</f>
        <v>0.83</v>
      </c>
    </row>
    <row r="15" spans="1:8" x14ac:dyDescent="0.35">
      <c r="A15" t="s">
        <v>26</v>
      </c>
      <c r="B15">
        <f>VLOOKUP(B$8,datarange,MATCH($A15,$A$1:$H$1,0),0)</f>
        <v>0.78910000000000002</v>
      </c>
      <c r="C15">
        <f>VLOOKUP(C$8,datarange,MATCH($A15,$A$1:$H$1,0),0)</f>
        <v>0.1111</v>
      </c>
      <c r="D15">
        <f>VLOOKUP(D$8,datarange,MATCH($A15,$A$1:$H$1,0),0)</f>
        <v>1.23E-2</v>
      </c>
      <c r="E15">
        <f>VLOOKUP(E$8,datarange,MATCH($A15,$A$1:$H$1,0),0)</f>
        <v>0.45669999999999999</v>
      </c>
      <c r="F15">
        <f>VLOOKUP(F$8,datarange,MATCH($A15,$A$1:$H$1,0),0)</f>
        <v>0.92</v>
      </c>
    </row>
    <row r="16" spans="1:8" x14ac:dyDescent="0.35">
      <c r="A16">
        <f>LEN(A17)</f>
        <v>9</v>
      </c>
      <c r="B16">
        <f t="shared" ref="B16:C16" si="0">LEN(B17)</f>
        <v>8</v>
      </c>
      <c r="C16">
        <f t="shared" si="0"/>
        <v>4</v>
      </c>
    </row>
    <row r="17" spans="1:8" x14ac:dyDescent="0.35">
      <c r="A17" t="s">
        <v>10</v>
      </c>
      <c r="B17" t="s">
        <v>11</v>
      </c>
      <c r="C17" t="s">
        <v>12</v>
      </c>
      <c r="H17">
        <f t="array" ref="H17">SUM(LEN(A17:C17))</f>
        <v>21</v>
      </c>
    </row>
    <row r="18" spans="1:8" x14ac:dyDescent="0.35">
      <c r="A18">
        <v>3.5</v>
      </c>
      <c r="B18">
        <v>4</v>
      </c>
      <c r="C18" t="s">
        <v>13</v>
      </c>
      <c r="D18">
        <f>A18*B18</f>
        <v>14</v>
      </c>
      <c r="F18">
        <f t="array" ref="F18:F20">A18:A20*B18:B20</f>
        <v>14</v>
      </c>
    </row>
    <row r="19" spans="1:8" x14ac:dyDescent="0.35">
      <c r="A19">
        <v>3</v>
      </c>
      <c r="B19">
        <v>3</v>
      </c>
      <c r="C19" t="s">
        <v>14</v>
      </c>
      <c r="D19">
        <f t="shared" ref="D19:D20" si="1">A19*B19</f>
        <v>9</v>
      </c>
      <c r="F19">
        <v>9</v>
      </c>
    </row>
    <row r="20" spans="1:8" x14ac:dyDescent="0.35">
      <c r="A20">
        <v>3</v>
      </c>
      <c r="B20">
        <v>3</v>
      </c>
      <c r="C20" t="s">
        <v>15</v>
      </c>
      <c r="D20">
        <f t="shared" si="1"/>
        <v>9</v>
      </c>
      <c r="F20">
        <v>9</v>
      </c>
    </row>
    <row r="21" spans="1:8" x14ac:dyDescent="0.35">
      <c r="D21">
        <f>SUM(D18:D20)</f>
        <v>32</v>
      </c>
      <c r="E21">
        <f>SUMPRODUCT(B18:B20,A18:A20)</f>
        <v>32</v>
      </c>
      <c r="F21">
        <f t="array" ref="F21">SUM(A18:A20*B18:B20)</f>
        <v>32</v>
      </c>
    </row>
    <row r="24" spans="1:8" x14ac:dyDescent="0.35">
      <c r="B24" t="s">
        <v>16</v>
      </c>
      <c r="C24" t="s">
        <v>17</v>
      </c>
      <c r="D24" t="s">
        <v>18</v>
      </c>
    </row>
    <row r="25" spans="1:8" x14ac:dyDescent="0.35">
      <c r="B25" t="s">
        <v>19</v>
      </c>
      <c r="C25" t="s">
        <v>0</v>
      </c>
      <c r="D25">
        <v>300</v>
      </c>
      <c r="F25">
        <f>COUNTIF(region, "North")</f>
        <v>3</v>
      </c>
    </row>
    <row r="26" spans="1:8" x14ac:dyDescent="0.35">
      <c r="B26" t="s">
        <v>19</v>
      </c>
      <c r="C26" t="s">
        <v>1</v>
      </c>
      <c r="D26">
        <v>148</v>
      </c>
      <c r="F26">
        <f>COUNTIF(sales,"&gt;150")</f>
        <v>6</v>
      </c>
    </row>
    <row r="27" spans="1:8" x14ac:dyDescent="0.35">
      <c r="B27" t="s">
        <v>19</v>
      </c>
      <c r="C27" t="s">
        <v>2</v>
      </c>
      <c r="D27">
        <v>170</v>
      </c>
      <c r="F27">
        <f>AVERAGEIFS(D25:D33,C25:C33,"North")</f>
        <v>217</v>
      </c>
    </row>
    <row r="28" spans="1:8" x14ac:dyDescent="0.35">
      <c r="B28" t="s">
        <v>20</v>
      </c>
      <c r="C28" t="s">
        <v>0</v>
      </c>
      <c r="D28">
        <v>164</v>
      </c>
    </row>
    <row r="29" spans="1:8" x14ac:dyDescent="0.35">
      <c r="B29" t="s">
        <v>20</v>
      </c>
      <c r="C29" t="s">
        <v>1</v>
      </c>
      <c r="D29">
        <v>300</v>
      </c>
    </row>
    <row r="30" spans="1:8" x14ac:dyDescent="0.35">
      <c r="B30" t="s">
        <v>20</v>
      </c>
      <c r="C30" t="s">
        <v>2</v>
      </c>
      <c r="D30">
        <v>127</v>
      </c>
    </row>
    <row r="31" spans="1:8" x14ac:dyDescent="0.35">
      <c r="B31" t="s">
        <v>21</v>
      </c>
      <c r="C31" t="s">
        <v>0</v>
      </c>
      <c r="D31">
        <v>187</v>
      </c>
    </row>
    <row r="32" spans="1:8" x14ac:dyDescent="0.35">
      <c r="B32" t="s">
        <v>22</v>
      </c>
      <c r="C32" t="s">
        <v>1</v>
      </c>
      <c r="D32">
        <v>300</v>
      </c>
    </row>
    <row r="33" spans="1:7" x14ac:dyDescent="0.35">
      <c r="B33" t="s">
        <v>23</v>
      </c>
      <c r="C33" t="s">
        <v>2</v>
      </c>
      <c r="D33">
        <v>113</v>
      </c>
    </row>
    <row r="36" spans="1:7" x14ac:dyDescent="0.35">
      <c r="B36" s="3"/>
    </row>
    <row r="37" spans="1:7" x14ac:dyDescent="0.35">
      <c r="B37" s="2">
        <f ca="1">TODAY()</f>
        <v>43332</v>
      </c>
      <c r="C37">
        <f ca="1">YEAR(B37)</f>
        <v>2018</v>
      </c>
      <c r="D37">
        <f ca="1">DAY(B37)</f>
        <v>20</v>
      </c>
      <c r="E37" s="2">
        <f ca="1">MONTH(B37)+1</f>
        <v>9</v>
      </c>
      <c r="F37" s="2">
        <f ca="1">DATE(C37,E37,D37)+1</f>
        <v>43364</v>
      </c>
      <c r="G37">
        <f ca="1">DAYS360(B37,F37)</f>
        <v>31</v>
      </c>
    </row>
    <row r="39" spans="1:7" x14ac:dyDescent="0.35">
      <c r="A39" t="s">
        <v>32</v>
      </c>
      <c r="B39" t="str">
        <f>TRIM(A39)</f>
        <v>Joshi aghajhj Shivgan M</v>
      </c>
      <c r="C39">
        <f>FIND(" ",B39,1)</f>
        <v>6</v>
      </c>
      <c r="D39">
        <f>FIND(" ",B39,C39+1)</f>
        <v>14</v>
      </c>
      <c r="E39">
        <f>IF(ISERROR(D39),C39,D39)</f>
        <v>14</v>
      </c>
      <c r="F39" t="str">
        <f>LEFT(B39,C39-1)</f>
        <v>Joshi</v>
      </c>
      <c r="G39" t="str">
        <f>RIGHT(B39,LEN(B39)-E39)</f>
        <v>Shivgan M</v>
      </c>
    </row>
    <row r="40" spans="1:7" x14ac:dyDescent="0.35">
      <c r="A40">
        <f>LEN(A39)</f>
        <v>24</v>
      </c>
      <c r="B40">
        <f>LEN(B39)</f>
        <v>23</v>
      </c>
      <c r="F40">
        <f>LEN(F39)</f>
        <v>5</v>
      </c>
      <c r="G40" t="str">
        <f>RIGHT(B39,7)</f>
        <v>ivgan M</v>
      </c>
    </row>
    <row r="41" spans="1:7" x14ac:dyDescent="0.35">
      <c r="G41">
        <f>LEN(B39)</f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1CD4-C07E-424D-88B6-E719910B1841}">
  <dimension ref="A1:B2"/>
  <sheetViews>
    <sheetView workbookViewId="0">
      <selection activeCell="B3" sqref="B3"/>
    </sheetView>
  </sheetViews>
  <sheetFormatPr defaultRowHeight="14.5" x14ac:dyDescent="0.35"/>
  <cols>
    <col min="1" max="1" width="10.81640625" bestFit="1" customWidth="1"/>
    <col min="2" max="2" width="21.36328125" customWidth="1"/>
  </cols>
  <sheetData>
    <row r="1" spans="1:2" x14ac:dyDescent="0.35">
      <c r="A1" t="s">
        <v>28</v>
      </c>
      <c r="B1" t="s">
        <v>29</v>
      </c>
    </row>
    <row r="2" spans="1:2" x14ac:dyDescent="0.35">
      <c r="A2" t="s">
        <v>30</v>
      </c>
      <c r="B2" s="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zoomScale="178" zoomScaleNormal="178" workbookViewId="0">
      <selection activeCell="B4" sqref="B4"/>
    </sheetView>
  </sheetViews>
  <sheetFormatPr defaultRowHeight="14.5" x14ac:dyDescent="0.35"/>
  <cols>
    <col min="1" max="1" width="12.7265625" bestFit="1" customWidth="1"/>
    <col min="2" max="2" width="9.81640625" bestFit="1" customWidth="1"/>
    <col min="6" max="6" width="9.81640625" bestFit="1" customWidth="1"/>
  </cols>
  <sheetData>
    <row r="1" spans="1:8" x14ac:dyDescent="0.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8" x14ac:dyDescent="0.35">
      <c r="A2" t="s">
        <v>0</v>
      </c>
      <c r="B2">
        <v>0.30500411927144455</v>
      </c>
      <c r="C2">
        <v>6.4007200454318847E-2</v>
      </c>
      <c r="D2">
        <v>0.72851372682931359</v>
      </c>
      <c r="E2">
        <v>1.7423647529774655E-2</v>
      </c>
      <c r="F2">
        <v>0.4228756502138068</v>
      </c>
      <c r="G2">
        <v>0.5347127566647264</v>
      </c>
    </row>
    <row r="3" spans="1:8" x14ac:dyDescent="0.35">
      <c r="A3" t="s">
        <v>1</v>
      </c>
      <c r="B3">
        <v>0.69261200513176269</v>
      </c>
      <c r="C3">
        <v>0.74512510463720683</v>
      </c>
      <c r="D3">
        <v>0.12061382819685817</v>
      </c>
      <c r="E3">
        <v>5.1245080086379402E-2</v>
      </c>
      <c r="F3">
        <v>0.20416879698163637</v>
      </c>
      <c r="G3">
        <v>0.6482361233753976</v>
      </c>
    </row>
    <row r="4" spans="1:8" x14ac:dyDescent="0.35">
      <c r="A4" t="s">
        <v>2</v>
      </c>
      <c r="B4" s="1">
        <v>0.27054752965387852</v>
      </c>
      <c r="C4">
        <v>0.91941832339712615</v>
      </c>
      <c r="D4">
        <v>0.99973373060811133</v>
      </c>
      <c r="E4">
        <v>0.51313262506846447</v>
      </c>
      <c r="F4">
        <v>0.36638152760516562</v>
      </c>
      <c r="G4">
        <v>0.64067546271410669</v>
      </c>
    </row>
    <row r="5" spans="1:8" x14ac:dyDescent="0.35">
      <c r="A5" t="s">
        <v>3</v>
      </c>
      <c r="B5">
        <v>0.35311459287154834</v>
      </c>
      <c r="C5">
        <v>0.76530355119045435</v>
      </c>
      <c r="D5">
        <v>0.75397922455125277</v>
      </c>
      <c r="E5">
        <v>0.20951541565250331</v>
      </c>
      <c r="F5">
        <v>0.95159960199151261</v>
      </c>
      <c r="G5">
        <v>0.97955434869771008</v>
      </c>
    </row>
    <row r="7" spans="1:8" x14ac:dyDescent="0.35">
      <c r="B7" t="s">
        <v>2</v>
      </c>
      <c r="C7" t="s">
        <v>3</v>
      </c>
      <c r="D7" t="s">
        <v>0</v>
      </c>
      <c r="E7" t="s">
        <v>1</v>
      </c>
    </row>
    <row r="8" spans="1:8" x14ac:dyDescent="0.35">
      <c r="A8" t="s">
        <v>4</v>
      </c>
      <c r="B8">
        <f t="shared" ref="B8:E13" si="0">VLOOKUP(B$7,datarange,MATCH($A8,headerrange,0),0)</f>
        <v>0.27054752965387852</v>
      </c>
      <c r="C8">
        <f t="shared" si="0"/>
        <v>0.35311459287154834</v>
      </c>
      <c r="D8">
        <f t="shared" si="0"/>
        <v>0.30500411927144455</v>
      </c>
      <c r="E8">
        <f t="shared" si="0"/>
        <v>0.69261200513176269</v>
      </c>
    </row>
    <row r="9" spans="1:8" x14ac:dyDescent="0.35">
      <c r="A9" t="s">
        <v>5</v>
      </c>
      <c r="B9">
        <f t="shared" si="0"/>
        <v>0.91941832339712615</v>
      </c>
      <c r="C9">
        <f t="shared" si="0"/>
        <v>0.76530355119045435</v>
      </c>
      <c r="D9">
        <f t="shared" si="0"/>
        <v>6.4007200454318847E-2</v>
      </c>
      <c r="E9">
        <f t="shared" si="0"/>
        <v>0.74512510463720683</v>
      </c>
    </row>
    <row r="10" spans="1:8" x14ac:dyDescent="0.35">
      <c r="A10" t="s">
        <v>6</v>
      </c>
      <c r="B10">
        <f t="shared" si="0"/>
        <v>0.99973373060811133</v>
      </c>
      <c r="C10">
        <f t="shared" si="0"/>
        <v>0.75397922455125277</v>
      </c>
      <c r="D10">
        <f t="shared" si="0"/>
        <v>0.72851372682931359</v>
      </c>
      <c r="E10">
        <f t="shared" si="0"/>
        <v>0.12061382819685817</v>
      </c>
    </row>
    <row r="11" spans="1:8" x14ac:dyDescent="0.35">
      <c r="A11" t="s">
        <v>7</v>
      </c>
      <c r="B11">
        <f t="shared" si="0"/>
        <v>0.51313262506846447</v>
      </c>
      <c r="C11">
        <f t="shared" si="0"/>
        <v>0.20951541565250331</v>
      </c>
      <c r="D11">
        <f t="shared" si="0"/>
        <v>1.7423647529774655E-2</v>
      </c>
      <c r="E11">
        <f t="shared" si="0"/>
        <v>5.1245080086379402E-2</v>
      </c>
    </row>
    <row r="12" spans="1:8" x14ac:dyDescent="0.35">
      <c r="A12" t="s">
        <v>8</v>
      </c>
      <c r="B12">
        <f t="shared" si="0"/>
        <v>0.36638152760516562</v>
      </c>
      <c r="C12">
        <f t="shared" si="0"/>
        <v>0.95159960199151261</v>
      </c>
      <c r="D12">
        <f t="shared" si="0"/>
        <v>0.4228756502138068</v>
      </c>
      <c r="E12">
        <f t="shared" si="0"/>
        <v>0.20416879698163637</v>
      </c>
    </row>
    <row r="13" spans="1:8" x14ac:dyDescent="0.35">
      <c r="A13" t="s">
        <v>9</v>
      </c>
      <c r="B13">
        <f t="shared" si="0"/>
        <v>0.64067546271410669</v>
      </c>
      <c r="C13">
        <f t="shared" si="0"/>
        <v>0.97955434869771008</v>
      </c>
      <c r="D13">
        <f t="shared" si="0"/>
        <v>0.5347127566647264</v>
      </c>
      <c r="E13">
        <f t="shared" si="0"/>
        <v>0.6482361233753976</v>
      </c>
    </row>
    <row r="14" spans="1:8" x14ac:dyDescent="0.35">
      <c r="A14">
        <f>LEN(A15)</f>
        <v>9</v>
      </c>
      <c r="B14">
        <f t="shared" ref="B14:C14" si="1">LEN(B15)</f>
        <v>8</v>
      </c>
      <c r="C14">
        <f t="shared" si="1"/>
        <v>4</v>
      </c>
    </row>
    <row r="15" spans="1:8" x14ac:dyDescent="0.35">
      <c r="A15" t="s">
        <v>10</v>
      </c>
      <c r="B15" t="s">
        <v>11</v>
      </c>
      <c r="C15" t="s">
        <v>12</v>
      </c>
      <c r="H15">
        <f t="array" ref="H15">SUM(LEN(A15:C15))</f>
        <v>21</v>
      </c>
    </row>
    <row r="16" spans="1:8" x14ac:dyDescent="0.35">
      <c r="A16">
        <v>3.5</v>
      </c>
      <c r="B16">
        <v>4</v>
      </c>
      <c r="C16" t="s">
        <v>13</v>
      </c>
      <c r="D16">
        <f>A16*B16</f>
        <v>14</v>
      </c>
      <c r="F16">
        <f t="array" ref="F16:F18">A16:A18*B16:B18</f>
        <v>14</v>
      </c>
    </row>
    <row r="17" spans="1:6" x14ac:dyDescent="0.35">
      <c r="A17">
        <v>3</v>
      </c>
      <c r="B17">
        <v>3</v>
      </c>
      <c r="C17" t="s">
        <v>14</v>
      </c>
      <c r="D17">
        <f t="shared" ref="D17:D18" si="2">A17*B17</f>
        <v>9</v>
      </c>
      <c r="F17">
        <v>9</v>
      </c>
    </row>
    <row r="18" spans="1:6" x14ac:dyDescent="0.35">
      <c r="A18">
        <v>3</v>
      </c>
      <c r="B18">
        <v>3</v>
      </c>
      <c r="C18" t="s">
        <v>15</v>
      </c>
      <c r="D18">
        <f t="shared" si="2"/>
        <v>9</v>
      </c>
      <c r="F18">
        <v>9</v>
      </c>
    </row>
    <row r="19" spans="1:6" x14ac:dyDescent="0.35">
      <c r="D19">
        <f>SUM(D16:D18)</f>
        <v>32</v>
      </c>
      <c r="E19">
        <f>SUMPRODUCT(B16:B18,A16:A18)</f>
        <v>32</v>
      </c>
      <c r="F19">
        <f t="array" ref="F19">SUM(A16:A18*B16:B18)</f>
        <v>32</v>
      </c>
    </row>
    <row r="22" spans="1:6" x14ac:dyDescent="0.35">
      <c r="B22" t="s">
        <v>16</v>
      </c>
      <c r="C22" t="s">
        <v>17</v>
      </c>
      <c r="D22" t="s">
        <v>18</v>
      </c>
    </row>
    <row r="23" spans="1:6" x14ac:dyDescent="0.35">
      <c r="B23" t="s">
        <v>19</v>
      </c>
      <c r="C23" t="s">
        <v>0</v>
      </c>
      <c r="D23">
        <v>300</v>
      </c>
      <c r="F23">
        <f>COUNTIF(region, "North")</f>
        <v>3</v>
      </c>
    </row>
    <row r="24" spans="1:6" x14ac:dyDescent="0.35">
      <c r="B24" t="s">
        <v>19</v>
      </c>
      <c r="C24" t="s">
        <v>1</v>
      </c>
      <c r="D24">
        <v>148</v>
      </c>
      <c r="F24">
        <f>COUNTIF(sales,"&gt;150")</f>
        <v>6</v>
      </c>
    </row>
    <row r="25" spans="1:6" x14ac:dyDescent="0.35">
      <c r="B25" t="s">
        <v>19</v>
      </c>
      <c r="C25" t="s">
        <v>2</v>
      </c>
      <c r="D25">
        <v>170</v>
      </c>
    </row>
    <row r="26" spans="1:6" x14ac:dyDescent="0.35">
      <c r="B26" t="s">
        <v>20</v>
      </c>
      <c r="C26" t="s">
        <v>0</v>
      </c>
      <c r="D26">
        <v>164</v>
      </c>
    </row>
    <row r="27" spans="1:6" x14ac:dyDescent="0.35">
      <c r="B27" t="s">
        <v>20</v>
      </c>
      <c r="C27" t="s">
        <v>1</v>
      </c>
      <c r="D27">
        <v>300</v>
      </c>
    </row>
    <row r="28" spans="1:6" x14ac:dyDescent="0.35">
      <c r="B28" t="s">
        <v>20</v>
      </c>
      <c r="C28" t="s">
        <v>2</v>
      </c>
      <c r="D28">
        <v>127</v>
      </c>
    </row>
    <row r="29" spans="1:6" x14ac:dyDescent="0.35">
      <c r="B29" t="s">
        <v>21</v>
      </c>
      <c r="C29" t="s">
        <v>0</v>
      </c>
      <c r="D29">
        <v>187</v>
      </c>
    </row>
    <row r="30" spans="1:6" x14ac:dyDescent="0.35">
      <c r="B30" t="s">
        <v>22</v>
      </c>
      <c r="C30" t="s">
        <v>1</v>
      </c>
      <c r="D30">
        <v>300</v>
      </c>
    </row>
    <row r="31" spans="1:6" x14ac:dyDescent="0.35">
      <c r="B31" t="s">
        <v>23</v>
      </c>
      <c r="C31" t="s">
        <v>2</v>
      </c>
      <c r="D31">
        <v>113</v>
      </c>
    </row>
    <row r="34" spans="1:7" x14ac:dyDescent="0.35">
      <c r="B34" s="3"/>
    </row>
    <row r="35" spans="1:7" x14ac:dyDescent="0.35">
      <c r="B35" s="2">
        <f ca="1">TODAY()</f>
        <v>43332</v>
      </c>
      <c r="C35">
        <f ca="1">YEAR(B35)</f>
        <v>2018</v>
      </c>
      <c r="D35">
        <f ca="1">DAY(B35)</f>
        <v>20</v>
      </c>
      <c r="E35" s="2">
        <f ca="1">MONTH(B35)+1</f>
        <v>9</v>
      </c>
      <c r="F35" s="2">
        <f ca="1">DATE(C35,E35,D35)+1</f>
        <v>43364</v>
      </c>
      <c r="G35">
        <f ca="1">DAYS360(B35,F35)</f>
        <v>31</v>
      </c>
    </row>
    <row r="37" spans="1:7" x14ac:dyDescent="0.35">
      <c r="A37" t="s">
        <v>24</v>
      </c>
      <c r="B37" t="str">
        <f>TRIM(A37)</f>
        <v>Joshi Shivgan</v>
      </c>
      <c r="C37">
        <f>FIND(" ",B37,1)</f>
        <v>6</v>
      </c>
      <c r="D37" t="e">
        <f>FIND(" ",B37,C37+1)</f>
        <v>#VALUE!</v>
      </c>
      <c r="E37">
        <f>IF(ISERROR(D37),C37,D37)</f>
        <v>6</v>
      </c>
      <c r="F37" t="str">
        <f>LEFT(B37,E37)</f>
        <v xml:space="preserve">Joshi 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 (2)</vt:lpstr>
      <vt:lpstr>NamedRanges</vt:lpstr>
      <vt:lpstr>Sheet1</vt:lpstr>
      <vt:lpstr>datarange</vt:lpstr>
      <vt:lpstr>header</vt:lpstr>
      <vt:lpstr>'Sheet1 (2)'!headerrange</vt:lpstr>
      <vt:lpstr>headerrange</vt:lpstr>
      <vt:lpstr>'Sheet1 (2)'!month</vt:lpstr>
      <vt:lpstr>month</vt:lpstr>
      <vt:lpstr>'Sheet1 (2)'!region</vt:lpstr>
      <vt:lpstr>region</vt:lpstr>
      <vt:lpstr>'Sheet1 (2)'!sales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Shivgan Joshi</dc:creator>
  <cp:lastModifiedBy>Zoe</cp:lastModifiedBy>
  <dcterms:created xsi:type="dcterms:W3CDTF">2018-07-20T18:21:20Z</dcterms:created>
  <dcterms:modified xsi:type="dcterms:W3CDTF">2018-08-20T14:26:50Z</dcterms:modified>
</cp:coreProperties>
</file>