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082dcf85f8043c6a/School/Systemtechnik Haabs/Exce/01_Excel - 2020-21/01_Excel - 2020-21/4-Formate-benutzerdefiniert^Jbedingte/"/>
    </mc:Choice>
  </mc:AlternateContent>
  <xr:revisionPtr revIDLastSave="80" documentId="13_ncr:1_{57D0EC36-E15F-4E6C-925E-B1C0A7B6F40E}" xr6:coauthVersionLast="47" xr6:coauthVersionMax="47" xr10:uidLastSave="{54E5B695-50CB-4F4E-8DCB-10BBA862F73D}"/>
  <bookViews>
    <workbookView xWindow="-108" yWindow="-108" windowWidth="23256" windowHeight="12576" activeTab="2" xr2:uid="{00000000-000D-0000-FFFF-FFFF00000000}"/>
  </bookViews>
  <sheets>
    <sheet name="Tabelle1" sheetId="11" r:id="rId1"/>
    <sheet name="einfache Berechnungen" sheetId="8" r:id="rId2"/>
    <sheet name="Kundenabrechnung" sheetId="10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bsatzmenge">'[1]Break-Even'!$B$11:$D$11</definedName>
    <definedName name="Adressen" localSheetId="2">#REF!</definedName>
    <definedName name="Adressen">#REF!</definedName>
    <definedName name="Alter" localSheetId="2">#REF!</definedName>
    <definedName name="Alter">#REF!</definedName>
    <definedName name="amount" localSheetId="2">#REF!</definedName>
    <definedName name="amount">#REF!</definedName>
    <definedName name="Autos" localSheetId="2">#REF!</definedName>
    <definedName name="Autos">#REF!</definedName>
    <definedName name="b">'[2]Beiträge Lösung'!$B$4:$B$12</definedName>
    <definedName name="bb">'[2]Beiträge Lösung'!$D$4:$D$8</definedName>
    <definedName name="Beiträge" localSheetId="2">#REF!</definedName>
    <definedName name="Beiträge">#REF!</definedName>
    <definedName name="Beitragshöhe" localSheetId="2">#REF!</definedName>
    <definedName name="Beitragshöhe">#REF!</definedName>
    <definedName name="Beurteilung" localSheetId="2">#REF!</definedName>
    <definedName name="Beurteilung">#REF!</definedName>
    <definedName name="Bonus" localSheetId="2">#REF!</definedName>
    <definedName name="Bonus">#REF!</definedName>
    <definedName name="Break_Even">'[1]Break-Even'!$B$8</definedName>
    <definedName name="COGS_Total">'[3]Cash Budget'!$D$29:$P$29</definedName>
    <definedName name="Costs" localSheetId="2">#REF!</definedName>
    <definedName name="Costs">#REF!</definedName>
    <definedName name="Datum">[4]Bestellungen_Kunden_Datum!$D$4:$D$22</definedName>
    <definedName name="DBASE" localSheetId="2">#REF!</definedName>
    <definedName name="DBASE">#REF!</definedName>
    <definedName name="Erlös_je_Stk">'[1]Break-Even'!$B$4</definedName>
    <definedName name="Erlöse">'[1]Break-Even'!$B$13:$D$13</definedName>
    <definedName name="EXP_Total">'[3]Cash Budget'!$D$43:$P$43</definedName>
    <definedName name="Fixkosten">'[1]Break-Even'!$B$5</definedName>
    <definedName name="Gästebuch" localSheetId="2">#REF!</definedName>
    <definedName name="Gästebuch">#REF!</definedName>
    <definedName name="Gesamtkosten">'[1]Break-Even'!$B$14:$D$14</definedName>
    <definedName name="Gewinn">'[1]Break-Even'!$B$15:$D$15</definedName>
    <definedName name="GR_Total">'[3]Cash Budget'!$D$23:$P$23</definedName>
    <definedName name="Gross_Profit">'[3]Cash Budget'!$D$30:$P$30</definedName>
    <definedName name="Growth" localSheetId="2">'[5]3-D Chart1'!#REF!</definedName>
    <definedName name="Growth">'[5]3-D Chart1'!#REF!</definedName>
    <definedName name="interest" localSheetId="2">#REF!</definedName>
    <definedName name="interest">#REF!</definedName>
    <definedName name="jfjf">'[1]Break-Even'!$B$14:$D$14</definedName>
    <definedName name="Kriterien" localSheetId="2">#REF!</definedName>
    <definedName name="Kriterien">#REF!</definedName>
    <definedName name="ll">'[1]Break-Even'!$B$8</definedName>
    <definedName name="Max._Absatz">'[1]Break-Even'!$B$6</definedName>
    <definedName name="Maximum" localSheetId="2">#REF!</definedName>
    <definedName name="Maximum">#REF!</definedName>
    <definedName name="no" localSheetId="2">#REF!</definedName>
    <definedName name="no">#REF!</definedName>
    <definedName name="Noten" localSheetId="2">#REF!</definedName>
    <definedName name="Noten">#REF!</definedName>
    <definedName name="Operating_Income">'[3]Cash Budget'!$D$44:$P$44</definedName>
    <definedName name="Orders" localSheetId="2">#REF!</definedName>
    <definedName name="Orders">#REF!</definedName>
    <definedName name="Preise" localSheetId="2">#REF!</definedName>
    <definedName name="Preise">#REF!</definedName>
    <definedName name="Preisliste" localSheetId="2">#REF!</definedName>
    <definedName name="Preisliste">#REF!</definedName>
    <definedName name="Profit" localSheetId="2">#REF!</definedName>
    <definedName name="Profit">#REF!</definedName>
    <definedName name="ree" localSheetId="2">#REF!</definedName>
    <definedName name="ree">#REF!</definedName>
    <definedName name="Sales" localSheetId="2">#REF!</definedName>
    <definedName name="Sales">#REF!</definedName>
    <definedName name="Salesperson" localSheetId="2">#REF!</definedName>
    <definedName name="Salesperson">#REF!</definedName>
    <definedName name="Schema" localSheetId="2">#REF!</definedName>
    <definedName name="Schema">#REF!</definedName>
    <definedName name="Skontotabelle" localSheetId="2">#REF!</definedName>
    <definedName name="Skontotabelle">#REF!</definedName>
    <definedName name="term" localSheetId="2">#REF!</definedName>
    <definedName name="term">#REF!</definedName>
    <definedName name="Testnote" localSheetId="2">#REF!</definedName>
    <definedName name="Testnote">#REF!</definedName>
    <definedName name="Title" localSheetId="2">#REF!</definedName>
    <definedName name="Title">#REF!</definedName>
    <definedName name="Total2001">[6]scenario!$B$10</definedName>
    <definedName name="TOTALS" localSheetId="2">#REF!</definedName>
    <definedName name="TOTALS">#REF!</definedName>
    <definedName name="Variable_Stückkosten">'[1]Break-Even'!$B$3</definedName>
    <definedName name="zi" localSheetId="2">#REF!</definedName>
    <definedName name="zi">#REF!</definedName>
    <definedName name="Zimmerpreise" localSheetId="2">#REF!</definedName>
    <definedName name="Zimmerprei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8" l="1"/>
  <c r="H24" i="8"/>
  <c r="H25" i="8"/>
  <c r="H26" i="8"/>
  <c r="H23" i="8"/>
  <c r="G24" i="8"/>
  <c r="G25" i="8"/>
  <c r="G26" i="8"/>
  <c r="G23" i="8"/>
  <c r="F24" i="8"/>
  <c r="F25" i="8"/>
  <c r="F26" i="8"/>
  <c r="F23" i="8"/>
  <c r="D15" i="8"/>
  <c r="D16" i="8"/>
  <c r="D17" i="8"/>
  <c r="D5" i="8"/>
  <c r="D6" i="8"/>
  <c r="D4" i="8"/>
  <c r="D8" i="8" s="1"/>
  <c r="C30" i="10"/>
  <c r="D9" i="10" s="1"/>
  <c r="E29" i="10"/>
  <c r="E28" i="10"/>
  <c r="E27" i="10"/>
  <c r="E26" i="10"/>
  <c r="E25" i="10"/>
  <c r="D25" i="10"/>
  <c r="E24" i="10"/>
  <c r="D24" i="10"/>
  <c r="E23" i="10"/>
  <c r="D23" i="10"/>
  <c r="E22" i="10"/>
  <c r="D22" i="10"/>
  <c r="E21" i="10"/>
  <c r="D21" i="10"/>
  <c r="E20" i="10"/>
  <c r="D20" i="10"/>
  <c r="E19" i="10"/>
  <c r="D19" i="10"/>
  <c r="E18" i="10"/>
  <c r="D18" i="10"/>
  <c r="E17" i="10"/>
  <c r="D17" i="10"/>
  <c r="E16" i="10"/>
  <c r="D16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I9" i="10" a="1"/>
  <c r="I11" i="10" s="1"/>
  <c r="E9" i="10"/>
  <c r="E8" i="10"/>
  <c r="E7" i="10"/>
  <c r="E6" i="10"/>
  <c r="E5" i="10"/>
  <c r="E4" i="10"/>
  <c r="E3" i="10"/>
  <c r="E2" i="10"/>
  <c r="D9" i="8" l="1"/>
  <c r="D11" i="8"/>
  <c r="D26" i="10"/>
  <c r="D28" i="10"/>
  <c r="D27" i="10"/>
  <c r="D29" i="10"/>
  <c r="D2" i="10"/>
  <c r="D3" i="10"/>
  <c r="D4" i="10"/>
  <c r="D5" i="10"/>
  <c r="D6" i="10"/>
  <c r="D7" i="10"/>
  <c r="D8" i="10"/>
  <c r="I10" i="10"/>
  <c r="I12" i="10"/>
  <c r="I9" i="10"/>
</calcChain>
</file>

<file path=xl/sharedStrings.xml><?xml version="1.0" encoding="utf-8"?>
<sst xmlns="http://schemas.openxmlformats.org/spreadsheetml/2006/main" count="178" uniqueCount="116">
  <si>
    <t>Stückzahl</t>
  </si>
  <si>
    <t>Einzelpreis netto</t>
  </si>
  <si>
    <t>Gesamtpreis netto</t>
  </si>
  <si>
    <t>Gesamt netto</t>
  </si>
  <si>
    <t>Listenpreis</t>
  </si>
  <si>
    <t>Rabatt</t>
  </si>
  <si>
    <t>Verkaufspreis</t>
  </si>
  <si>
    <t>Artikel</t>
  </si>
  <si>
    <t>Einzelpreis (netto)</t>
  </si>
  <si>
    <t>Stück</t>
  </si>
  <si>
    <t>Preis netto</t>
  </si>
  <si>
    <t>Preis brutto</t>
  </si>
  <si>
    <t>Buch</t>
  </si>
  <si>
    <t>CD</t>
  </si>
  <si>
    <t>Theaterkarte</t>
  </si>
  <si>
    <t>Postkarte</t>
  </si>
  <si>
    <t>Gesamtbetrag:</t>
  </si>
  <si>
    <t xml:space="preserve">  =100%</t>
  </si>
  <si>
    <t xml:space="preserve"> =20 %</t>
  </si>
  <si>
    <t>= 120 %</t>
  </si>
  <si>
    <t xml:space="preserve">  = 100% minus Rabatt</t>
  </si>
  <si>
    <t xml:space="preserve"> = 100 %</t>
  </si>
  <si>
    <t xml:space="preserve">  = x %</t>
  </si>
  <si>
    <t xml:space="preserve">  = 100% + x %</t>
  </si>
  <si>
    <t xml:space="preserve"> </t>
  </si>
  <si>
    <t>formatiere wie folgt:</t>
  </si>
  <si>
    <t>1 Stück</t>
  </si>
  <si>
    <t>USt-Satz</t>
  </si>
  <si>
    <t>formatiere mit %</t>
  </si>
  <si>
    <t>und 2 Dezimalstellen</t>
  </si>
  <si>
    <t>formatiere im</t>
  </si>
  <si>
    <t>Format Buchhaltung</t>
  </si>
  <si>
    <t>Format bitte übertragen</t>
  </si>
  <si>
    <t>auf Bereich B4:B6</t>
  </si>
  <si>
    <t>Aufgaben:</t>
  </si>
  <si>
    <t>Formatiere wie angegeben.</t>
  </si>
  <si>
    <t>Berechne die grünen Felder.</t>
  </si>
  <si>
    <t>formatiere im Währungsformat</t>
  </si>
  <si>
    <t>USt-Betrag</t>
  </si>
  <si>
    <t>Provision</t>
  </si>
  <si>
    <t>Kunde</t>
  </si>
  <si>
    <t>Ort</t>
  </si>
  <si>
    <t>Umsatz in
Euro</t>
  </si>
  <si>
    <t>Umsatzanteil in %</t>
  </si>
  <si>
    <t>Provision
in %</t>
  </si>
  <si>
    <t>Kundenkarte</t>
  </si>
  <si>
    <t>Adler Astrid</t>
  </si>
  <si>
    <t>Graz</t>
  </si>
  <si>
    <t>Greenkundenkarte</t>
  </si>
  <si>
    <t>Ebel Sabine</t>
  </si>
  <si>
    <t>Goldkundenkarte</t>
  </si>
  <si>
    <t>Gerner-Neuwied Karin</t>
  </si>
  <si>
    <t>Hahn Isabelle</t>
  </si>
  <si>
    <t>Hahn-Kleinert Sabine</t>
  </si>
  <si>
    <t>Hartberg</t>
  </si>
  <si>
    <t>Herder Christoph</t>
  </si>
  <si>
    <t>Silverkundenkarte</t>
  </si>
  <si>
    <t>Umsätze</t>
  </si>
  <si>
    <t>Holm Mira</t>
  </si>
  <si>
    <t>Klapper Stefan</t>
  </si>
  <si>
    <t>Klein Angela</t>
  </si>
  <si>
    <t>Gleisdorf</t>
  </si>
  <si>
    <t>Klein Norbert</t>
  </si>
  <si>
    <t>darüber</t>
  </si>
  <si>
    <t>Mai Hans</t>
  </si>
  <si>
    <t>Metz Tatjana</t>
  </si>
  <si>
    <t>Müller Herta</t>
  </si>
  <si>
    <t>Palmer Carlo</t>
  </si>
  <si>
    <t>Schubert-Wagner Ulrike</t>
  </si>
  <si>
    <t>Schulze Anna</t>
  </si>
  <si>
    <t>Sommer Andrea</t>
  </si>
  <si>
    <t>Sommer Susanne</t>
  </si>
  <si>
    <t>Wiese Markus</t>
  </si>
  <si>
    <t>Winkler Claus</t>
  </si>
  <si>
    <t>Winter Johannes</t>
  </si>
  <si>
    <t>Winter Susanne</t>
  </si>
  <si>
    <t>Wirklein Andrea</t>
  </si>
  <si>
    <t>Zorn Violet</t>
  </si>
  <si>
    <t>Zwiebel Karl</t>
  </si>
  <si>
    <t>Gesamt</t>
  </si>
  <si>
    <t>Lösche die bestehende bedingte Formatierung.</t>
  </si>
  <si>
    <t>Markiere in Spalte D die 3 höchsten Umsatzanteile mit roter Füllfarbe.</t>
  </si>
  <si>
    <t>Erstelle für Spalte C einen Symbolsatz mit 3 Pfeilen - die Grenzen sollen  bei € 5.000,- und € 10.000,- liegen.</t>
  </si>
  <si>
    <t>MitgliedsNr</t>
  </si>
  <si>
    <t>Name</t>
  </si>
  <si>
    <t>Wohnort</t>
  </si>
  <si>
    <t>PLZ</t>
  </si>
  <si>
    <t>Geburtsdatum</t>
  </si>
  <si>
    <t>Spendenbeitrag</t>
  </si>
  <si>
    <t>Sonja Müller</t>
  </si>
  <si>
    <t>Werner Heinz</t>
  </si>
  <si>
    <t>Simone Gutter</t>
  </si>
  <si>
    <t>Graz-Gösting</t>
  </si>
  <si>
    <t>Herbert Tulling</t>
  </si>
  <si>
    <t>Altausee</t>
  </si>
  <si>
    <t>Uta Neberer</t>
  </si>
  <si>
    <t>Rottenmann</t>
  </si>
  <si>
    <t>Jennifer Nömer-Hübler</t>
  </si>
  <si>
    <t>Deutschlandsberg</t>
  </si>
  <si>
    <t>Gustav Hans</t>
  </si>
  <si>
    <t>Tina Quarfer</t>
  </si>
  <si>
    <t>Alle Spendenbeträge in Spalte F, die höher als 80 Euro sind, sollen fett markiert werden.</t>
  </si>
  <si>
    <t>Nutze die bedingte Formatierung.</t>
  </si>
  <si>
    <t>Außerdem sollen die Spendenbeträge mit 2 Dezimalstellen und der Bezeichnung Taler dahinter</t>
  </si>
  <si>
    <t>USt</t>
  </si>
  <si>
    <t>Betrag brutto</t>
  </si>
  <si>
    <t>In Spalte B soll jeweils Graz blau unterlegt werden.</t>
  </si>
  <si>
    <t>Wenn die Provision in Spalte E höher als 20% ist, sollen die Zellen gelb unterlegt werden (Achtung! 20% = 0,2)</t>
  </si>
  <si>
    <t>1BHIT</t>
  </si>
  <si>
    <t>Setze in Zeile 4 deine eigenen Daten ein.</t>
  </si>
  <si>
    <t>Ersetze mindesten 3 Kundennamen in Spalte A durch Phantasienamen.</t>
  </si>
  <si>
    <t>Zoe Bunea</t>
  </si>
  <si>
    <t>Ising Dock</t>
  </si>
  <si>
    <t>Oowooooooo Hibar</t>
  </si>
  <si>
    <t>Gordon Freeman</t>
  </si>
  <si>
    <t>Sussus Amogus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</si>
</sst>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€&quot;\ * #,##0.00_-;\-&quot;€&quot;\ * #,##0.00_-;_-&quot;€&quot;\ * &quot;-&quot;??_-;_-@_-"/>
    <numFmt numFmtId="164" formatCode="_-[$€]\ * #,##0.00_-;\-[$€]\ * #,##0.00_-;_-[$€]\ * &quot;-&quot;??_-;_-@_-"/>
    <numFmt numFmtId="165" formatCode="&quot;ab&quot;\ 0"/>
    <numFmt numFmtId="166" formatCode="0.0%"/>
    <numFmt numFmtId="168" formatCode="0.00/&quot;Taler&quot;"/>
    <numFmt numFmtId="170" formatCode="&quot;€&quot;\ #,##0"/>
    <numFmt numFmtId="171" formatCode="General/&quot;Stück&quot;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color rgb="FFFF0000"/>
      <name val="Arial"/>
      <family val="2"/>
    </font>
    <font>
      <b/>
      <sz val="10"/>
      <color indexed="8"/>
      <name val="MS Sans Serif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4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" fillId="0" borderId="0"/>
    <xf numFmtId="0" fontId="8" fillId="0" borderId="0"/>
  </cellStyleXfs>
  <cellXfs count="91">
    <xf numFmtId="0" fontId="0" fillId="0" borderId="0" xfId="0"/>
    <xf numFmtId="0" fontId="10" fillId="0" borderId="0" xfId="3"/>
    <xf numFmtId="0" fontId="11" fillId="3" borderId="2" xfId="3" applyFont="1" applyFill="1" applyBorder="1" applyAlignment="1">
      <alignment horizontal="center"/>
    </xf>
    <xf numFmtId="0" fontId="11" fillId="3" borderId="3" xfId="3" applyFont="1" applyFill="1" applyBorder="1" applyAlignment="1">
      <alignment horizontal="center"/>
    </xf>
    <xf numFmtId="0" fontId="11" fillId="3" borderId="4" xfId="3" applyFont="1" applyFill="1" applyBorder="1" applyAlignment="1">
      <alignment horizontal="center"/>
    </xf>
    <xf numFmtId="49" fontId="10" fillId="0" borderId="0" xfId="3" applyNumberFormat="1"/>
    <xf numFmtId="0" fontId="10" fillId="5" borderId="6" xfId="3" applyFill="1" applyBorder="1"/>
    <xf numFmtId="49" fontId="12" fillId="0" borderId="0" xfId="3" applyNumberFormat="1" applyFont="1" applyAlignment="1">
      <alignment horizontal="right"/>
    </xf>
    <xf numFmtId="0" fontId="10" fillId="4" borderId="7" xfId="3" applyFill="1" applyBorder="1"/>
    <xf numFmtId="0" fontId="10" fillId="4" borderId="0" xfId="3" applyFill="1" applyBorder="1"/>
    <xf numFmtId="0" fontId="10" fillId="4" borderId="8" xfId="3" applyFill="1" applyBorder="1"/>
    <xf numFmtId="0" fontId="11" fillId="4" borderId="1" xfId="3" applyFont="1" applyFill="1" applyBorder="1"/>
    <xf numFmtId="0" fontId="11" fillId="4" borderId="9" xfId="3" applyFont="1" applyFill="1" applyBorder="1"/>
    <xf numFmtId="0" fontId="10" fillId="5" borderId="10" xfId="3" applyFill="1" applyBorder="1"/>
    <xf numFmtId="0" fontId="11" fillId="4" borderId="11" xfId="3" applyFont="1" applyFill="1" applyBorder="1"/>
    <xf numFmtId="0" fontId="11" fillId="5" borderId="12" xfId="3" applyFont="1" applyFill="1" applyBorder="1"/>
    <xf numFmtId="0" fontId="10" fillId="0" borderId="13" xfId="3" applyBorder="1"/>
    <xf numFmtId="49" fontId="12" fillId="0" borderId="13" xfId="3" applyNumberFormat="1" applyFont="1" applyBorder="1" applyAlignment="1">
      <alignment horizontal="right"/>
    </xf>
    <xf numFmtId="0" fontId="10" fillId="0" borderId="5" xfId="3" applyBorder="1"/>
    <xf numFmtId="9" fontId="10" fillId="0" borderId="1" xfId="3" applyNumberFormat="1" applyBorder="1"/>
    <xf numFmtId="0" fontId="10" fillId="0" borderId="14" xfId="3" applyBorder="1"/>
    <xf numFmtId="9" fontId="10" fillId="0" borderId="9" xfId="3" applyNumberFormat="1" applyBorder="1"/>
    <xf numFmtId="0" fontId="12" fillId="0" borderId="13" xfId="3" applyFont="1" applyBorder="1" applyAlignment="1">
      <alignment horizontal="right"/>
    </xf>
    <xf numFmtId="0" fontId="11" fillId="3" borderId="11" xfId="3" applyFont="1" applyFill="1" applyBorder="1"/>
    <xf numFmtId="0" fontId="0" fillId="0" borderId="0" xfId="3" applyFont="1"/>
    <xf numFmtId="0" fontId="0" fillId="4" borderId="1" xfId="4" applyNumberFormat="1" applyFont="1" applyFill="1" applyBorder="1"/>
    <xf numFmtId="165" fontId="10" fillId="0" borderId="1" xfId="3" applyNumberFormat="1" applyBorder="1"/>
    <xf numFmtId="0" fontId="14" fillId="0" borderId="0" xfId="3" applyFont="1"/>
    <xf numFmtId="0" fontId="15" fillId="0" borderId="0" xfId="3" applyFont="1"/>
    <xf numFmtId="0" fontId="16" fillId="0" borderId="15" xfId="3" applyFont="1" applyFill="1" applyBorder="1" applyAlignment="1">
      <alignment horizontal="center" wrapText="1"/>
    </xf>
    <xf numFmtId="44" fontId="16" fillId="0" borderId="15" xfId="6" applyFont="1" applyFill="1" applyBorder="1" applyAlignment="1">
      <alignment horizontal="right" wrapText="1"/>
    </xf>
    <xf numFmtId="10" fontId="16" fillId="0" borderId="16" xfId="5" applyNumberFormat="1" applyFont="1" applyFill="1" applyBorder="1" applyAlignment="1">
      <alignment horizontal="right" wrapText="1"/>
    </xf>
    <xf numFmtId="9" fontId="10" fillId="0" borderId="16" xfId="5" applyNumberFormat="1" applyBorder="1" applyAlignment="1">
      <alignment horizontal="center"/>
    </xf>
    <xf numFmtId="0" fontId="16" fillId="0" borderId="17" xfId="3" applyFont="1" applyFill="1" applyBorder="1" applyAlignment="1">
      <alignment horizontal="center" wrapText="1"/>
    </xf>
    <xf numFmtId="44" fontId="16" fillId="0" borderId="17" xfId="6" applyFont="1" applyFill="1" applyBorder="1" applyAlignment="1">
      <alignment horizontal="right" wrapText="1"/>
    </xf>
    <xf numFmtId="44" fontId="17" fillId="0" borderId="18" xfId="6" applyFont="1" applyFill="1" applyBorder="1" applyAlignment="1">
      <alignment horizontal="center"/>
    </xf>
    <xf numFmtId="0" fontId="17" fillId="0" borderId="18" xfId="7" applyFont="1" applyFill="1" applyBorder="1"/>
    <xf numFmtId="0" fontId="17" fillId="0" borderId="1" xfId="7" applyFont="1" applyFill="1" applyBorder="1"/>
    <xf numFmtId="44" fontId="17" fillId="0" borderId="1" xfId="6" applyFont="1" applyFill="1" applyBorder="1" applyAlignment="1">
      <alignment horizontal="center"/>
    </xf>
    <xf numFmtId="0" fontId="17" fillId="0" borderId="1" xfId="7" applyFont="1" applyFill="1" applyBorder="1" applyAlignment="1">
      <alignment horizontal="center"/>
    </xf>
    <xf numFmtId="0" fontId="14" fillId="0" borderId="0" xfId="3" quotePrefix="1" applyFont="1"/>
    <xf numFmtId="0" fontId="16" fillId="0" borderId="19" xfId="3" applyFont="1" applyFill="1" applyBorder="1" applyAlignment="1">
      <alignment horizontal="center" wrapText="1"/>
    </xf>
    <xf numFmtId="44" fontId="16" fillId="0" borderId="19" xfId="6" applyFont="1" applyFill="1" applyBorder="1" applyAlignment="1">
      <alignment horizontal="right" wrapText="1"/>
    </xf>
    <xf numFmtId="0" fontId="11" fillId="0" borderId="0" xfId="3" applyFont="1"/>
    <xf numFmtId="0" fontId="16" fillId="2" borderId="2" xfId="3" applyFont="1" applyFill="1" applyBorder="1" applyAlignment="1">
      <alignment horizontal="center" vertical="center"/>
    </xf>
    <xf numFmtId="0" fontId="16" fillId="2" borderId="3" xfId="3" applyFont="1" applyFill="1" applyBorder="1" applyAlignment="1">
      <alignment horizontal="center" vertical="center"/>
    </xf>
    <xf numFmtId="0" fontId="16" fillId="2" borderId="3" xfId="3" applyFont="1" applyFill="1" applyBorder="1" applyAlignment="1">
      <alignment horizontal="center" vertical="center" wrapText="1"/>
    </xf>
    <xf numFmtId="0" fontId="10" fillId="7" borderId="4" xfId="3" applyFill="1" applyBorder="1" applyAlignment="1">
      <alignment horizontal="center" vertical="center"/>
    </xf>
    <xf numFmtId="0" fontId="16" fillId="0" borderId="20" xfId="3" applyFont="1" applyFill="1" applyBorder="1" applyAlignment="1">
      <alignment horizontal="left" wrapText="1"/>
    </xf>
    <xf numFmtId="0" fontId="10" fillId="0" borderId="8" xfId="3" applyBorder="1"/>
    <xf numFmtId="0" fontId="16" fillId="0" borderId="21" xfId="3" applyFont="1" applyFill="1" applyBorder="1" applyAlignment="1">
      <alignment horizontal="left" wrapText="1"/>
    </xf>
    <xf numFmtId="0" fontId="16" fillId="0" borderId="22" xfId="3" applyFont="1" applyFill="1" applyBorder="1" applyAlignment="1">
      <alignment horizontal="left" wrapText="1"/>
    </xf>
    <xf numFmtId="0" fontId="13" fillId="0" borderId="14" xfId="3" applyFont="1" applyBorder="1"/>
    <xf numFmtId="166" fontId="10" fillId="0" borderId="9" xfId="5" applyNumberFormat="1" applyBorder="1"/>
    <xf numFmtId="44" fontId="10" fillId="0" borderId="9" xfId="6" applyFont="1" applyBorder="1"/>
    <xf numFmtId="10" fontId="16" fillId="0" borderId="9" xfId="5" applyNumberFormat="1" applyFont="1" applyFill="1" applyBorder="1" applyAlignment="1">
      <alignment horizontal="right" wrapText="1"/>
    </xf>
    <xf numFmtId="9" fontId="10" fillId="0" borderId="23" xfId="5" applyNumberFormat="1" applyBorder="1" applyAlignment="1">
      <alignment horizontal="center"/>
    </xf>
    <xf numFmtId="166" fontId="10" fillId="0" borderId="10" xfId="5" applyNumberFormat="1" applyBorder="1"/>
    <xf numFmtId="0" fontId="19" fillId="0" borderId="24" xfId="3" applyFont="1" applyBorder="1"/>
    <xf numFmtId="0" fontId="8" fillId="0" borderId="0" xfId="8" applyAlignment="1">
      <alignment horizontal="center"/>
    </xf>
    <xf numFmtId="0" fontId="8" fillId="0" borderId="0" xfId="8"/>
    <xf numFmtId="14" fontId="8" fillId="0" borderId="0" xfId="8" applyNumberFormat="1"/>
    <xf numFmtId="0" fontId="18" fillId="0" borderId="0" xfId="8" applyFont="1"/>
    <xf numFmtId="9" fontId="10" fillId="0" borderId="0" xfId="3" applyNumberFormat="1"/>
    <xf numFmtId="0" fontId="7" fillId="0" borderId="0" xfId="8" applyFont="1"/>
    <xf numFmtId="0" fontId="6" fillId="0" borderId="0" xfId="8" applyFont="1"/>
    <xf numFmtId="0" fontId="20" fillId="0" borderId="0" xfId="8" applyFont="1"/>
    <xf numFmtId="0" fontId="5" fillId="0" borderId="0" xfId="8" applyFont="1" applyAlignment="1">
      <alignment horizontal="center"/>
    </xf>
    <xf numFmtId="0" fontId="4" fillId="0" borderId="0" xfId="8" applyFont="1"/>
    <xf numFmtId="0" fontId="8" fillId="8" borderId="0" xfId="8" applyFill="1"/>
    <xf numFmtId="14" fontId="8" fillId="8" borderId="0" xfId="8" applyNumberFormat="1" applyFill="1"/>
    <xf numFmtId="0" fontId="3" fillId="0" borderId="0" xfId="8" applyFont="1"/>
    <xf numFmtId="0" fontId="11" fillId="10" borderId="0" xfId="3" applyFont="1" applyFill="1"/>
    <xf numFmtId="0" fontId="19" fillId="10" borderId="0" xfId="3" applyFont="1" applyFill="1"/>
    <xf numFmtId="0" fontId="19" fillId="9" borderId="0" xfId="3" applyFont="1" applyFill="1"/>
    <xf numFmtId="0" fontId="11" fillId="12" borderId="0" xfId="3" applyFont="1" applyFill="1"/>
    <xf numFmtId="0" fontId="2" fillId="0" borderId="0" xfId="8" applyFont="1"/>
    <xf numFmtId="0" fontId="11" fillId="6" borderId="0" xfId="3" applyFont="1" applyFill="1" applyAlignment="1">
      <alignment horizontal="center"/>
    </xf>
    <xf numFmtId="0" fontId="1" fillId="8" borderId="0" xfId="8" applyFont="1" applyFill="1"/>
    <xf numFmtId="168" fontId="8" fillId="0" borderId="0" xfId="8" applyNumberFormat="1"/>
    <xf numFmtId="0" fontId="10" fillId="5" borderId="6" xfId="3" applyNumberFormat="1" applyFill="1" applyBorder="1"/>
    <xf numFmtId="170" fontId="10" fillId="5" borderId="6" xfId="3" applyNumberFormat="1" applyFill="1" applyBorder="1"/>
    <xf numFmtId="44" fontId="0" fillId="11" borderId="1" xfId="4" applyNumberFormat="1" applyFont="1" applyFill="1" applyBorder="1" applyAlignment="1">
      <alignment horizontal="center"/>
    </xf>
    <xf numFmtId="44" fontId="0" fillId="11" borderId="9" xfId="4" applyNumberFormat="1" applyFont="1" applyFill="1" applyBorder="1" applyAlignment="1">
      <alignment horizontal="center"/>
    </xf>
    <xf numFmtId="10" fontId="10" fillId="11" borderId="1" xfId="3" applyNumberFormat="1" applyFill="1" applyBorder="1" applyAlignment="1">
      <alignment horizontal="center"/>
    </xf>
    <xf numFmtId="10" fontId="10" fillId="11" borderId="9" xfId="3" applyNumberFormat="1" applyFill="1" applyBorder="1" applyAlignment="1">
      <alignment horizontal="center"/>
    </xf>
    <xf numFmtId="171" fontId="10" fillId="11" borderId="1" xfId="3" applyNumberFormat="1" applyFill="1" applyBorder="1" applyAlignment="1">
      <alignment horizontal="center"/>
    </xf>
    <xf numFmtId="171" fontId="10" fillId="11" borderId="9" xfId="3" applyNumberFormat="1" applyFill="1" applyBorder="1" applyAlignment="1">
      <alignment horizontal="center"/>
    </xf>
    <xf numFmtId="44" fontId="10" fillId="5" borderId="1" xfId="3" applyNumberFormat="1" applyFill="1" applyBorder="1"/>
    <xf numFmtId="44" fontId="10" fillId="5" borderId="6" xfId="3" applyNumberFormat="1" applyFill="1" applyBorder="1"/>
    <xf numFmtId="44" fontId="10" fillId="5" borderId="12" xfId="3" applyNumberFormat="1" applyFill="1" applyBorder="1"/>
  </cellXfs>
  <cellStyles count="9">
    <cellStyle name="Euro" xfId="1" xr:uid="{00000000-0005-0000-0000-000000000000}"/>
    <cellStyle name="Euro 2" xfId="2" xr:uid="{00000000-0005-0000-0000-000001000000}"/>
    <cellStyle name="Euro 2 2" xfId="4" xr:uid="{00000000-0005-0000-0000-000002000000}"/>
    <cellStyle name="Normal" xfId="0" builtinId="0"/>
    <cellStyle name="Prozent 2" xfId="5" xr:uid="{00000000-0005-0000-0000-000003000000}"/>
    <cellStyle name="Standard 2" xfId="3" xr:uid="{00000000-0005-0000-0000-000005000000}"/>
    <cellStyle name="Standard 2 4" xfId="7" xr:uid="{00000000-0005-0000-0000-000006000000}"/>
    <cellStyle name="Standard 3" xfId="8" xr:uid="{00000000-0005-0000-0000-000007000000}"/>
    <cellStyle name="Währung 2" xfId="6" xr:uid="{00000000-0005-0000-0000-000008000000}"/>
  </cellStyles>
  <dxfs count="12">
    <dxf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DOWS\TEMP\Brea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rtschaftsinformatik\Schularbeiten,M&#220;\II.HAK\SA-M&#220;-09-10\&#220;40_Mathematik_L&#246;su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XCEL5\CLC5ADV\04LESS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09%202010%20HAK%20HAS\M&#220;,SA%202009%202010\3.M&#220;-2BK-09-10\3.M&#220;-2BK-09-10_L&#246;sung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y%20Documents\CHART3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dvanced%20MQTB%205-01\Sample\&#252;bersetzt-2\TEMP\Sample%20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-Even"/>
      <sheetName val="Tabelle1"/>
      <sheetName val="Tabelle2"/>
      <sheetName val="Tabelle3"/>
      <sheetName val="Tabelle4"/>
    </sheetNames>
    <sheetDataSet>
      <sheetData sheetId="0">
        <row r="3">
          <cell r="B3">
            <v>80</v>
          </cell>
        </row>
        <row r="4">
          <cell r="B4">
            <v>120</v>
          </cell>
        </row>
        <row r="5">
          <cell r="B5">
            <v>140000</v>
          </cell>
        </row>
        <row r="6">
          <cell r="B6">
            <v>8000</v>
          </cell>
        </row>
        <row r="8">
          <cell r="B8">
            <v>3500</v>
          </cell>
        </row>
        <row r="11">
          <cell r="B11">
            <v>0</v>
          </cell>
          <cell r="C11">
            <v>3500</v>
          </cell>
          <cell r="D11">
            <v>8000</v>
          </cell>
        </row>
        <row r="13">
          <cell r="B13">
            <v>0</v>
          </cell>
          <cell r="C13">
            <v>420000</v>
          </cell>
          <cell r="D13">
            <v>960000</v>
          </cell>
        </row>
        <row r="14">
          <cell r="B14">
            <v>140000</v>
          </cell>
          <cell r="C14">
            <v>420000</v>
          </cell>
          <cell r="D14">
            <v>780000</v>
          </cell>
        </row>
        <row r="15">
          <cell r="B15">
            <v>-140000</v>
          </cell>
          <cell r="C15">
            <v>0</v>
          </cell>
          <cell r="D15">
            <v>180000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ortwoche (2)"/>
      <sheetName val="Sportwoche"/>
      <sheetName val="Format-Lösung"/>
      <sheetName val="Format-Angabe"/>
      <sheetName val="Beiträge Lösung"/>
      <sheetName val="Beiträge-Lösung"/>
    </sheetNames>
    <sheetDataSet>
      <sheetData sheetId="0"/>
      <sheetData sheetId="1"/>
      <sheetData sheetId="2"/>
      <sheetData sheetId="3"/>
      <sheetData sheetId="4">
        <row r="4">
          <cell r="B4">
            <v>20</v>
          </cell>
          <cell r="D4">
            <v>10</v>
          </cell>
        </row>
        <row r="5">
          <cell r="B5">
            <v>10</v>
          </cell>
          <cell r="D5">
            <v>20</v>
          </cell>
        </row>
        <row r="6">
          <cell r="B6">
            <v>30</v>
          </cell>
          <cell r="D6">
            <v>30</v>
          </cell>
        </row>
        <row r="7">
          <cell r="B7">
            <v>20</v>
          </cell>
          <cell r="D7">
            <v>40</v>
          </cell>
        </row>
        <row r="8">
          <cell r="B8">
            <v>10</v>
          </cell>
          <cell r="D8">
            <v>50</v>
          </cell>
        </row>
        <row r="9">
          <cell r="B9">
            <v>50</v>
          </cell>
        </row>
        <row r="10">
          <cell r="B10">
            <v>30</v>
          </cell>
        </row>
        <row r="11">
          <cell r="B11">
            <v>30</v>
          </cell>
        </row>
        <row r="12">
          <cell r="B12">
            <v>50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Budget"/>
    </sheetNames>
    <sheetDataSet>
      <sheetData sheetId="0">
        <row r="23">
          <cell r="D23">
            <v>32550</v>
          </cell>
          <cell r="E23">
            <v>33038.25</v>
          </cell>
          <cell r="F23">
            <v>33533.823750000003</v>
          </cell>
          <cell r="G23">
            <v>34036.83110625</v>
          </cell>
          <cell r="H23">
            <v>34547.383572843748</v>
          </cell>
          <cell r="I23">
            <v>35065.594326436403</v>
          </cell>
          <cell r="J23">
            <v>35591.578241332951</v>
          </cell>
          <cell r="K23">
            <v>36125.451914952944</v>
          </cell>
          <cell r="L23">
            <v>36667.333693677239</v>
          </cell>
          <cell r="M23">
            <v>37217.343699082398</v>
          </cell>
          <cell r="N23">
            <v>37775.603854568632</v>
          </cell>
          <cell r="O23">
            <v>38342.237912387165</v>
          </cell>
        </row>
        <row r="29">
          <cell r="D29">
            <v>19316</v>
          </cell>
          <cell r="E29">
            <v>19489.844000000001</v>
          </cell>
          <cell r="F29">
            <v>19665.252596000002</v>
          </cell>
          <cell r="G29">
            <v>19842.239869363995</v>
          </cell>
          <cell r="H29">
            <v>20020.820028188275</v>
          </cell>
          <cell r="I29">
            <v>20201.007408441968</v>
          </cell>
          <cell r="J29">
            <v>20382.816475117943</v>
          </cell>
          <cell r="K29">
            <v>20566.261823394008</v>
          </cell>
          <cell r="L29">
            <v>20751.358179804552</v>
          </cell>
          <cell r="M29">
            <v>20938.120403422796</v>
          </cell>
          <cell r="N29">
            <v>21126.563487053601</v>
          </cell>
          <cell r="O29">
            <v>21316.702558437079</v>
          </cell>
        </row>
        <row r="30">
          <cell r="D30">
            <v>13234</v>
          </cell>
          <cell r="E30">
            <v>13548.405999999999</v>
          </cell>
          <cell r="F30">
            <v>13868.571154000001</v>
          </cell>
          <cell r="G30">
            <v>14194.591236886004</v>
          </cell>
          <cell r="H30">
            <v>14526.563544655473</v>
          </cell>
          <cell r="I30">
            <v>14864.586917994435</v>
          </cell>
          <cell r="J30">
            <v>15208.761766215008</v>
          </cell>
          <cell r="K30">
            <v>15559.190091558936</v>
          </cell>
          <cell r="L30">
            <v>15915.975513872687</v>
          </cell>
          <cell r="M30">
            <v>16279.223295659602</v>
          </cell>
          <cell r="N30">
            <v>16649.04036751503</v>
          </cell>
          <cell r="O30">
            <v>17025.535353950087</v>
          </cell>
        </row>
        <row r="43">
          <cell r="D43">
            <v>11279</v>
          </cell>
          <cell r="E43">
            <v>11053.52</v>
          </cell>
          <cell r="F43">
            <v>11065.143679999999</v>
          </cell>
          <cell r="G43">
            <v>11076.87197312</v>
          </cell>
          <cell r="H43">
            <v>11088.70582087808</v>
          </cell>
          <cell r="I43">
            <v>11100.646173265983</v>
          </cell>
          <cell r="J43">
            <v>11112.693988825378</v>
          </cell>
          <cell r="K43">
            <v>11361.850234724805</v>
          </cell>
          <cell r="L43">
            <v>11137.115886837328</v>
          </cell>
          <cell r="M43">
            <v>11149.491929818865</v>
          </cell>
          <cell r="N43">
            <v>11161.979357187234</v>
          </cell>
          <cell r="O43">
            <v>11174.57917140192</v>
          </cell>
        </row>
        <row r="44">
          <cell r="D44">
            <v>1955</v>
          </cell>
          <cell r="E44">
            <v>2494.8859999999986</v>
          </cell>
          <cell r="F44">
            <v>2803.4274740000019</v>
          </cell>
          <cell r="G44">
            <v>3117.7192637660046</v>
          </cell>
          <cell r="H44">
            <v>3437.8577237773934</v>
          </cell>
          <cell r="I44">
            <v>3763.940744728452</v>
          </cell>
          <cell r="J44">
            <v>4096.0677773896296</v>
          </cell>
          <cell r="K44">
            <v>4197.3398568341308</v>
          </cell>
          <cell r="L44">
            <v>4778.8596270353592</v>
          </cell>
          <cell r="M44">
            <v>5129.7313658407365</v>
          </cell>
          <cell r="N44">
            <v>5487.0610103277959</v>
          </cell>
          <cell r="O44">
            <v>5850.9561825481669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isekosten-Angabe"/>
      <sheetName val="Reisekosten-Lösung"/>
      <sheetName val="Krankheitsstatistik-Angabe"/>
      <sheetName val="Krankheitsstatistik-Lösung"/>
      <sheetName val="Bestellungen-Angabe"/>
      <sheetName val="Bestellungen_Kunden_Datum"/>
      <sheetName val="Bestellungen-Lösung"/>
      <sheetName val="Filialumsätze-Angabe"/>
      <sheetName val="Filialumsätze-Lösung"/>
      <sheetName val="Reisekosten-Angab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>
            <v>40182</v>
          </cell>
        </row>
        <row r="5">
          <cell r="D5">
            <v>40183</v>
          </cell>
        </row>
        <row r="6">
          <cell r="D6">
            <v>40185</v>
          </cell>
        </row>
        <row r="7">
          <cell r="D7">
            <v>40186</v>
          </cell>
        </row>
        <row r="8">
          <cell r="D8">
            <v>40189</v>
          </cell>
        </row>
        <row r="9">
          <cell r="D9">
            <v>40190</v>
          </cell>
        </row>
        <row r="10">
          <cell r="D10">
            <v>40191</v>
          </cell>
        </row>
        <row r="11">
          <cell r="D11">
            <v>40192</v>
          </cell>
        </row>
        <row r="12">
          <cell r="D12">
            <v>40193</v>
          </cell>
        </row>
        <row r="13">
          <cell r="D13">
            <v>40196</v>
          </cell>
        </row>
        <row r="14">
          <cell r="D14">
            <v>40197</v>
          </cell>
        </row>
        <row r="15">
          <cell r="D15">
            <v>40198</v>
          </cell>
        </row>
        <row r="16">
          <cell r="D16">
            <v>40199</v>
          </cell>
        </row>
        <row r="17">
          <cell r="D17">
            <v>40200</v>
          </cell>
        </row>
        <row r="18">
          <cell r="D18">
            <v>40203</v>
          </cell>
        </row>
        <row r="19">
          <cell r="D19">
            <v>40204</v>
          </cell>
        </row>
        <row r="20">
          <cell r="D20">
            <v>40205</v>
          </cell>
        </row>
        <row r="21">
          <cell r="D21">
            <v>40206</v>
          </cell>
        </row>
        <row r="22">
          <cell r="D22">
            <v>40207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D Chart1"/>
      <sheetName val="3-d chart 2"/>
      <sheetName val="Pie Chart"/>
      <sheetName val="Bar Chart"/>
      <sheetName val="Trendlines"/>
      <sheetName val="Trends"/>
      <sheetName val="Dual Axes"/>
      <sheetName val="Goal Seek Cht"/>
      <sheetName val="High Low Grap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"/>
      <sheetName val="vlookup"/>
      <sheetName val="loan"/>
      <sheetName val="advanced list"/>
      <sheetName val="nested analysis"/>
      <sheetName val="charting"/>
      <sheetName val="directors"/>
      <sheetName val="special"/>
      <sheetName val="pivot"/>
      <sheetName val="scenar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0">
          <cell r="B10">
            <v>28450</v>
          </cell>
        </row>
      </sheetData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H19" sqref="H19"/>
    </sheetView>
  </sheetViews>
  <sheetFormatPr defaultColWidth="11.44140625" defaultRowHeight="14.4" x14ac:dyDescent="0.3"/>
  <cols>
    <col min="1" max="1" width="11.44140625" style="59"/>
    <col min="2" max="2" width="23.109375" style="60" customWidth="1"/>
    <col min="3" max="3" width="15" style="60" customWidth="1"/>
    <col min="4" max="4" width="11.44140625" style="60"/>
    <col min="5" max="5" width="30.6640625" style="60" customWidth="1"/>
    <col min="6" max="16384" width="11.44140625" style="60"/>
  </cols>
  <sheetData>
    <row r="1" spans="1:8" x14ac:dyDescent="0.3">
      <c r="B1" s="66" t="s">
        <v>108</v>
      </c>
    </row>
    <row r="2" spans="1:8" x14ac:dyDescent="0.3">
      <c r="H2" s="62"/>
    </row>
    <row r="3" spans="1:8" x14ac:dyDescent="0.3">
      <c r="A3" s="59" t="s">
        <v>83</v>
      </c>
      <c r="B3" s="60" t="s">
        <v>84</v>
      </c>
      <c r="C3" s="60" t="s">
        <v>85</v>
      </c>
      <c r="D3" s="60" t="s">
        <v>86</v>
      </c>
      <c r="E3" s="60" t="s">
        <v>87</v>
      </c>
      <c r="F3" s="60" t="s">
        <v>88</v>
      </c>
      <c r="H3" s="62" t="s">
        <v>109</v>
      </c>
    </row>
    <row r="4" spans="1:8" x14ac:dyDescent="0.3">
      <c r="A4" s="59">
        <v>1</v>
      </c>
      <c r="B4" s="60" t="s">
        <v>89</v>
      </c>
      <c r="C4" s="60" t="s">
        <v>47</v>
      </c>
      <c r="D4" s="60">
        <v>8020</v>
      </c>
      <c r="E4" s="61">
        <v>28482</v>
      </c>
      <c r="F4" s="79">
        <v>90</v>
      </c>
      <c r="H4" s="62" t="s">
        <v>101</v>
      </c>
    </row>
    <row r="5" spans="1:8" x14ac:dyDescent="0.3">
      <c r="A5" s="59">
        <v>2</v>
      </c>
      <c r="B5" s="60" t="s">
        <v>90</v>
      </c>
      <c r="C5" s="60" t="s">
        <v>61</v>
      </c>
      <c r="D5" s="60">
        <v>8200</v>
      </c>
      <c r="E5" s="61">
        <v>28494</v>
      </c>
      <c r="F5" s="79">
        <v>77</v>
      </c>
      <c r="H5" s="62" t="s">
        <v>102</v>
      </c>
    </row>
    <row r="6" spans="1:8" x14ac:dyDescent="0.3">
      <c r="A6" s="59">
        <v>3</v>
      </c>
      <c r="B6" s="60" t="s">
        <v>91</v>
      </c>
      <c r="C6" s="60" t="s">
        <v>92</v>
      </c>
      <c r="D6" s="60">
        <v>8051</v>
      </c>
      <c r="E6" s="61">
        <v>30110</v>
      </c>
      <c r="F6" s="79">
        <v>12</v>
      </c>
      <c r="H6" s="62"/>
    </row>
    <row r="7" spans="1:8" x14ac:dyDescent="0.3">
      <c r="A7" s="59">
        <v>4</v>
      </c>
      <c r="B7" s="78" t="s">
        <v>111</v>
      </c>
      <c r="C7" s="78" t="s">
        <v>112</v>
      </c>
      <c r="D7" s="69">
        <v>4575</v>
      </c>
      <c r="E7" s="70">
        <v>508255</v>
      </c>
      <c r="F7" s="79">
        <v>72</v>
      </c>
      <c r="H7" s="62" t="s">
        <v>103</v>
      </c>
    </row>
    <row r="8" spans="1:8" x14ac:dyDescent="0.3">
      <c r="A8" s="59">
        <v>5</v>
      </c>
      <c r="B8" s="60" t="s">
        <v>93</v>
      </c>
      <c r="C8" s="60" t="s">
        <v>94</v>
      </c>
      <c r="D8" s="60">
        <v>8992</v>
      </c>
      <c r="E8" s="61">
        <v>28432</v>
      </c>
      <c r="F8" s="79">
        <v>92</v>
      </c>
      <c r="H8" s="62" t="s">
        <v>103</v>
      </c>
    </row>
    <row r="9" spans="1:8" x14ac:dyDescent="0.3">
      <c r="A9" s="59">
        <v>6</v>
      </c>
      <c r="B9" s="60" t="s">
        <v>95</v>
      </c>
      <c r="C9" s="60" t="s">
        <v>96</v>
      </c>
      <c r="D9" s="60">
        <v>8786</v>
      </c>
      <c r="E9" s="61">
        <v>30424</v>
      </c>
      <c r="F9" s="79">
        <v>82</v>
      </c>
      <c r="H9" s="62"/>
    </row>
    <row r="10" spans="1:8" x14ac:dyDescent="0.3">
      <c r="A10" s="59">
        <v>7</v>
      </c>
      <c r="B10" s="60" t="s">
        <v>97</v>
      </c>
      <c r="C10" s="60" t="s">
        <v>98</v>
      </c>
      <c r="D10" s="60">
        <v>8530</v>
      </c>
      <c r="E10" s="61">
        <v>32029</v>
      </c>
      <c r="F10" s="79">
        <v>100</v>
      </c>
      <c r="H10" s="62"/>
    </row>
    <row r="11" spans="1:8" x14ac:dyDescent="0.3">
      <c r="A11" s="59">
        <v>8</v>
      </c>
      <c r="B11" s="60" t="s">
        <v>99</v>
      </c>
      <c r="C11" s="60" t="s">
        <v>98</v>
      </c>
      <c r="D11" s="60">
        <v>8530</v>
      </c>
      <c r="E11" s="61">
        <v>20781</v>
      </c>
      <c r="F11" s="79">
        <v>0</v>
      </c>
    </row>
    <row r="12" spans="1:8" x14ac:dyDescent="0.3">
      <c r="A12" s="59">
        <v>9</v>
      </c>
      <c r="B12" s="60" t="s">
        <v>100</v>
      </c>
      <c r="C12" s="60" t="s">
        <v>96</v>
      </c>
      <c r="D12" s="60">
        <v>8786</v>
      </c>
      <c r="E12" s="61">
        <v>24571</v>
      </c>
      <c r="F12" s="79">
        <v>20</v>
      </c>
    </row>
    <row r="15" spans="1:8" x14ac:dyDescent="0.3">
      <c r="B15" s="64" t="s">
        <v>24</v>
      </c>
    </row>
    <row r="17" spans="1:11" x14ac:dyDescent="0.3">
      <c r="K17" s="71" t="s">
        <v>24</v>
      </c>
    </row>
    <row r="18" spans="1:11" x14ac:dyDescent="0.3">
      <c r="A18" s="67" t="s">
        <v>24</v>
      </c>
      <c r="F18" s="68" t="s">
        <v>24</v>
      </c>
    </row>
    <row r="19" spans="1:11" x14ac:dyDescent="0.3">
      <c r="I19" s="71" t="s">
        <v>24</v>
      </c>
    </row>
    <row r="20" spans="1:11" x14ac:dyDescent="0.3">
      <c r="B20" s="76" t="s">
        <v>24</v>
      </c>
    </row>
    <row r="23" spans="1:11" x14ac:dyDescent="0.3">
      <c r="G23" s="65" t="s">
        <v>24</v>
      </c>
    </row>
  </sheetData>
  <conditionalFormatting sqref="F4:F12">
    <cfRule type="cellIs" dxfId="11" priority="1" operator="greaterThan">
      <formula>80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1"/>
  <sheetViews>
    <sheetView workbookViewId="0">
      <selection activeCell="E32" sqref="E32"/>
    </sheetView>
  </sheetViews>
  <sheetFormatPr defaultColWidth="11.5546875" defaultRowHeight="13.2" x14ac:dyDescent="0.25"/>
  <cols>
    <col min="1" max="1" width="11.44140625" style="1"/>
    <col min="2" max="2" width="14.33203125" style="1" customWidth="1"/>
    <col min="3" max="3" width="21.6640625" style="1" customWidth="1"/>
    <col min="4" max="4" width="20.6640625" style="1" customWidth="1"/>
    <col min="5" max="5" width="24.6640625" style="1" customWidth="1"/>
    <col min="6" max="6" width="13.33203125" style="1" bestFit="1" customWidth="1"/>
    <col min="7" max="7" width="14.33203125" style="1" bestFit="1" customWidth="1"/>
    <col min="8" max="8" width="13" style="1" customWidth="1"/>
    <col min="9" max="257" width="11.44140625" style="1"/>
    <col min="258" max="258" width="14.33203125" style="1" customWidth="1"/>
    <col min="259" max="259" width="16.33203125" style="1" bestFit="1" customWidth="1"/>
    <col min="260" max="260" width="17.5546875" style="1" bestFit="1" customWidth="1"/>
    <col min="261" max="261" width="17" style="1" customWidth="1"/>
    <col min="262" max="262" width="13.33203125" style="1" bestFit="1" customWidth="1"/>
    <col min="263" max="263" width="14.33203125" style="1" bestFit="1" customWidth="1"/>
    <col min="264" max="264" width="13" style="1" customWidth="1"/>
    <col min="265" max="513" width="11.44140625" style="1"/>
    <col min="514" max="514" width="14.33203125" style="1" customWidth="1"/>
    <col min="515" max="515" width="16.33203125" style="1" bestFit="1" customWidth="1"/>
    <col min="516" max="516" width="17.5546875" style="1" bestFit="1" customWidth="1"/>
    <col min="517" max="517" width="17" style="1" customWidth="1"/>
    <col min="518" max="518" width="13.33203125" style="1" bestFit="1" customWidth="1"/>
    <col min="519" max="519" width="14.33203125" style="1" bestFit="1" customWidth="1"/>
    <col min="520" max="520" width="13" style="1" customWidth="1"/>
    <col min="521" max="769" width="11.44140625" style="1"/>
    <col min="770" max="770" width="14.33203125" style="1" customWidth="1"/>
    <col min="771" max="771" width="16.33203125" style="1" bestFit="1" customWidth="1"/>
    <col min="772" max="772" width="17.5546875" style="1" bestFit="1" customWidth="1"/>
    <col min="773" max="773" width="17" style="1" customWidth="1"/>
    <col min="774" max="774" width="13.33203125" style="1" bestFit="1" customWidth="1"/>
    <col min="775" max="775" width="14.33203125" style="1" bestFit="1" customWidth="1"/>
    <col min="776" max="776" width="13" style="1" customWidth="1"/>
    <col min="777" max="1025" width="11.44140625" style="1"/>
    <col min="1026" max="1026" width="14.33203125" style="1" customWidth="1"/>
    <col min="1027" max="1027" width="16.33203125" style="1" bestFit="1" customWidth="1"/>
    <col min="1028" max="1028" width="17.5546875" style="1" bestFit="1" customWidth="1"/>
    <col min="1029" max="1029" width="17" style="1" customWidth="1"/>
    <col min="1030" max="1030" width="13.33203125" style="1" bestFit="1" customWidth="1"/>
    <col min="1031" max="1031" width="14.33203125" style="1" bestFit="1" customWidth="1"/>
    <col min="1032" max="1032" width="13" style="1" customWidth="1"/>
    <col min="1033" max="1281" width="11.44140625" style="1"/>
    <col min="1282" max="1282" width="14.33203125" style="1" customWidth="1"/>
    <col min="1283" max="1283" width="16.33203125" style="1" bestFit="1" customWidth="1"/>
    <col min="1284" max="1284" width="17.5546875" style="1" bestFit="1" customWidth="1"/>
    <col min="1285" max="1285" width="17" style="1" customWidth="1"/>
    <col min="1286" max="1286" width="13.33203125" style="1" bestFit="1" customWidth="1"/>
    <col min="1287" max="1287" width="14.33203125" style="1" bestFit="1" customWidth="1"/>
    <col min="1288" max="1288" width="13" style="1" customWidth="1"/>
    <col min="1289" max="1537" width="11.44140625" style="1"/>
    <col min="1538" max="1538" width="14.33203125" style="1" customWidth="1"/>
    <col min="1539" max="1539" width="16.33203125" style="1" bestFit="1" customWidth="1"/>
    <col min="1540" max="1540" width="17.5546875" style="1" bestFit="1" customWidth="1"/>
    <col min="1541" max="1541" width="17" style="1" customWidth="1"/>
    <col min="1542" max="1542" width="13.33203125" style="1" bestFit="1" customWidth="1"/>
    <col min="1543" max="1543" width="14.33203125" style="1" bestFit="1" customWidth="1"/>
    <col min="1544" max="1544" width="13" style="1" customWidth="1"/>
    <col min="1545" max="1793" width="11.44140625" style="1"/>
    <col min="1794" max="1794" width="14.33203125" style="1" customWidth="1"/>
    <col min="1795" max="1795" width="16.33203125" style="1" bestFit="1" customWidth="1"/>
    <col min="1796" max="1796" width="17.5546875" style="1" bestFit="1" customWidth="1"/>
    <col min="1797" max="1797" width="17" style="1" customWidth="1"/>
    <col min="1798" max="1798" width="13.33203125" style="1" bestFit="1" customWidth="1"/>
    <col min="1799" max="1799" width="14.33203125" style="1" bestFit="1" customWidth="1"/>
    <col min="1800" max="1800" width="13" style="1" customWidth="1"/>
    <col min="1801" max="2049" width="11.44140625" style="1"/>
    <col min="2050" max="2050" width="14.33203125" style="1" customWidth="1"/>
    <col min="2051" max="2051" width="16.33203125" style="1" bestFit="1" customWidth="1"/>
    <col min="2052" max="2052" width="17.5546875" style="1" bestFit="1" customWidth="1"/>
    <col min="2053" max="2053" width="17" style="1" customWidth="1"/>
    <col min="2054" max="2054" width="13.33203125" style="1" bestFit="1" customWidth="1"/>
    <col min="2055" max="2055" width="14.33203125" style="1" bestFit="1" customWidth="1"/>
    <col min="2056" max="2056" width="13" style="1" customWidth="1"/>
    <col min="2057" max="2305" width="11.44140625" style="1"/>
    <col min="2306" max="2306" width="14.33203125" style="1" customWidth="1"/>
    <col min="2307" max="2307" width="16.33203125" style="1" bestFit="1" customWidth="1"/>
    <col min="2308" max="2308" width="17.5546875" style="1" bestFit="1" customWidth="1"/>
    <col min="2309" max="2309" width="17" style="1" customWidth="1"/>
    <col min="2310" max="2310" width="13.33203125" style="1" bestFit="1" customWidth="1"/>
    <col min="2311" max="2311" width="14.33203125" style="1" bestFit="1" customWidth="1"/>
    <col min="2312" max="2312" width="13" style="1" customWidth="1"/>
    <col min="2313" max="2561" width="11.44140625" style="1"/>
    <col min="2562" max="2562" width="14.33203125" style="1" customWidth="1"/>
    <col min="2563" max="2563" width="16.33203125" style="1" bestFit="1" customWidth="1"/>
    <col min="2564" max="2564" width="17.5546875" style="1" bestFit="1" customWidth="1"/>
    <col min="2565" max="2565" width="17" style="1" customWidth="1"/>
    <col min="2566" max="2566" width="13.33203125" style="1" bestFit="1" customWidth="1"/>
    <col min="2567" max="2567" width="14.33203125" style="1" bestFit="1" customWidth="1"/>
    <col min="2568" max="2568" width="13" style="1" customWidth="1"/>
    <col min="2569" max="2817" width="11.44140625" style="1"/>
    <col min="2818" max="2818" width="14.33203125" style="1" customWidth="1"/>
    <col min="2819" max="2819" width="16.33203125" style="1" bestFit="1" customWidth="1"/>
    <col min="2820" max="2820" width="17.5546875" style="1" bestFit="1" customWidth="1"/>
    <col min="2821" max="2821" width="17" style="1" customWidth="1"/>
    <col min="2822" max="2822" width="13.33203125" style="1" bestFit="1" customWidth="1"/>
    <col min="2823" max="2823" width="14.33203125" style="1" bestFit="1" customWidth="1"/>
    <col min="2824" max="2824" width="13" style="1" customWidth="1"/>
    <col min="2825" max="3073" width="11.44140625" style="1"/>
    <col min="3074" max="3074" width="14.33203125" style="1" customWidth="1"/>
    <col min="3075" max="3075" width="16.33203125" style="1" bestFit="1" customWidth="1"/>
    <col min="3076" max="3076" width="17.5546875" style="1" bestFit="1" customWidth="1"/>
    <col min="3077" max="3077" width="17" style="1" customWidth="1"/>
    <col min="3078" max="3078" width="13.33203125" style="1" bestFit="1" customWidth="1"/>
    <col min="3079" max="3079" width="14.33203125" style="1" bestFit="1" customWidth="1"/>
    <col min="3080" max="3080" width="13" style="1" customWidth="1"/>
    <col min="3081" max="3329" width="11.44140625" style="1"/>
    <col min="3330" max="3330" width="14.33203125" style="1" customWidth="1"/>
    <col min="3331" max="3331" width="16.33203125" style="1" bestFit="1" customWidth="1"/>
    <col min="3332" max="3332" width="17.5546875" style="1" bestFit="1" customWidth="1"/>
    <col min="3333" max="3333" width="17" style="1" customWidth="1"/>
    <col min="3334" max="3334" width="13.33203125" style="1" bestFit="1" customWidth="1"/>
    <col min="3335" max="3335" width="14.33203125" style="1" bestFit="1" customWidth="1"/>
    <col min="3336" max="3336" width="13" style="1" customWidth="1"/>
    <col min="3337" max="3585" width="11.44140625" style="1"/>
    <col min="3586" max="3586" width="14.33203125" style="1" customWidth="1"/>
    <col min="3587" max="3587" width="16.33203125" style="1" bestFit="1" customWidth="1"/>
    <col min="3588" max="3588" width="17.5546875" style="1" bestFit="1" customWidth="1"/>
    <col min="3589" max="3589" width="17" style="1" customWidth="1"/>
    <col min="3590" max="3590" width="13.33203125" style="1" bestFit="1" customWidth="1"/>
    <col min="3591" max="3591" width="14.33203125" style="1" bestFit="1" customWidth="1"/>
    <col min="3592" max="3592" width="13" style="1" customWidth="1"/>
    <col min="3593" max="3841" width="11.44140625" style="1"/>
    <col min="3842" max="3842" width="14.33203125" style="1" customWidth="1"/>
    <col min="3843" max="3843" width="16.33203125" style="1" bestFit="1" customWidth="1"/>
    <col min="3844" max="3844" width="17.5546875" style="1" bestFit="1" customWidth="1"/>
    <col min="3845" max="3845" width="17" style="1" customWidth="1"/>
    <col min="3846" max="3846" width="13.33203125" style="1" bestFit="1" customWidth="1"/>
    <col min="3847" max="3847" width="14.33203125" style="1" bestFit="1" customWidth="1"/>
    <col min="3848" max="3848" width="13" style="1" customWidth="1"/>
    <col min="3849" max="4097" width="11.44140625" style="1"/>
    <col min="4098" max="4098" width="14.33203125" style="1" customWidth="1"/>
    <col min="4099" max="4099" width="16.33203125" style="1" bestFit="1" customWidth="1"/>
    <col min="4100" max="4100" width="17.5546875" style="1" bestFit="1" customWidth="1"/>
    <col min="4101" max="4101" width="17" style="1" customWidth="1"/>
    <col min="4102" max="4102" width="13.33203125" style="1" bestFit="1" customWidth="1"/>
    <col min="4103" max="4103" width="14.33203125" style="1" bestFit="1" customWidth="1"/>
    <col min="4104" max="4104" width="13" style="1" customWidth="1"/>
    <col min="4105" max="4353" width="11.44140625" style="1"/>
    <col min="4354" max="4354" width="14.33203125" style="1" customWidth="1"/>
    <col min="4355" max="4355" width="16.33203125" style="1" bestFit="1" customWidth="1"/>
    <col min="4356" max="4356" width="17.5546875" style="1" bestFit="1" customWidth="1"/>
    <col min="4357" max="4357" width="17" style="1" customWidth="1"/>
    <col min="4358" max="4358" width="13.33203125" style="1" bestFit="1" customWidth="1"/>
    <col min="4359" max="4359" width="14.33203125" style="1" bestFit="1" customWidth="1"/>
    <col min="4360" max="4360" width="13" style="1" customWidth="1"/>
    <col min="4361" max="4609" width="11.44140625" style="1"/>
    <col min="4610" max="4610" width="14.33203125" style="1" customWidth="1"/>
    <col min="4611" max="4611" width="16.33203125" style="1" bestFit="1" customWidth="1"/>
    <col min="4612" max="4612" width="17.5546875" style="1" bestFit="1" customWidth="1"/>
    <col min="4613" max="4613" width="17" style="1" customWidth="1"/>
    <col min="4614" max="4614" width="13.33203125" style="1" bestFit="1" customWidth="1"/>
    <col min="4615" max="4615" width="14.33203125" style="1" bestFit="1" customWidth="1"/>
    <col min="4616" max="4616" width="13" style="1" customWidth="1"/>
    <col min="4617" max="4865" width="11.44140625" style="1"/>
    <col min="4866" max="4866" width="14.33203125" style="1" customWidth="1"/>
    <col min="4867" max="4867" width="16.33203125" style="1" bestFit="1" customWidth="1"/>
    <col min="4868" max="4868" width="17.5546875" style="1" bestFit="1" customWidth="1"/>
    <col min="4869" max="4869" width="17" style="1" customWidth="1"/>
    <col min="4870" max="4870" width="13.33203125" style="1" bestFit="1" customWidth="1"/>
    <col min="4871" max="4871" width="14.33203125" style="1" bestFit="1" customWidth="1"/>
    <col min="4872" max="4872" width="13" style="1" customWidth="1"/>
    <col min="4873" max="5121" width="11.44140625" style="1"/>
    <col min="5122" max="5122" width="14.33203125" style="1" customWidth="1"/>
    <col min="5123" max="5123" width="16.33203125" style="1" bestFit="1" customWidth="1"/>
    <col min="5124" max="5124" width="17.5546875" style="1" bestFit="1" customWidth="1"/>
    <col min="5125" max="5125" width="17" style="1" customWidth="1"/>
    <col min="5126" max="5126" width="13.33203125" style="1" bestFit="1" customWidth="1"/>
    <col min="5127" max="5127" width="14.33203125" style="1" bestFit="1" customWidth="1"/>
    <col min="5128" max="5128" width="13" style="1" customWidth="1"/>
    <col min="5129" max="5377" width="11.44140625" style="1"/>
    <col min="5378" max="5378" width="14.33203125" style="1" customWidth="1"/>
    <col min="5379" max="5379" width="16.33203125" style="1" bestFit="1" customWidth="1"/>
    <col min="5380" max="5380" width="17.5546875" style="1" bestFit="1" customWidth="1"/>
    <col min="5381" max="5381" width="17" style="1" customWidth="1"/>
    <col min="5382" max="5382" width="13.33203125" style="1" bestFit="1" customWidth="1"/>
    <col min="5383" max="5383" width="14.33203125" style="1" bestFit="1" customWidth="1"/>
    <col min="5384" max="5384" width="13" style="1" customWidth="1"/>
    <col min="5385" max="5633" width="11.44140625" style="1"/>
    <col min="5634" max="5634" width="14.33203125" style="1" customWidth="1"/>
    <col min="5635" max="5635" width="16.33203125" style="1" bestFit="1" customWidth="1"/>
    <col min="5636" max="5636" width="17.5546875" style="1" bestFit="1" customWidth="1"/>
    <col min="5637" max="5637" width="17" style="1" customWidth="1"/>
    <col min="5638" max="5638" width="13.33203125" style="1" bestFit="1" customWidth="1"/>
    <col min="5639" max="5639" width="14.33203125" style="1" bestFit="1" customWidth="1"/>
    <col min="5640" max="5640" width="13" style="1" customWidth="1"/>
    <col min="5641" max="5889" width="11.44140625" style="1"/>
    <col min="5890" max="5890" width="14.33203125" style="1" customWidth="1"/>
    <col min="5891" max="5891" width="16.33203125" style="1" bestFit="1" customWidth="1"/>
    <col min="5892" max="5892" width="17.5546875" style="1" bestFit="1" customWidth="1"/>
    <col min="5893" max="5893" width="17" style="1" customWidth="1"/>
    <col min="5894" max="5894" width="13.33203125" style="1" bestFit="1" customWidth="1"/>
    <col min="5895" max="5895" width="14.33203125" style="1" bestFit="1" customWidth="1"/>
    <col min="5896" max="5896" width="13" style="1" customWidth="1"/>
    <col min="5897" max="6145" width="11.44140625" style="1"/>
    <col min="6146" max="6146" width="14.33203125" style="1" customWidth="1"/>
    <col min="6147" max="6147" width="16.33203125" style="1" bestFit="1" customWidth="1"/>
    <col min="6148" max="6148" width="17.5546875" style="1" bestFit="1" customWidth="1"/>
    <col min="6149" max="6149" width="17" style="1" customWidth="1"/>
    <col min="6150" max="6150" width="13.33203125" style="1" bestFit="1" customWidth="1"/>
    <col min="6151" max="6151" width="14.33203125" style="1" bestFit="1" customWidth="1"/>
    <col min="6152" max="6152" width="13" style="1" customWidth="1"/>
    <col min="6153" max="6401" width="11.44140625" style="1"/>
    <col min="6402" max="6402" width="14.33203125" style="1" customWidth="1"/>
    <col min="6403" max="6403" width="16.33203125" style="1" bestFit="1" customWidth="1"/>
    <col min="6404" max="6404" width="17.5546875" style="1" bestFit="1" customWidth="1"/>
    <col min="6405" max="6405" width="17" style="1" customWidth="1"/>
    <col min="6406" max="6406" width="13.33203125" style="1" bestFit="1" customWidth="1"/>
    <col min="6407" max="6407" width="14.33203125" style="1" bestFit="1" customWidth="1"/>
    <col min="6408" max="6408" width="13" style="1" customWidth="1"/>
    <col min="6409" max="6657" width="11.44140625" style="1"/>
    <col min="6658" max="6658" width="14.33203125" style="1" customWidth="1"/>
    <col min="6659" max="6659" width="16.33203125" style="1" bestFit="1" customWidth="1"/>
    <col min="6660" max="6660" width="17.5546875" style="1" bestFit="1" customWidth="1"/>
    <col min="6661" max="6661" width="17" style="1" customWidth="1"/>
    <col min="6662" max="6662" width="13.33203125" style="1" bestFit="1" customWidth="1"/>
    <col min="6663" max="6663" width="14.33203125" style="1" bestFit="1" customWidth="1"/>
    <col min="6664" max="6664" width="13" style="1" customWidth="1"/>
    <col min="6665" max="6913" width="11.44140625" style="1"/>
    <col min="6914" max="6914" width="14.33203125" style="1" customWidth="1"/>
    <col min="6915" max="6915" width="16.33203125" style="1" bestFit="1" customWidth="1"/>
    <col min="6916" max="6916" width="17.5546875" style="1" bestFit="1" customWidth="1"/>
    <col min="6917" max="6917" width="17" style="1" customWidth="1"/>
    <col min="6918" max="6918" width="13.33203125" style="1" bestFit="1" customWidth="1"/>
    <col min="6919" max="6919" width="14.33203125" style="1" bestFit="1" customWidth="1"/>
    <col min="6920" max="6920" width="13" style="1" customWidth="1"/>
    <col min="6921" max="7169" width="11.44140625" style="1"/>
    <col min="7170" max="7170" width="14.33203125" style="1" customWidth="1"/>
    <col min="7171" max="7171" width="16.33203125" style="1" bestFit="1" customWidth="1"/>
    <col min="7172" max="7172" width="17.5546875" style="1" bestFit="1" customWidth="1"/>
    <col min="7173" max="7173" width="17" style="1" customWidth="1"/>
    <col min="7174" max="7174" width="13.33203125" style="1" bestFit="1" customWidth="1"/>
    <col min="7175" max="7175" width="14.33203125" style="1" bestFit="1" customWidth="1"/>
    <col min="7176" max="7176" width="13" style="1" customWidth="1"/>
    <col min="7177" max="7425" width="11.44140625" style="1"/>
    <col min="7426" max="7426" width="14.33203125" style="1" customWidth="1"/>
    <col min="7427" max="7427" width="16.33203125" style="1" bestFit="1" customWidth="1"/>
    <col min="7428" max="7428" width="17.5546875" style="1" bestFit="1" customWidth="1"/>
    <col min="7429" max="7429" width="17" style="1" customWidth="1"/>
    <col min="7430" max="7430" width="13.33203125" style="1" bestFit="1" customWidth="1"/>
    <col min="7431" max="7431" width="14.33203125" style="1" bestFit="1" customWidth="1"/>
    <col min="7432" max="7432" width="13" style="1" customWidth="1"/>
    <col min="7433" max="7681" width="11.44140625" style="1"/>
    <col min="7682" max="7682" width="14.33203125" style="1" customWidth="1"/>
    <col min="7683" max="7683" width="16.33203125" style="1" bestFit="1" customWidth="1"/>
    <col min="7684" max="7684" width="17.5546875" style="1" bestFit="1" customWidth="1"/>
    <col min="7685" max="7685" width="17" style="1" customWidth="1"/>
    <col min="7686" max="7686" width="13.33203125" style="1" bestFit="1" customWidth="1"/>
    <col min="7687" max="7687" width="14.33203125" style="1" bestFit="1" customWidth="1"/>
    <col min="7688" max="7688" width="13" style="1" customWidth="1"/>
    <col min="7689" max="7937" width="11.44140625" style="1"/>
    <col min="7938" max="7938" width="14.33203125" style="1" customWidth="1"/>
    <col min="7939" max="7939" width="16.33203125" style="1" bestFit="1" customWidth="1"/>
    <col min="7940" max="7940" width="17.5546875" style="1" bestFit="1" customWidth="1"/>
    <col min="7941" max="7941" width="17" style="1" customWidth="1"/>
    <col min="7942" max="7942" width="13.33203125" style="1" bestFit="1" customWidth="1"/>
    <col min="7943" max="7943" width="14.33203125" style="1" bestFit="1" customWidth="1"/>
    <col min="7944" max="7944" width="13" style="1" customWidth="1"/>
    <col min="7945" max="8193" width="11.44140625" style="1"/>
    <col min="8194" max="8194" width="14.33203125" style="1" customWidth="1"/>
    <col min="8195" max="8195" width="16.33203125" style="1" bestFit="1" customWidth="1"/>
    <col min="8196" max="8196" width="17.5546875" style="1" bestFit="1" customWidth="1"/>
    <col min="8197" max="8197" width="17" style="1" customWidth="1"/>
    <col min="8198" max="8198" width="13.33203125" style="1" bestFit="1" customWidth="1"/>
    <col min="8199" max="8199" width="14.33203125" style="1" bestFit="1" customWidth="1"/>
    <col min="8200" max="8200" width="13" style="1" customWidth="1"/>
    <col min="8201" max="8449" width="11.44140625" style="1"/>
    <col min="8450" max="8450" width="14.33203125" style="1" customWidth="1"/>
    <col min="8451" max="8451" width="16.33203125" style="1" bestFit="1" customWidth="1"/>
    <col min="8452" max="8452" width="17.5546875" style="1" bestFit="1" customWidth="1"/>
    <col min="8453" max="8453" width="17" style="1" customWidth="1"/>
    <col min="8454" max="8454" width="13.33203125" style="1" bestFit="1" customWidth="1"/>
    <col min="8455" max="8455" width="14.33203125" style="1" bestFit="1" customWidth="1"/>
    <col min="8456" max="8456" width="13" style="1" customWidth="1"/>
    <col min="8457" max="8705" width="11.44140625" style="1"/>
    <col min="8706" max="8706" width="14.33203125" style="1" customWidth="1"/>
    <col min="8707" max="8707" width="16.33203125" style="1" bestFit="1" customWidth="1"/>
    <col min="8708" max="8708" width="17.5546875" style="1" bestFit="1" customWidth="1"/>
    <col min="8709" max="8709" width="17" style="1" customWidth="1"/>
    <col min="8710" max="8710" width="13.33203125" style="1" bestFit="1" customWidth="1"/>
    <col min="8711" max="8711" width="14.33203125" style="1" bestFit="1" customWidth="1"/>
    <col min="8712" max="8712" width="13" style="1" customWidth="1"/>
    <col min="8713" max="8961" width="11.44140625" style="1"/>
    <col min="8962" max="8962" width="14.33203125" style="1" customWidth="1"/>
    <col min="8963" max="8963" width="16.33203125" style="1" bestFit="1" customWidth="1"/>
    <col min="8964" max="8964" width="17.5546875" style="1" bestFit="1" customWidth="1"/>
    <col min="8965" max="8965" width="17" style="1" customWidth="1"/>
    <col min="8966" max="8966" width="13.33203125" style="1" bestFit="1" customWidth="1"/>
    <col min="8967" max="8967" width="14.33203125" style="1" bestFit="1" customWidth="1"/>
    <col min="8968" max="8968" width="13" style="1" customWidth="1"/>
    <col min="8969" max="9217" width="11.44140625" style="1"/>
    <col min="9218" max="9218" width="14.33203125" style="1" customWidth="1"/>
    <col min="9219" max="9219" width="16.33203125" style="1" bestFit="1" customWidth="1"/>
    <col min="9220" max="9220" width="17.5546875" style="1" bestFit="1" customWidth="1"/>
    <col min="9221" max="9221" width="17" style="1" customWidth="1"/>
    <col min="9222" max="9222" width="13.33203125" style="1" bestFit="1" customWidth="1"/>
    <col min="9223" max="9223" width="14.33203125" style="1" bestFit="1" customWidth="1"/>
    <col min="9224" max="9224" width="13" style="1" customWidth="1"/>
    <col min="9225" max="9473" width="11.44140625" style="1"/>
    <col min="9474" max="9474" width="14.33203125" style="1" customWidth="1"/>
    <col min="9475" max="9475" width="16.33203125" style="1" bestFit="1" customWidth="1"/>
    <col min="9476" max="9476" width="17.5546875" style="1" bestFit="1" customWidth="1"/>
    <col min="9477" max="9477" width="17" style="1" customWidth="1"/>
    <col min="9478" max="9478" width="13.33203125" style="1" bestFit="1" customWidth="1"/>
    <col min="9479" max="9479" width="14.33203125" style="1" bestFit="1" customWidth="1"/>
    <col min="9480" max="9480" width="13" style="1" customWidth="1"/>
    <col min="9481" max="9729" width="11.44140625" style="1"/>
    <col min="9730" max="9730" width="14.33203125" style="1" customWidth="1"/>
    <col min="9731" max="9731" width="16.33203125" style="1" bestFit="1" customWidth="1"/>
    <col min="9732" max="9732" width="17.5546875" style="1" bestFit="1" customWidth="1"/>
    <col min="9733" max="9733" width="17" style="1" customWidth="1"/>
    <col min="9734" max="9734" width="13.33203125" style="1" bestFit="1" customWidth="1"/>
    <col min="9735" max="9735" width="14.33203125" style="1" bestFit="1" customWidth="1"/>
    <col min="9736" max="9736" width="13" style="1" customWidth="1"/>
    <col min="9737" max="9985" width="11.44140625" style="1"/>
    <col min="9986" max="9986" width="14.33203125" style="1" customWidth="1"/>
    <col min="9987" max="9987" width="16.33203125" style="1" bestFit="1" customWidth="1"/>
    <col min="9988" max="9988" width="17.5546875" style="1" bestFit="1" customWidth="1"/>
    <col min="9989" max="9989" width="17" style="1" customWidth="1"/>
    <col min="9990" max="9990" width="13.33203125" style="1" bestFit="1" customWidth="1"/>
    <col min="9991" max="9991" width="14.33203125" style="1" bestFit="1" customWidth="1"/>
    <col min="9992" max="9992" width="13" style="1" customWidth="1"/>
    <col min="9993" max="10241" width="11.44140625" style="1"/>
    <col min="10242" max="10242" width="14.33203125" style="1" customWidth="1"/>
    <col min="10243" max="10243" width="16.33203125" style="1" bestFit="1" customWidth="1"/>
    <col min="10244" max="10244" width="17.5546875" style="1" bestFit="1" customWidth="1"/>
    <col min="10245" max="10245" width="17" style="1" customWidth="1"/>
    <col min="10246" max="10246" width="13.33203125" style="1" bestFit="1" customWidth="1"/>
    <col min="10247" max="10247" width="14.33203125" style="1" bestFit="1" customWidth="1"/>
    <col min="10248" max="10248" width="13" style="1" customWidth="1"/>
    <col min="10249" max="10497" width="11.44140625" style="1"/>
    <col min="10498" max="10498" width="14.33203125" style="1" customWidth="1"/>
    <col min="10499" max="10499" width="16.33203125" style="1" bestFit="1" customWidth="1"/>
    <col min="10500" max="10500" width="17.5546875" style="1" bestFit="1" customWidth="1"/>
    <col min="10501" max="10501" width="17" style="1" customWidth="1"/>
    <col min="10502" max="10502" width="13.33203125" style="1" bestFit="1" customWidth="1"/>
    <col min="10503" max="10503" width="14.33203125" style="1" bestFit="1" customWidth="1"/>
    <col min="10504" max="10504" width="13" style="1" customWidth="1"/>
    <col min="10505" max="10753" width="11.44140625" style="1"/>
    <col min="10754" max="10754" width="14.33203125" style="1" customWidth="1"/>
    <col min="10755" max="10755" width="16.33203125" style="1" bestFit="1" customWidth="1"/>
    <col min="10756" max="10756" width="17.5546875" style="1" bestFit="1" customWidth="1"/>
    <col min="10757" max="10757" width="17" style="1" customWidth="1"/>
    <col min="10758" max="10758" width="13.33203125" style="1" bestFit="1" customWidth="1"/>
    <col min="10759" max="10759" width="14.33203125" style="1" bestFit="1" customWidth="1"/>
    <col min="10760" max="10760" width="13" style="1" customWidth="1"/>
    <col min="10761" max="11009" width="11.44140625" style="1"/>
    <col min="11010" max="11010" width="14.33203125" style="1" customWidth="1"/>
    <col min="11011" max="11011" width="16.33203125" style="1" bestFit="1" customWidth="1"/>
    <col min="11012" max="11012" width="17.5546875" style="1" bestFit="1" customWidth="1"/>
    <col min="11013" max="11013" width="17" style="1" customWidth="1"/>
    <col min="11014" max="11014" width="13.33203125" style="1" bestFit="1" customWidth="1"/>
    <col min="11015" max="11015" width="14.33203125" style="1" bestFit="1" customWidth="1"/>
    <col min="11016" max="11016" width="13" style="1" customWidth="1"/>
    <col min="11017" max="11265" width="11.44140625" style="1"/>
    <col min="11266" max="11266" width="14.33203125" style="1" customWidth="1"/>
    <col min="11267" max="11267" width="16.33203125" style="1" bestFit="1" customWidth="1"/>
    <col min="11268" max="11268" width="17.5546875" style="1" bestFit="1" customWidth="1"/>
    <col min="11269" max="11269" width="17" style="1" customWidth="1"/>
    <col min="11270" max="11270" width="13.33203125" style="1" bestFit="1" customWidth="1"/>
    <col min="11271" max="11271" width="14.33203125" style="1" bestFit="1" customWidth="1"/>
    <col min="11272" max="11272" width="13" style="1" customWidth="1"/>
    <col min="11273" max="11521" width="11.44140625" style="1"/>
    <col min="11522" max="11522" width="14.33203125" style="1" customWidth="1"/>
    <col min="11523" max="11523" width="16.33203125" style="1" bestFit="1" customWidth="1"/>
    <col min="11524" max="11524" width="17.5546875" style="1" bestFit="1" customWidth="1"/>
    <col min="11525" max="11525" width="17" style="1" customWidth="1"/>
    <col min="11526" max="11526" width="13.33203125" style="1" bestFit="1" customWidth="1"/>
    <col min="11527" max="11527" width="14.33203125" style="1" bestFit="1" customWidth="1"/>
    <col min="11528" max="11528" width="13" style="1" customWidth="1"/>
    <col min="11529" max="11777" width="11.44140625" style="1"/>
    <col min="11778" max="11778" width="14.33203125" style="1" customWidth="1"/>
    <col min="11779" max="11779" width="16.33203125" style="1" bestFit="1" customWidth="1"/>
    <col min="11780" max="11780" width="17.5546875" style="1" bestFit="1" customWidth="1"/>
    <col min="11781" max="11781" width="17" style="1" customWidth="1"/>
    <col min="11782" max="11782" width="13.33203125" style="1" bestFit="1" customWidth="1"/>
    <col min="11783" max="11783" width="14.33203125" style="1" bestFit="1" customWidth="1"/>
    <col min="11784" max="11784" width="13" style="1" customWidth="1"/>
    <col min="11785" max="12033" width="11.44140625" style="1"/>
    <col min="12034" max="12034" width="14.33203125" style="1" customWidth="1"/>
    <col min="12035" max="12035" width="16.33203125" style="1" bestFit="1" customWidth="1"/>
    <col min="12036" max="12036" width="17.5546875" style="1" bestFit="1" customWidth="1"/>
    <col min="12037" max="12037" width="17" style="1" customWidth="1"/>
    <col min="12038" max="12038" width="13.33203125" style="1" bestFit="1" customWidth="1"/>
    <col min="12039" max="12039" width="14.33203125" style="1" bestFit="1" customWidth="1"/>
    <col min="12040" max="12040" width="13" style="1" customWidth="1"/>
    <col min="12041" max="12289" width="11.44140625" style="1"/>
    <col min="12290" max="12290" width="14.33203125" style="1" customWidth="1"/>
    <col min="12291" max="12291" width="16.33203125" style="1" bestFit="1" customWidth="1"/>
    <col min="12292" max="12292" width="17.5546875" style="1" bestFit="1" customWidth="1"/>
    <col min="12293" max="12293" width="17" style="1" customWidth="1"/>
    <col min="12294" max="12294" width="13.33203125" style="1" bestFit="1" customWidth="1"/>
    <col min="12295" max="12295" width="14.33203125" style="1" bestFit="1" customWidth="1"/>
    <col min="12296" max="12296" width="13" style="1" customWidth="1"/>
    <col min="12297" max="12545" width="11.44140625" style="1"/>
    <col min="12546" max="12546" width="14.33203125" style="1" customWidth="1"/>
    <col min="12547" max="12547" width="16.33203125" style="1" bestFit="1" customWidth="1"/>
    <col min="12548" max="12548" width="17.5546875" style="1" bestFit="1" customWidth="1"/>
    <col min="12549" max="12549" width="17" style="1" customWidth="1"/>
    <col min="12550" max="12550" width="13.33203125" style="1" bestFit="1" customWidth="1"/>
    <col min="12551" max="12551" width="14.33203125" style="1" bestFit="1" customWidth="1"/>
    <col min="12552" max="12552" width="13" style="1" customWidth="1"/>
    <col min="12553" max="12801" width="11.44140625" style="1"/>
    <col min="12802" max="12802" width="14.33203125" style="1" customWidth="1"/>
    <col min="12803" max="12803" width="16.33203125" style="1" bestFit="1" customWidth="1"/>
    <col min="12804" max="12804" width="17.5546875" style="1" bestFit="1" customWidth="1"/>
    <col min="12805" max="12805" width="17" style="1" customWidth="1"/>
    <col min="12806" max="12806" width="13.33203125" style="1" bestFit="1" customWidth="1"/>
    <col min="12807" max="12807" width="14.33203125" style="1" bestFit="1" customWidth="1"/>
    <col min="12808" max="12808" width="13" style="1" customWidth="1"/>
    <col min="12809" max="13057" width="11.44140625" style="1"/>
    <col min="13058" max="13058" width="14.33203125" style="1" customWidth="1"/>
    <col min="13059" max="13059" width="16.33203125" style="1" bestFit="1" customWidth="1"/>
    <col min="13060" max="13060" width="17.5546875" style="1" bestFit="1" customWidth="1"/>
    <col min="13061" max="13061" width="17" style="1" customWidth="1"/>
    <col min="13062" max="13062" width="13.33203125" style="1" bestFit="1" customWidth="1"/>
    <col min="13063" max="13063" width="14.33203125" style="1" bestFit="1" customWidth="1"/>
    <col min="13064" max="13064" width="13" style="1" customWidth="1"/>
    <col min="13065" max="13313" width="11.44140625" style="1"/>
    <col min="13314" max="13314" width="14.33203125" style="1" customWidth="1"/>
    <col min="13315" max="13315" width="16.33203125" style="1" bestFit="1" customWidth="1"/>
    <col min="13316" max="13316" width="17.5546875" style="1" bestFit="1" customWidth="1"/>
    <col min="13317" max="13317" width="17" style="1" customWidth="1"/>
    <col min="13318" max="13318" width="13.33203125" style="1" bestFit="1" customWidth="1"/>
    <col min="13319" max="13319" width="14.33203125" style="1" bestFit="1" customWidth="1"/>
    <col min="13320" max="13320" width="13" style="1" customWidth="1"/>
    <col min="13321" max="13569" width="11.44140625" style="1"/>
    <col min="13570" max="13570" width="14.33203125" style="1" customWidth="1"/>
    <col min="13571" max="13571" width="16.33203125" style="1" bestFit="1" customWidth="1"/>
    <col min="13572" max="13572" width="17.5546875" style="1" bestFit="1" customWidth="1"/>
    <col min="13573" max="13573" width="17" style="1" customWidth="1"/>
    <col min="13574" max="13574" width="13.33203125" style="1" bestFit="1" customWidth="1"/>
    <col min="13575" max="13575" width="14.33203125" style="1" bestFit="1" customWidth="1"/>
    <col min="13576" max="13576" width="13" style="1" customWidth="1"/>
    <col min="13577" max="13825" width="11.44140625" style="1"/>
    <col min="13826" max="13826" width="14.33203125" style="1" customWidth="1"/>
    <col min="13827" max="13827" width="16.33203125" style="1" bestFit="1" customWidth="1"/>
    <col min="13828" max="13828" width="17.5546875" style="1" bestFit="1" customWidth="1"/>
    <col min="13829" max="13829" width="17" style="1" customWidth="1"/>
    <col min="13830" max="13830" width="13.33203125" style="1" bestFit="1" customWidth="1"/>
    <col min="13831" max="13831" width="14.33203125" style="1" bestFit="1" customWidth="1"/>
    <col min="13832" max="13832" width="13" style="1" customWidth="1"/>
    <col min="13833" max="14081" width="11.44140625" style="1"/>
    <col min="14082" max="14082" width="14.33203125" style="1" customWidth="1"/>
    <col min="14083" max="14083" width="16.33203125" style="1" bestFit="1" customWidth="1"/>
    <col min="14084" max="14084" width="17.5546875" style="1" bestFit="1" customWidth="1"/>
    <col min="14085" max="14085" width="17" style="1" customWidth="1"/>
    <col min="14086" max="14086" width="13.33203125" style="1" bestFit="1" customWidth="1"/>
    <col min="14087" max="14087" width="14.33203125" style="1" bestFit="1" customWidth="1"/>
    <col min="14088" max="14088" width="13" style="1" customWidth="1"/>
    <col min="14089" max="14337" width="11.44140625" style="1"/>
    <col min="14338" max="14338" width="14.33203125" style="1" customWidth="1"/>
    <col min="14339" max="14339" width="16.33203125" style="1" bestFit="1" customWidth="1"/>
    <col min="14340" max="14340" width="17.5546875" style="1" bestFit="1" customWidth="1"/>
    <col min="14341" max="14341" width="17" style="1" customWidth="1"/>
    <col min="14342" max="14342" width="13.33203125" style="1" bestFit="1" customWidth="1"/>
    <col min="14343" max="14343" width="14.33203125" style="1" bestFit="1" customWidth="1"/>
    <col min="14344" max="14344" width="13" style="1" customWidth="1"/>
    <col min="14345" max="14593" width="11.44140625" style="1"/>
    <col min="14594" max="14594" width="14.33203125" style="1" customWidth="1"/>
    <col min="14595" max="14595" width="16.33203125" style="1" bestFit="1" customWidth="1"/>
    <col min="14596" max="14596" width="17.5546875" style="1" bestFit="1" customWidth="1"/>
    <col min="14597" max="14597" width="17" style="1" customWidth="1"/>
    <col min="14598" max="14598" width="13.33203125" style="1" bestFit="1" customWidth="1"/>
    <col min="14599" max="14599" width="14.33203125" style="1" bestFit="1" customWidth="1"/>
    <col min="14600" max="14600" width="13" style="1" customWidth="1"/>
    <col min="14601" max="14849" width="11.44140625" style="1"/>
    <col min="14850" max="14850" width="14.33203125" style="1" customWidth="1"/>
    <col min="14851" max="14851" width="16.33203125" style="1" bestFit="1" customWidth="1"/>
    <col min="14852" max="14852" width="17.5546875" style="1" bestFit="1" customWidth="1"/>
    <col min="14853" max="14853" width="17" style="1" customWidth="1"/>
    <col min="14854" max="14854" width="13.33203125" style="1" bestFit="1" customWidth="1"/>
    <col min="14855" max="14855" width="14.33203125" style="1" bestFit="1" customWidth="1"/>
    <col min="14856" max="14856" width="13" style="1" customWidth="1"/>
    <col min="14857" max="15105" width="11.44140625" style="1"/>
    <col min="15106" max="15106" width="14.33203125" style="1" customWidth="1"/>
    <col min="15107" max="15107" width="16.33203125" style="1" bestFit="1" customWidth="1"/>
    <col min="15108" max="15108" width="17.5546875" style="1" bestFit="1" customWidth="1"/>
    <col min="15109" max="15109" width="17" style="1" customWidth="1"/>
    <col min="15110" max="15110" width="13.33203125" style="1" bestFit="1" customWidth="1"/>
    <col min="15111" max="15111" width="14.33203125" style="1" bestFit="1" customWidth="1"/>
    <col min="15112" max="15112" width="13" style="1" customWidth="1"/>
    <col min="15113" max="15361" width="11.44140625" style="1"/>
    <col min="15362" max="15362" width="14.33203125" style="1" customWidth="1"/>
    <col min="15363" max="15363" width="16.33203125" style="1" bestFit="1" customWidth="1"/>
    <col min="15364" max="15364" width="17.5546875" style="1" bestFit="1" customWidth="1"/>
    <col min="15365" max="15365" width="17" style="1" customWidth="1"/>
    <col min="15366" max="15366" width="13.33203125" style="1" bestFit="1" customWidth="1"/>
    <col min="15367" max="15367" width="14.33203125" style="1" bestFit="1" customWidth="1"/>
    <col min="15368" max="15368" width="13" style="1" customWidth="1"/>
    <col min="15369" max="15617" width="11.44140625" style="1"/>
    <col min="15618" max="15618" width="14.33203125" style="1" customWidth="1"/>
    <col min="15619" max="15619" width="16.33203125" style="1" bestFit="1" customWidth="1"/>
    <col min="15620" max="15620" width="17.5546875" style="1" bestFit="1" customWidth="1"/>
    <col min="15621" max="15621" width="17" style="1" customWidth="1"/>
    <col min="15622" max="15622" width="13.33203125" style="1" bestFit="1" customWidth="1"/>
    <col min="15623" max="15623" width="14.33203125" style="1" bestFit="1" customWidth="1"/>
    <col min="15624" max="15624" width="13" style="1" customWidth="1"/>
    <col min="15625" max="15873" width="11.44140625" style="1"/>
    <col min="15874" max="15874" width="14.33203125" style="1" customWidth="1"/>
    <col min="15875" max="15875" width="16.33203125" style="1" bestFit="1" customWidth="1"/>
    <col min="15876" max="15876" width="17.5546875" style="1" bestFit="1" customWidth="1"/>
    <col min="15877" max="15877" width="17" style="1" customWidth="1"/>
    <col min="15878" max="15878" width="13.33203125" style="1" bestFit="1" customWidth="1"/>
    <col min="15879" max="15879" width="14.33203125" style="1" bestFit="1" customWidth="1"/>
    <col min="15880" max="15880" width="13" style="1" customWidth="1"/>
    <col min="15881" max="16129" width="11.44140625" style="1"/>
    <col min="16130" max="16130" width="14.33203125" style="1" customWidth="1"/>
    <col min="16131" max="16131" width="16.33203125" style="1" bestFit="1" customWidth="1"/>
    <col min="16132" max="16132" width="17.5546875" style="1" bestFit="1" customWidth="1"/>
    <col min="16133" max="16133" width="17" style="1" customWidth="1"/>
    <col min="16134" max="16134" width="13.33203125" style="1" bestFit="1" customWidth="1"/>
    <col min="16135" max="16135" width="14.33203125" style="1" bestFit="1" customWidth="1"/>
    <col min="16136" max="16136" width="13" style="1" customWidth="1"/>
    <col min="16137" max="16384" width="11.44140625" style="1"/>
  </cols>
  <sheetData>
    <row r="2" spans="2:6" ht="13.8" thickBot="1" x14ac:dyDescent="0.3">
      <c r="C2" s="24" t="s">
        <v>37</v>
      </c>
    </row>
    <row r="3" spans="2:6" ht="13.8" x14ac:dyDescent="0.25">
      <c r="B3" s="2" t="s">
        <v>0</v>
      </c>
      <c r="C3" s="3" t="s">
        <v>1</v>
      </c>
      <c r="D3" s="4" t="s">
        <v>2</v>
      </c>
      <c r="E3" s="5"/>
      <c r="F3" s="58" t="s">
        <v>34</v>
      </c>
    </row>
    <row r="4" spans="2:6" ht="13.8" x14ac:dyDescent="0.25">
      <c r="B4" s="86">
        <v>2</v>
      </c>
      <c r="C4" s="25">
        <v>157.5</v>
      </c>
      <c r="D4" s="6">
        <f>C4*B4</f>
        <v>315</v>
      </c>
      <c r="E4" s="5"/>
      <c r="F4" s="73" t="s">
        <v>35</v>
      </c>
    </row>
    <row r="5" spans="2:6" ht="13.8" x14ac:dyDescent="0.25">
      <c r="B5" s="86">
        <v>1</v>
      </c>
      <c r="C5" s="25">
        <v>207.5</v>
      </c>
      <c r="D5" s="6">
        <f t="shared" ref="D5:D6" si="0">C5*B5</f>
        <v>207.5</v>
      </c>
      <c r="E5" s="7"/>
      <c r="F5" s="74" t="s">
        <v>36</v>
      </c>
    </row>
    <row r="6" spans="2:6" x14ac:dyDescent="0.25">
      <c r="B6" s="86">
        <v>3</v>
      </c>
      <c r="C6" s="25">
        <v>122.5</v>
      </c>
      <c r="D6" s="6">
        <f t="shared" si="0"/>
        <v>367.5</v>
      </c>
      <c r="E6" s="7"/>
    </row>
    <row r="7" spans="2:6" x14ac:dyDescent="0.25">
      <c r="B7" s="8"/>
      <c r="C7" s="9"/>
      <c r="D7" s="10"/>
      <c r="E7" s="7"/>
    </row>
    <row r="8" spans="2:6" x14ac:dyDescent="0.25">
      <c r="B8" s="11" t="s">
        <v>3</v>
      </c>
      <c r="C8" s="63">
        <v>1</v>
      </c>
      <c r="D8" s="80">
        <f>SUM(D4:D6)</f>
        <v>890</v>
      </c>
      <c r="E8" s="7" t="s">
        <v>17</v>
      </c>
    </row>
    <row r="9" spans="2:6" ht="13.8" thickBot="1" x14ac:dyDescent="0.3">
      <c r="B9" s="12" t="s">
        <v>104</v>
      </c>
      <c r="C9" s="63">
        <v>0.2</v>
      </c>
      <c r="D9" s="13">
        <f>C9*D8</f>
        <v>178</v>
      </c>
      <c r="E9" s="7" t="s">
        <v>18</v>
      </c>
    </row>
    <row r="10" spans="2:6" ht="13.8" thickBot="1" x14ac:dyDescent="0.3">
      <c r="B10" s="8"/>
      <c r="C10" s="9"/>
      <c r="D10" s="10"/>
      <c r="E10" s="7"/>
    </row>
    <row r="11" spans="2:6" ht="13.8" thickBot="1" x14ac:dyDescent="0.3">
      <c r="B11" s="14" t="s">
        <v>105</v>
      </c>
      <c r="C11" s="63">
        <v>1.2</v>
      </c>
      <c r="D11" s="15">
        <f>D8*C11</f>
        <v>1068</v>
      </c>
      <c r="E11" s="7" t="s">
        <v>19</v>
      </c>
    </row>
    <row r="12" spans="2:6" s="16" customFormat="1" ht="13.8" thickBot="1" x14ac:dyDescent="0.3">
      <c r="E12" s="17"/>
    </row>
    <row r="13" spans="2:6" ht="13.8" thickBot="1" x14ac:dyDescent="0.3">
      <c r="E13" s="7"/>
    </row>
    <row r="14" spans="2:6" x14ac:dyDescent="0.25">
      <c r="B14" s="2" t="s">
        <v>4</v>
      </c>
      <c r="C14" s="3" t="s">
        <v>5</v>
      </c>
      <c r="D14" s="4" t="s">
        <v>6</v>
      </c>
      <c r="E14" s="7"/>
    </row>
    <row r="15" spans="2:6" x14ac:dyDescent="0.25">
      <c r="B15" s="18">
        <v>150</v>
      </c>
      <c r="C15" s="19">
        <v>0.05</v>
      </c>
      <c r="D15" s="81">
        <f>B15-C15</f>
        <v>149.94999999999999</v>
      </c>
      <c r="E15" s="7" t="s">
        <v>20</v>
      </c>
    </row>
    <row r="16" spans="2:6" x14ac:dyDescent="0.25">
      <c r="B16" s="18">
        <v>640</v>
      </c>
      <c r="C16" s="19">
        <v>0.1</v>
      </c>
      <c r="D16" s="81">
        <f t="shared" ref="D16:D17" si="1">B16-C16</f>
        <v>639.9</v>
      </c>
      <c r="E16" s="7"/>
    </row>
    <row r="17" spans="2:8" ht="13.8" thickBot="1" x14ac:dyDescent="0.3">
      <c r="B17" s="20">
        <v>420</v>
      </c>
      <c r="C17" s="21">
        <v>0.05</v>
      </c>
      <c r="D17" s="81">
        <f t="shared" si="1"/>
        <v>419.95</v>
      </c>
      <c r="E17" s="7"/>
    </row>
    <row r="18" spans="2:8" s="16" customFormat="1" ht="13.8" thickBot="1" x14ac:dyDescent="0.3">
      <c r="E18" s="22"/>
    </row>
    <row r="19" spans="2:8" x14ac:dyDescent="0.25">
      <c r="E19" s="5"/>
      <c r="F19" s="5"/>
      <c r="G19" s="5"/>
      <c r="H19" s="5"/>
    </row>
    <row r="20" spans="2:8" x14ac:dyDescent="0.25">
      <c r="E20" s="5"/>
      <c r="F20" s="5"/>
      <c r="G20" s="5"/>
      <c r="H20" s="5"/>
    </row>
    <row r="21" spans="2:8" ht="13.8" thickBot="1" x14ac:dyDescent="0.3">
      <c r="E21" s="5"/>
      <c r="F21" s="7" t="s">
        <v>21</v>
      </c>
      <c r="G21" s="7" t="s">
        <v>22</v>
      </c>
      <c r="H21" s="7" t="s">
        <v>23</v>
      </c>
    </row>
    <row r="22" spans="2:8" x14ac:dyDescent="0.25">
      <c r="B22" s="2" t="s">
        <v>7</v>
      </c>
      <c r="C22" s="3" t="s">
        <v>8</v>
      </c>
      <c r="D22" s="3" t="s">
        <v>27</v>
      </c>
      <c r="E22" s="3" t="s">
        <v>9</v>
      </c>
      <c r="F22" s="3" t="s">
        <v>10</v>
      </c>
      <c r="G22" s="3" t="s">
        <v>38</v>
      </c>
      <c r="H22" s="4" t="s">
        <v>11</v>
      </c>
    </row>
    <row r="23" spans="2:8" x14ac:dyDescent="0.25">
      <c r="B23" s="18" t="s">
        <v>12</v>
      </c>
      <c r="C23" s="82">
        <v>12</v>
      </c>
      <c r="D23" s="84">
        <v>0.1</v>
      </c>
      <c r="E23" s="86">
        <v>1</v>
      </c>
      <c r="F23" s="88">
        <f>E23*C23</f>
        <v>12</v>
      </c>
      <c r="G23" s="88">
        <f>D23*F23</f>
        <v>1.2000000000000002</v>
      </c>
      <c r="H23" s="89">
        <f>F23+G23</f>
        <v>13.2</v>
      </c>
    </row>
    <row r="24" spans="2:8" x14ac:dyDescent="0.25">
      <c r="B24" s="18" t="s">
        <v>13</v>
      </c>
      <c r="C24" s="82">
        <v>14.8</v>
      </c>
      <c r="D24" s="84">
        <v>0.2</v>
      </c>
      <c r="E24" s="86">
        <v>1</v>
      </c>
      <c r="F24" s="88">
        <f t="shared" ref="F24:F26" si="2">E24*C24</f>
        <v>14.8</v>
      </c>
      <c r="G24" s="88">
        <f t="shared" ref="G24:G26" si="3">D24*F24</f>
        <v>2.9600000000000004</v>
      </c>
      <c r="H24" s="89">
        <f t="shared" ref="H24:H26" si="4">F24+G24</f>
        <v>17.760000000000002</v>
      </c>
    </row>
    <row r="25" spans="2:8" x14ac:dyDescent="0.25">
      <c r="B25" s="18" t="s">
        <v>14</v>
      </c>
      <c r="C25" s="82">
        <v>13.5</v>
      </c>
      <c r="D25" s="84">
        <v>0.1</v>
      </c>
      <c r="E25" s="86">
        <v>2</v>
      </c>
      <c r="F25" s="88">
        <f t="shared" si="2"/>
        <v>27</v>
      </c>
      <c r="G25" s="88">
        <f t="shared" si="3"/>
        <v>2.7</v>
      </c>
      <c r="H25" s="89">
        <f t="shared" si="4"/>
        <v>29.7</v>
      </c>
    </row>
    <row r="26" spans="2:8" ht="13.8" thickBot="1" x14ac:dyDescent="0.3">
      <c r="B26" s="20" t="s">
        <v>15</v>
      </c>
      <c r="C26" s="83">
        <v>3</v>
      </c>
      <c r="D26" s="85">
        <v>0.2</v>
      </c>
      <c r="E26" s="87">
        <v>5</v>
      </c>
      <c r="F26" s="88">
        <f t="shared" si="2"/>
        <v>15</v>
      </c>
      <c r="G26" s="88">
        <f t="shared" si="3"/>
        <v>3</v>
      </c>
      <c r="H26" s="89">
        <f t="shared" si="4"/>
        <v>18</v>
      </c>
    </row>
    <row r="27" spans="2:8" ht="13.8" thickBot="1" x14ac:dyDescent="0.3">
      <c r="G27" s="23" t="s">
        <v>16</v>
      </c>
      <c r="H27" s="90">
        <f>SUM(H23:H26)</f>
        <v>78.66</v>
      </c>
    </row>
    <row r="28" spans="2:8" x14ac:dyDescent="0.25">
      <c r="C28" s="72" t="s">
        <v>30</v>
      </c>
      <c r="D28" s="72" t="s">
        <v>28</v>
      </c>
      <c r="E28" s="72" t="s">
        <v>25</v>
      </c>
    </row>
    <row r="29" spans="2:8" x14ac:dyDescent="0.25">
      <c r="C29" s="72" t="s">
        <v>31</v>
      </c>
      <c r="D29" s="72" t="s">
        <v>29</v>
      </c>
      <c r="E29" s="72" t="s">
        <v>26</v>
      </c>
    </row>
    <row r="30" spans="2:8" x14ac:dyDescent="0.25">
      <c r="E30" s="75" t="s">
        <v>32</v>
      </c>
    </row>
    <row r="31" spans="2:8" x14ac:dyDescent="0.25">
      <c r="E31" s="75" t="s">
        <v>33</v>
      </c>
    </row>
  </sheetData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30"/>
  <sheetViews>
    <sheetView tabSelected="1" topLeftCell="A13" zoomScaleNormal="100" workbookViewId="0">
      <selection activeCell="J27" sqref="J27"/>
    </sheetView>
  </sheetViews>
  <sheetFormatPr defaultColWidth="11.44140625" defaultRowHeight="13.2" x14ac:dyDescent="0.25"/>
  <cols>
    <col min="1" max="1" width="30.6640625" style="1" customWidth="1"/>
    <col min="2" max="2" width="12.6640625" style="1" customWidth="1"/>
    <col min="3" max="3" width="17.109375" style="1" customWidth="1"/>
    <col min="4" max="4" width="11.5546875" style="1" bestFit="1" customWidth="1"/>
    <col min="5" max="5" width="16.33203125" style="1" customWidth="1"/>
    <col min="6" max="6" width="18" style="1" customWidth="1"/>
    <col min="7" max="7" width="5.33203125" style="1" customWidth="1"/>
    <col min="8" max="9" width="11.44140625" style="1"/>
    <col min="10" max="10" width="13" style="1" bestFit="1" customWidth="1"/>
    <col min="11" max="11" width="13.6640625" style="1" customWidth="1"/>
    <col min="12" max="16384" width="11.44140625" style="1"/>
  </cols>
  <sheetData>
    <row r="1" spans="1:12" ht="26.4" x14ac:dyDescent="0.25">
      <c r="A1" s="44" t="s">
        <v>40</v>
      </c>
      <c r="B1" s="45" t="s">
        <v>41</v>
      </c>
      <c r="C1" s="46" t="s">
        <v>42</v>
      </c>
      <c r="D1" s="46" t="s">
        <v>43</v>
      </c>
      <c r="E1" s="46" t="s">
        <v>44</v>
      </c>
      <c r="F1" s="47" t="s">
        <v>45</v>
      </c>
      <c r="G1" s="28"/>
      <c r="H1" s="77" t="s">
        <v>39</v>
      </c>
      <c r="I1" s="77"/>
    </row>
    <row r="2" spans="1:12" x14ac:dyDescent="0.25">
      <c r="A2" s="48" t="s">
        <v>46</v>
      </c>
      <c r="B2" s="29" t="s">
        <v>47</v>
      </c>
      <c r="C2" s="30">
        <v>1324</v>
      </c>
      <c r="D2" s="31">
        <f>C2/$C$30</f>
        <v>1.1746335923914972E-2</v>
      </c>
      <c r="E2" s="32">
        <f t="shared" ref="E2:E29" si="0">VLOOKUP($C$2:$C$29,$H$2:$I$6,2)</f>
        <v>0.15</v>
      </c>
      <c r="F2" s="49" t="s">
        <v>48</v>
      </c>
      <c r="G2" s="27"/>
      <c r="H2" s="26">
        <v>0</v>
      </c>
      <c r="I2" s="19">
        <v>0.1</v>
      </c>
    </row>
    <row r="3" spans="1:12" x14ac:dyDescent="0.25">
      <c r="A3" s="50" t="s">
        <v>49</v>
      </c>
      <c r="B3" s="33" t="s">
        <v>47</v>
      </c>
      <c r="C3" s="34">
        <v>5347</v>
      </c>
      <c r="D3" s="31">
        <f t="shared" ref="D3:D29" si="1">C3/$C$30</f>
        <v>4.7437808296958726E-2</v>
      </c>
      <c r="E3" s="32">
        <f t="shared" si="0"/>
        <v>0.3</v>
      </c>
      <c r="F3" s="49" t="s">
        <v>50</v>
      </c>
      <c r="H3" s="26">
        <v>1000</v>
      </c>
      <c r="I3" s="19">
        <v>0.15</v>
      </c>
    </row>
    <row r="4" spans="1:12" x14ac:dyDescent="0.25">
      <c r="A4" s="50" t="s">
        <v>51</v>
      </c>
      <c r="B4" s="33" t="s">
        <v>47</v>
      </c>
      <c r="C4" s="34">
        <v>5321</v>
      </c>
      <c r="D4" s="31">
        <f t="shared" si="1"/>
        <v>4.7207140068845597E-2</v>
      </c>
      <c r="E4" s="32">
        <f t="shared" si="0"/>
        <v>0.3</v>
      </c>
      <c r="F4" s="49" t="s">
        <v>50</v>
      </c>
      <c r="H4" s="26">
        <v>2000</v>
      </c>
      <c r="I4" s="19">
        <v>0.2</v>
      </c>
    </row>
    <row r="5" spans="1:12" x14ac:dyDescent="0.25">
      <c r="A5" s="50" t="s">
        <v>52</v>
      </c>
      <c r="B5" s="33" t="s">
        <v>47</v>
      </c>
      <c r="C5" s="34">
        <v>2156</v>
      </c>
      <c r="D5" s="31">
        <f t="shared" si="1"/>
        <v>1.9127719223535258E-2</v>
      </c>
      <c r="E5" s="32">
        <f t="shared" si="0"/>
        <v>0.2</v>
      </c>
      <c r="F5" s="49" t="s">
        <v>48</v>
      </c>
      <c r="H5" s="26">
        <v>3000</v>
      </c>
      <c r="I5" s="19">
        <v>0.25</v>
      </c>
    </row>
    <row r="6" spans="1:12" x14ac:dyDescent="0.25">
      <c r="A6" s="50" t="s">
        <v>53</v>
      </c>
      <c r="B6" s="33" t="s">
        <v>54</v>
      </c>
      <c r="C6" s="34">
        <v>1348</v>
      </c>
      <c r="D6" s="31">
        <f t="shared" si="1"/>
        <v>1.1959260442173249E-2</v>
      </c>
      <c r="E6" s="32">
        <f t="shared" si="0"/>
        <v>0.15</v>
      </c>
      <c r="F6" s="49" t="s">
        <v>48</v>
      </c>
      <c r="G6" s="27"/>
      <c r="H6" s="26">
        <v>5000</v>
      </c>
      <c r="I6" s="19">
        <v>0.3</v>
      </c>
    </row>
    <row r="7" spans="1:12" x14ac:dyDescent="0.25">
      <c r="A7" s="50" t="s">
        <v>113</v>
      </c>
      <c r="B7" s="33" t="s">
        <v>47</v>
      </c>
      <c r="C7" s="34">
        <v>5789</v>
      </c>
      <c r="D7" s="31">
        <f t="shared" si="1"/>
        <v>5.1359168174882001E-2</v>
      </c>
      <c r="E7" s="32">
        <f t="shared" si="0"/>
        <v>0.3</v>
      </c>
      <c r="F7" s="49" t="s">
        <v>50</v>
      </c>
    </row>
    <row r="8" spans="1:12" x14ac:dyDescent="0.25">
      <c r="A8" s="50" t="s">
        <v>55</v>
      </c>
      <c r="B8" s="33" t="s">
        <v>47</v>
      </c>
      <c r="C8" s="34">
        <v>4783</v>
      </c>
      <c r="D8" s="31">
        <f t="shared" si="1"/>
        <v>4.243408211788921E-2</v>
      </c>
      <c r="E8" s="32">
        <f t="shared" si="0"/>
        <v>0.25</v>
      </c>
      <c r="F8" s="49" t="s">
        <v>56</v>
      </c>
      <c r="H8" s="77" t="s">
        <v>57</v>
      </c>
      <c r="I8" s="77"/>
    </row>
    <row r="9" spans="1:12" ht="14.4" x14ac:dyDescent="0.3">
      <c r="A9" s="50" t="s">
        <v>58</v>
      </c>
      <c r="B9" s="33" t="s">
        <v>47</v>
      </c>
      <c r="C9" s="34">
        <v>1875</v>
      </c>
      <c r="D9" s="31">
        <f t="shared" si="1"/>
        <v>1.6634727988927924E-2</v>
      </c>
      <c r="E9" s="32">
        <f t="shared" si="0"/>
        <v>0.15</v>
      </c>
      <c r="F9" s="49" t="s">
        <v>48</v>
      </c>
      <c r="H9" s="35">
        <v>1000</v>
      </c>
      <c r="I9" s="36">
        <f t="array" ref="I9:I12">FREQUENCY(C2:C29,H9:H12)</f>
        <v>1</v>
      </c>
    </row>
    <row r="10" spans="1:12" ht="14.4" x14ac:dyDescent="0.3">
      <c r="A10" s="50" t="s">
        <v>59</v>
      </c>
      <c r="B10" s="33" t="s">
        <v>47</v>
      </c>
      <c r="C10" s="34">
        <v>3567</v>
      </c>
      <c r="D10" s="31">
        <f t="shared" si="1"/>
        <v>3.1645906526136483E-2</v>
      </c>
      <c r="E10" s="32">
        <f t="shared" si="0"/>
        <v>0.25</v>
      </c>
      <c r="F10" s="49" t="s">
        <v>56</v>
      </c>
      <c r="H10" s="38">
        <v>2000</v>
      </c>
      <c r="I10" s="37">
        <v>6</v>
      </c>
    </row>
    <row r="11" spans="1:12" ht="14.4" x14ac:dyDescent="0.3">
      <c r="A11" s="50" t="s">
        <v>60</v>
      </c>
      <c r="B11" s="33" t="s">
        <v>61</v>
      </c>
      <c r="C11" s="34">
        <v>3218</v>
      </c>
      <c r="D11" s="31">
        <f t="shared" si="1"/>
        <v>2.8549629156464033E-2</v>
      </c>
      <c r="E11" s="32">
        <f t="shared" si="0"/>
        <v>0.25</v>
      </c>
      <c r="F11" s="49" t="s">
        <v>56</v>
      </c>
      <c r="H11" s="38">
        <v>5000</v>
      </c>
      <c r="I11" s="37">
        <v>13</v>
      </c>
    </row>
    <row r="12" spans="1:12" ht="14.4" x14ac:dyDescent="0.3">
      <c r="A12" s="50" t="s">
        <v>62</v>
      </c>
      <c r="B12" s="33" t="s">
        <v>47</v>
      </c>
      <c r="C12" s="34">
        <v>3216</v>
      </c>
      <c r="D12" s="31">
        <f t="shared" si="1"/>
        <v>2.8531885446609177E-2</v>
      </c>
      <c r="E12" s="32">
        <f t="shared" si="0"/>
        <v>0.25</v>
      </c>
      <c r="F12" s="49" t="s">
        <v>56</v>
      </c>
      <c r="H12" s="39" t="s">
        <v>63</v>
      </c>
      <c r="I12" s="37">
        <v>8</v>
      </c>
    </row>
    <row r="13" spans="1:12" x14ac:dyDescent="0.25">
      <c r="A13" s="50" t="s">
        <v>114</v>
      </c>
      <c r="B13" s="33" t="s">
        <v>54</v>
      </c>
      <c r="C13" s="34">
        <v>4234</v>
      </c>
      <c r="D13" s="31">
        <f t="shared" si="1"/>
        <v>3.7563433762731115E-2</v>
      </c>
      <c r="E13" s="32">
        <f t="shared" si="0"/>
        <v>0.25</v>
      </c>
      <c r="F13" s="49" t="s">
        <v>56</v>
      </c>
    </row>
    <row r="14" spans="1:12" x14ac:dyDescent="0.25">
      <c r="A14" s="50" t="s">
        <v>64</v>
      </c>
      <c r="B14" s="33" t="s">
        <v>47</v>
      </c>
      <c r="C14" s="34">
        <v>4370</v>
      </c>
      <c r="D14" s="31">
        <f t="shared" si="1"/>
        <v>3.8770006032861348E-2</v>
      </c>
      <c r="E14" s="32">
        <f t="shared" si="0"/>
        <v>0.25</v>
      </c>
      <c r="F14" s="49" t="s">
        <v>56</v>
      </c>
      <c r="G14" s="27"/>
      <c r="H14" s="40"/>
      <c r="L14" s="27"/>
    </row>
    <row r="15" spans="1:12" x14ac:dyDescent="0.25">
      <c r="A15" s="50" t="s">
        <v>65</v>
      </c>
      <c r="B15" s="33" t="s">
        <v>47</v>
      </c>
      <c r="C15" s="34">
        <v>2456</v>
      </c>
      <c r="D15" s="31">
        <f t="shared" si="1"/>
        <v>2.1789275701763724E-2</v>
      </c>
      <c r="E15" s="32">
        <f t="shared" si="0"/>
        <v>0.2</v>
      </c>
      <c r="F15" s="49" t="s">
        <v>48</v>
      </c>
      <c r="H15" s="43" t="s">
        <v>34</v>
      </c>
      <c r="I15" s="27"/>
      <c r="L15" s="27"/>
    </row>
    <row r="16" spans="1:12" x14ac:dyDescent="0.25">
      <c r="A16" s="50" t="s">
        <v>66</v>
      </c>
      <c r="B16" s="33" t="s">
        <v>47</v>
      </c>
      <c r="C16" s="34">
        <v>150</v>
      </c>
      <c r="D16" s="31">
        <f t="shared" si="1"/>
        <v>1.330778239114234E-3</v>
      </c>
      <c r="E16" s="32">
        <f t="shared" si="0"/>
        <v>0.1</v>
      </c>
      <c r="F16" s="49" t="s">
        <v>48</v>
      </c>
      <c r="H16" s="24" t="s">
        <v>80</v>
      </c>
    </row>
    <row r="17" spans="1:8" x14ac:dyDescent="0.25">
      <c r="A17" s="50" t="s">
        <v>67</v>
      </c>
      <c r="B17" s="33" t="s">
        <v>47</v>
      </c>
      <c r="C17" s="34">
        <v>15300</v>
      </c>
      <c r="D17" s="31">
        <f t="shared" si="1"/>
        <v>0.13573938038965186</v>
      </c>
      <c r="E17" s="32">
        <f t="shared" si="0"/>
        <v>0.3</v>
      </c>
      <c r="F17" s="49" t="s">
        <v>50</v>
      </c>
      <c r="H17" s="24" t="s">
        <v>81</v>
      </c>
    </row>
    <row r="18" spans="1:8" x14ac:dyDescent="0.25">
      <c r="A18" s="50" t="s">
        <v>68</v>
      </c>
      <c r="B18" s="33" t="s">
        <v>61</v>
      </c>
      <c r="C18" s="34">
        <v>2145</v>
      </c>
      <c r="D18" s="31">
        <f t="shared" si="1"/>
        <v>1.9030128819333546E-2</v>
      </c>
      <c r="E18" s="32">
        <f t="shared" si="0"/>
        <v>0.2</v>
      </c>
      <c r="F18" s="49" t="s">
        <v>48</v>
      </c>
      <c r="H18" s="24" t="s">
        <v>106</v>
      </c>
    </row>
    <row r="19" spans="1:8" x14ac:dyDescent="0.25">
      <c r="A19" s="50" t="s">
        <v>69</v>
      </c>
      <c r="B19" s="33" t="s">
        <v>47</v>
      </c>
      <c r="C19" s="34">
        <v>6520</v>
      </c>
      <c r="D19" s="31">
        <f t="shared" si="1"/>
        <v>5.7844494126832041E-2</v>
      </c>
      <c r="E19" s="32">
        <f t="shared" si="0"/>
        <v>0.3</v>
      </c>
      <c r="F19" s="49" t="s">
        <v>50</v>
      </c>
      <c r="H19" s="24" t="s">
        <v>107</v>
      </c>
    </row>
    <row r="20" spans="1:8" x14ac:dyDescent="0.25">
      <c r="A20" s="50" t="s">
        <v>70</v>
      </c>
      <c r="B20" s="33" t="s">
        <v>47</v>
      </c>
      <c r="C20" s="34">
        <v>3457</v>
      </c>
      <c r="D20" s="31">
        <f t="shared" si="1"/>
        <v>3.0670002484119378E-2</v>
      </c>
      <c r="E20" s="32">
        <f t="shared" si="0"/>
        <v>0.25</v>
      </c>
      <c r="F20" s="49" t="s">
        <v>56</v>
      </c>
      <c r="H20" s="24" t="s">
        <v>82</v>
      </c>
    </row>
    <row r="21" spans="1:8" x14ac:dyDescent="0.25">
      <c r="A21" s="50" t="s">
        <v>71</v>
      </c>
      <c r="B21" s="33" t="s">
        <v>61</v>
      </c>
      <c r="C21" s="34">
        <v>1234</v>
      </c>
      <c r="D21" s="31">
        <f t="shared" si="1"/>
        <v>1.0947868980446432E-2</v>
      </c>
      <c r="E21" s="32">
        <f t="shared" si="0"/>
        <v>0.15</v>
      </c>
      <c r="F21" s="49" t="s">
        <v>48</v>
      </c>
      <c r="H21" s="1" t="s">
        <v>110</v>
      </c>
    </row>
    <row r="22" spans="1:8" x14ac:dyDescent="0.25">
      <c r="A22" s="50" t="s">
        <v>72</v>
      </c>
      <c r="B22" s="33" t="s">
        <v>47</v>
      </c>
      <c r="C22" s="34">
        <v>7540</v>
      </c>
      <c r="D22" s="31">
        <f t="shared" si="1"/>
        <v>6.6893786152808832E-2</v>
      </c>
      <c r="E22" s="32">
        <f t="shared" si="0"/>
        <v>0.3</v>
      </c>
      <c r="F22" s="49" t="s">
        <v>50</v>
      </c>
      <c r="G22" s="27"/>
    </row>
    <row r="23" spans="1:8" x14ac:dyDescent="0.25">
      <c r="A23" s="50" t="s">
        <v>73</v>
      </c>
      <c r="B23" s="33" t="s">
        <v>47</v>
      </c>
      <c r="C23" s="34">
        <v>1876</v>
      </c>
      <c r="D23" s="31">
        <f t="shared" si="1"/>
        <v>1.6643599843855352E-2</v>
      </c>
      <c r="E23" s="32">
        <f t="shared" si="0"/>
        <v>0.15</v>
      </c>
      <c r="F23" s="49" t="s">
        <v>48</v>
      </c>
      <c r="G23" s="27"/>
    </row>
    <row r="24" spans="1:8" x14ac:dyDescent="0.25">
      <c r="A24" s="50" t="s">
        <v>74</v>
      </c>
      <c r="B24" s="33" t="s">
        <v>47</v>
      </c>
      <c r="C24" s="34">
        <v>4568</v>
      </c>
      <c r="D24" s="31">
        <f t="shared" si="1"/>
        <v>4.0526633308492141E-2</v>
      </c>
      <c r="E24" s="32">
        <f t="shared" si="0"/>
        <v>0.25</v>
      </c>
      <c r="F24" s="49" t="s">
        <v>56</v>
      </c>
      <c r="G24" s="27"/>
    </row>
    <row r="25" spans="1:8" x14ac:dyDescent="0.25">
      <c r="A25" s="50" t="s">
        <v>115</v>
      </c>
      <c r="B25" s="33" t="s">
        <v>47</v>
      </c>
      <c r="C25" s="34">
        <v>7895</v>
      </c>
      <c r="D25" s="31">
        <f t="shared" si="1"/>
        <v>7.0043294652045854E-2</v>
      </c>
      <c r="E25" s="32">
        <f t="shared" si="0"/>
        <v>0.3</v>
      </c>
      <c r="F25" s="49" t="s">
        <v>50</v>
      </c>
      <c r="G25" s="27"/>
    </row>
    <row r="26" spans="1:8" x14ac:dyDescent="0.25">
      <c r="A26" s="50" t="s">
        <v>75</v>
      </c>
      <c r="B26" s="33" t="s">
        <v>54</v>
      </c>
      <c r="C26" s="34">
        <v>2185</v>
      </c>
      <c r="D26" s="31">
        <f t="shared" si="1"/>
        <v>1.9385003016430674E-2</v>
      </c>
      <c r="E26" s="32">
        <f t="shared" si="0"/>
        <v>0.2</v>
      </c>
      <c r="F26" s="49" t="s">
        <v>48</v>
      </c>
      <c r="G26" s="27"/>
    </row>
    <row r="27" spans="1:8" x14ac:dyDescent="0.25">
      <c r="A27" s="50" t="s">
        <v>76</v>
      </c>
      <c r="B27" s="33" t="s">
        <v>47</v>
      </c>
      <c r="C27" s="34">
        <v>1532</v>
      </c>
      <c r="D27" s="31">
        <f t="shared" si="1"/>
        <v>1.3591681748820044E-2</v>
      </c>
      <c r="E27" s="32">
        <f t="shared" si="0"/>
        <v>0.15</v>
      </c>
      <c r="F27" s="49" t="s">
        <v>48</v>
      </c>
    </row>
    <row r="28" spans="1:8" x14ac:dyDescent="0.25">
      <c r="A28" s="50" t="s">
        <v>77</v>
      </c>
      <c r="B28" s="33" t="s">
        <v>54</v>
      </c>
      <c r="C28" s="34">
        <v>6743</v>
      </c>
      <c r="D28" s="31">
        <f t="shared" si="1"/>
        <v>5.9822917775648535E-2</v>
      </c>
      <c r="E28" s="32">
        <f t="shared" si="0"/>
        <v>0.3</v>
      </c>
      <c r="F28" s="49" t="s">
        <v>50</v>
      </c>
    </row>
    <row r="29" spans="1:8" x14ac:dyDescent="0.25">
      <c r="A29" s="51" t="s">
        <v>78</v>
      </c>
      <c r="B29" s="41" t="s">
        <v>47</v>
      </c>
      <c r="C29" s="42">
        <v>2567</v>
      </c>
      <c r="D29" s="31">
        <f t="shared" si="1"/>
        <v>2.2774051598708257E-2</v>
      </c>
      <c r="E29" s="32">
        <f t="shared" si="0"/>
        <v>0.2</v>
      </c>
      <c r="F29" s="49" t="s">
        <v>48</v>
      </c>
    </row>
    <row r="30" spans="1:8" ht="13.8" thickBot="1" x14ac:dyDescent="0.3">
      <c r="A30" s="52" t="s">
        <v>79</v>
      </c>
      <c r="B30" s="53"/>
      <c r="C30" s="54">
        <f>SUM(C2:C29)</f>
        <v>112716</v>
      </c>
      <c r="D30" s="55"/>
      <c r="E30" s="56"/>
      <c r="F30" s="57"/>
    </row>
  </sheetData>
  <mergeCells count="2">
    <mergeCell ref="H1:I1"/>
    <mergeCell ref="H8:I8"/>
  </mergeCells>
  <conditionalFormatting sqref="D2:D29">
    <cfRule type="top10" dxfId="5" priority="4" rank="3"/>
  </conditionalFormatting>
  <conditionalFormatting sqref="B2:B29">
    <cfRule type="containsText" dxfId="4" priority="3" operator="containsText" text="Graz">
      <formula>NOT(ISERROR(SEARCH("Graz",B2)))</formula>
    </cfRule>
  </conditionalFormatting>
  <conditionalFormatting sqref="E2:E29">
    <cfRule type="cellIs" dxfId="3" priority="2" operator="greaterThan">
      <formula>0.2</formula>
    </cfRule>
  </conditionalFormatting>
  <conditionalFormatting sqref="C2:C29">
    <cfRule type="iconSet" priority="1">
      <iconSet iconSet="3Arrows">
        <cfvo type="percent" val="0"/>
        <cfvo type="num" val="5000"/>
        <cfvo type="num" val="10000"/>
      </iconSet>
    </cfRule>
  </conditionalFormatting>
  <printOptions headings="1" gridLines="1"/>
  <pageMargins left="0.78740157480314965" right="0.78740157480314965" top="0.98425196850393704" bottom="0.98425196850393704" header="0.51181102362204722" footer="0.51181102362204722"/>
  <pageSetup paperSize="9" scale="6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einfache Berechnungen</vt:lpstr>
      <vt:lpstr>Kundenabrechnung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Leo Bunea</cp:lastModifiedBy>
  <dcterms:created xsi:type="dcterms:W3CDTF">2015-03-07T15:20:54Z</dcterms:created>
  <dcterms:modified xsi:type="dcterms:W3CDTF">2021-06-24T09:12:59Z</dcterms:modified>
</cp:coreProperties>
</file>