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ables/table3.xml" ContentType="application/vnd.openxmlformats-officedocument.spreadsheetml.tab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zoestarkey/Desktop/Honours/Data_Analysis/K_axis_midoc/K4S_key_scripts/K4S_DA_Aims/K4S_DA_A1/K4S_DA_A1/"/>
    </mc:Choice>
  </mc:AlternateContent>
  <xr:revisionPtr revIDLastSave="0" documentId="13_ncr:1_{89D8788E-D887-DF4E-AA3E-71557CC0C970}" xr6:coauthVersionLast="47" xr6:coauthVersionMax="47" xr10:uidLastSave="{00000000-0000-0000-0000-000000000000}"/>
  <bookViews>
    <workbookView xWindow="6680" yWindow="780" windowWidth="28800" windowHeight="18000" xr2:uid="{8A1D5A3D-DB14-B841-8B04-959120807A9A}"/>
  </bookViews>
  <sheets>
    <sheet name="summary_table" sheetId="1" r:id="rId1"/>
    <sheet name="Sheet2" sheetId="3" r:id="rId2"/>
    <sheet name="Sheet1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2" i="3" l="1"/>
  <c r="H13" i="3"/>
  <c r="H14" i="3"/>
  <c r="H15" i="3"/>
  <c r="H16" i="3"/>
  <c r="H17" i="3"/>
  <c r="H18" i="3"/>
  <c r="H11" i="3"/>
  <c r="H10" i="3"/>
  <c r="G19" i="3"/>
  <c r="D80" i="1"/>
  <c r="D76" i="1"/>
  <c r="D77" i="1"/>
  <c r="D78" i="1"/>
  <c r="D79" i="1"/>
  <c r="D75" i="1"/>
  <c r="C80" i="1"/>
  <c r="C52" i="1"/>
  <c r="D45" i="1" s="1"/>
  <c r="C27" i="1"/>
  <c r="D19" i="1" s="1"/>
  <c r="D18" i="1"/>
  <c r="D49" i="1" l="1"/>
  <c r="D48" i="1"/>
  <c r="D51" i="1"/>
  <c r="D50" i="1"/>
  <c r="D47" i="1"/>
  <c r="D46" i="1"/>
  <c r="D26" i="1"/>
  <c r="D25" i="1"/>
  <c r="D24" i="1"/>
  <c r="D23" i="1"/>
  <c r="D22" i="1"/>
  <c r="D21" i="1"/>
  <c r="D20" i="1"/>
</calcChain>
</file>

<file path=xl/sharedStrings.xml><?xml version="1.0" encoding="utf-8"?>
<sst xmlns="http://schemas.openxmlformats.org/spreadsheetml/2006/main" count="96" uniqueCount="24">
  <si>
    <t>Group</t>
  </si>
  <si>
    <t>Number of entries</t>
  </si>
  <si>
    <t>Summed biomass</t>
  </si>
  <si>
    <t>Percentage of total</t>
  </si>
  <si>
    <t>cephalopods</t>
  </si>
  <si>
    <t>cnidarians</t>
  </si>
  <si>
    <t>fish</t>
  </si>
  <si>
    <t>krill</t>
  </si>
  <si>
    <t>mixed fish and invertebrates</t>
  </si>
  <si>
    <t>mixed krill and salps</t>
  </si>
  <si>
    <t>mixed/other crustaceans</t>
  </si>
  <si>
    <t>mixed/other gelatinous</t>
  </si>
  <si>
    <t>mixed/other invertebrates</t>
  </si>
  <si>
    <t>salps</t>
  </si>
  <si>
    <t>Total</t>
  </si>
  <si>
    <t>cnidarians + mixed/other gelatinous</t>
  </si>
  <si>
    <t>krill + mixed/other crustaceans</t>
  </si>
  <si>
    <t>All Taxa Groups</t>
  </si>
  <si>
    <t>Some Taxa Grouped</t>
  </si>
  <si>
    <t>All Taxa Groups (- cnidarians)</t>
  </si>
  <si>
    <t>Some Taxa Grouped (- cnidarians)</t>
  </si>
  <si>
    <t>everything else</t>
  </si>
  <si>
    <t xml:space="preserve">All Taxa + mixed grouped </t>
  </si>
  <si>
    <t>All Taxa + mixed grouped - cnidarians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</si>
</sst>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2" fontId="0" fillId="0" borderId="0" xfId="0" applyNumberFormat="1"/>
    <xf numFmtId="0" fontId="18" fillId="0" borderId="0" xfId="0" applyFont="1"/>
    <xf numFmtId="0" fontId="0" fillId="33" borderId="0" xfId="0" applyFill="1"/>
    <xf numFmtId="0" fontId="19" fillId="0" borderId="0" xfId="0" applyFont="1"/>
    <xf numFmtId="0" fontId="16" fillId="0" borderId="10" xfId="0" applyFont="1" applyBorder="1"/>
    <xf numFmtId="2" fontId="0" fillId="33" borderId="0" xfId="0" applyNumberFormat="1" applyFill="1"/>
    <xf numFmtId="0" fontId="0" fillId="0" borderId="11" xfId="0" applyBorder="1" applyAlignment="1">
      <alignment horizontal="center"/>
    </xf>
    <xf numFmtId="0" fontId="0" fillId="0" borderId="0" xfId="0" applyAlignment="1">
      <alignment horizontal="center"/>
    </xf>
    <xf numFmtId="0" fontId="0" fillId="34" borderId="0" xfId="0" applyFill="1"/>
    <xf numFmtId="2" fontId="0" fillId="34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9">
    <dxf>
      <numFmt numFmtId="2" formatCode="0.00"/>
    </dxf>
    <dxf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numFmt numFmtId="2" formatCode="0.00"/>
    </dxf>
    <dxf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numFmt numFmtId="2" formatCode="0.00"/>
    </dxf>
    <dxf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</dxfs>
  <tableStyles count="0" defaultTableStyle="TableStyleMedium2" defaultPivotStyle="PivotStyleLight16"/>
  <colors>
    <mruColors>
      <color rgb="FF085F80"/>
      <color rgb="FF0E4015"/>
      <color rgb="FF4DA72E"/>
      <color rgb="FFA02B93"/>
      <color rgb="FF0D9FD5"/>
      <color rgb="FF196B2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Ungrouped (All</a:t>
            </a:r>
            <a:r>
              <a:rPr lang="en-GB" baseline="0"/>
              <a:t> Taxa)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summary_table!$A$3:$A$12</c:f>
              <c:strCache>
                <c:ptCount val="10"/>
                <c:pt idx="0">
                  <c:v>cephalopods</c:v>
                </c:pt>
                <c:pt idx="1">
                  <c:v>cnidarians</c:v>
                </c:pt>
                <c:pt idx="2">
                  <c:v>fish</c:v>
                </c:pt>
                <c:pt idx="3">
                  <c:v>krill</c:v>
                </c:pt>
                <c:pt idx="4">
                  <c:v>salps</c:v>
                </c:pt>
                <c:pt idx="5">
                  <c:v>mixed fish and invertebrates</c:v>
                </c:pt>
                <c:pt idx="6">
                  <c:v>mixed krill and salps</c:v>
                </c:pt>
                <c:pt idx="7">
                  <c:v>mixed/other crustaceans</c:v>
                </c:pt>
                <c:pt idx="8">
                  <c:v>mixed/other gelatinous</c:v>
                </c:pt>
                <c:pt idx="9">
                  <c:v>mixed/other invertebrates</c:v>
                </c:pt>
              </c:strCache>
            </c:strRef>
          </c:cat>
          <c:val>
            <c:numRef>
              <c:f>summary_table!$D$3:$D$12</c:f>
              <c:numCache>
                <c:formatCode>0.00</c:formatCode>
                <c:ptCount val="10"/>
                <c:pt idx="0">
                  <c:v>0.63717050524922803</c:v>
                </c:pt>
                <c:pt idx="1">
                  <c:v>67.789271034162894</c:v>
                </c:pt>
                <c:pt idx="2">
                  <c:v>11.583566161075099</c:v>
                </c:pt>
                <c:pt idx="3">
                  <c:v>3.4485355878775601</c:v>
                </c:pt>
                <c:pt idx="4">
                  <c:v>10.003353934912999</c:v>
                </c:pt>
                <c:pt idx="5">
                  <c:v>0.64153017217841002</c:v>
                </c:pt>
                <c:pt idx="6">
                  <c:v>0.45463579870780302</c:v>
                </c:pt>
                <c:pt idx="7">
                  <c:v>0.234342129910285</c:v>
                </c:pt>
                <c:pt idx="8">
                  <c:v>3.0648369441012302</c:v>
                </c:pt>
                <c:pt idx="9">
                  <c:v>2.1427322444325898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B6-BC47-A662-9069B6C85C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1757599"/>
        <c:axId val="636622319"/>
      </c:barChart>
      <c:catAx>
        <c:axId val="261757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622319"/>
        <c:crosses val="autoZero"/>
        <c:auto val="1"/>
        <c:lblAlgn val="ctr"/>
        <c:lblOffset val="100"/>
        <c:noMultiLvlLbl val="0"/>
      </c:catAx>
      <c:valAx>
        <c:axId val="636622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7575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Chart Title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85F8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5BC-E047-9C7E-1437F7C431C2}"/>
              </c:ext>
            </c:extLst>
          </c:dPt>
          <c:dPt>
            <c:idx val="1"/>
            <c:bubble3D val="0"/>
            <c:spPr>
              <a:solidFill>
                <a:srgbClr val="196B2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5BC-E047-9C7E-1437F7C431C2}"/>
              </c:ext>
            </c:extLst>
          </c:dPt>
          <c:dPt>
            <c:idx val="2"/>
            <c:bubble3D val="0"/>
            <c:spPr>
              <a:solidFill>
                <a:srgbClr val="0D9FD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5BC-E047-9C7E-1437F7C431C2}"/>
              </c:ext>
            </c:extLst>
          </c:dPt>
          <c:dPt>
            <c:idx val="3"/>
            <c:bubble3D val="0"/>
            <c:spPr>
              <a:solidFill>
                <a:srgbClr val="A02B9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5BC-E047-9C7E-1437F7C431C2}"/>
              </c:ext>
            </c:extLst>
          </c:dPt>
          <c:dPt>
            <c:idx val="4"/>
            <c:bubble3D val="0"/>
            <c:spPr>
              <a:solidFill>
                <a:srgbClr val="4DA72E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5BC-E047-9C7E-1437F7C431C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85BC-E047-9C7E-1437F7C431C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85BC-E047-9C7E-1437F7C431C2}"/>
              </c:ext>
            </c:extLst>
          </c:dPt>
          <c:dPt>
            <c:idx val="7"/>
            <c:bubble3D val="0"/>
            <c:spPr>
              <a:solidFill>
                <a:srgbClr val="0E401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85BC-E047-9C7E-1437F7C431C2}"/>
              </c:ext>
            </c:extLst>
          </c:dPt>
          <c:dPt>
            <c:idx val="8"/>
            <c:bubble3D val="0"/>
            <c:spPr>
              <a:solidFill>
                <a:srgbClr val="085F8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85BC-E047-9C7E-1437F7C431C2}"/>
              </c:ext>
            </c:extLst>
          </c:dPt>
          <c:cat>
            <c:strRef>
              <c:f>(summary_table!$A$33,summary_table!$A$35:$A$40)</c:f>
              <c:strCache>
                <c:ptCount val="7"/>
                <c:pt idx="0">
                  <c:v>cephalopods</c:v>
                </c:pt>
                <c:pt idx="1">
                  <c:v>fish</c:v>
                </c:pt>
                <c:pt idx="2">
                  <c:v>krill + mixed/other crustaceans</c:v>
                </c:pt>
                <c:pt idx="3">
                  <c:v>mixed fish and invertebrates</c:v>
                </c:pt>
                <c:pt idx="4">
                  <c:v>mixed krill and salps</c:v>
                </c:pt>
                <c:pt idx="5">
                  <c:v>mixed/other invertebrates</c:v>
                </c:pt>
                <c:pt idx="6">
                  <c:v>salps</c:v>
                </c:pt>
              </c:strCache>
            </c:strRef>
          </c:cat>
          <c:val>
            <c:numRef>
              <c:f>(summary_table!$D$33,summary_table!$D$35:$D$40)</c:f>
              <c:numCache>
                <c:formatCode>0.00</c:formatCode>
                <c:ptCount val="7"/>
                <c:pt idx="0">
                  <c:v>0.63717051000000002</c:v>
                </c:pt>
                <c:pt idx="1">
                  <c:v>11.5835662</c:v>
                </c:pt>
                <c:pt idx="2">
                  <c:v>3.68287772</c:v>
                </c:pt>
                <c:pt idx="3">
                  <c:v>0.64153017000000001</c:v>
                </c:pt>
                <c:pt idx="4">
                  <c:v>0.45463579999999998</c:v>
                </c:pt>
                <c:pt idx="5">
                  <c:v>2.14273224</c:v>
                </c:pt>
                <c:pt idx="6">
                  <c:v>10.0033539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85BC-E047-9C7E-1437F7C431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Ungrouped (-</a:t>
            </a:r>
            <a:r>
              <a:rPr lang="en-GB" baseline="0"/>
              <a:t> cnidarians)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summary_table!$A$18:$A$26</c:f>
              <c:strCache>
                <c:ptCount val="9"/>
                <c:pt idx="0">
                  <c:v>cephalopods</c:v>
                </c:pt>
                <c:pt idx="1">
                  <c:v>fish</c:v>
                </c:pt>
                <c:pt idx="2">
                  <c:v>krill</c:v>
                </c:pt>
                <c:pt idx="3">
                  <c:v>salps</c:v>
                </c:pt>
                <c:pt idx="4">
                  <c:v>mixed fish and invertebrates</c:v>
                </c:pt>
                <c:pt idx="5">
                  <c:v>mixed krill and salps</c:v>
                </c:pt>
                <c:pt idx="6">
                  <c:v>mixed/other crustaceans</c:v>
                </c:pt>
                <c:pt idx="7">
                  <c:v>mixed/other gelatinous</c:v>
                </c:pt>
                <c:pt idx="8">
                  <c:v>mixed/other invertebrates</c:v>
                </c:pt>
              </c:strCache>
            </c:strRef>
          </c:cat>
          <c:val>
            <c:numRef>
              <c:f>summary_table!$D$18:$D$26</c:f>
              <c:numCache>
                <c:formatCode>0.00</c:formatCode>
                <c:ptCount val="9"/>
                <c:pt idx="0">
                  <c:v>1.9781328454239098</c:v>
                </c:pt>
                <c:pt idx="1">
                  <c:v>35.961854011746929</c:v>
                </c:pt>
                <c:pt idx="2">
                  <c:v>10.70617905065386</c:v>
                </c:pt>
                <c:pt idx="3">
                  <c:v>31.055993364463539</c:v>
                </c:pt>
                <c:pt idx="4">
                  <c:v>1.9916676846493238</c:v>
                </c:pt>
                <c:pt idx="5">
                  <c:v>1.4114432459136887</c:v>
                </c:pt>
                <c:pt idx="6">
                  <c:v>0.7275287547417344</c:v>
                </c:pt>
                <c:pt idx="7">
                  <c:v>9.5149643228132632</c:v>
                </c:pt>
                <c:pt idx="8">
                  <c:v>6.652236719593752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03-594F-931F-D6BAFE2B7E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233743"/>
        <c:axId val="148778687"/>
      </c:barChart>
      <c:catAx>
        <c:axId val="148233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778687"/>
        <c:crosses val="autoZero"/>
        <c:auto val="1"/>
        <c:lblAlgn val="ctr"/>
        <c:lblOffset val="100"/>
        <c:noMultiLvlLbl val="0"/>
      </c:catAx>
      <c:valAx>
        <c:axId val="148778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2337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Some Taxa Grouped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summary_table!$A$33:$A$40</c:f>
              <c:strCache>
                <c:ptCount val="8"/>
                <c:pt idx="0">
                  <c:v>cephalopods</c:v>
                </c:pt>
                <c:pt idx="1">
                  <c:v>cnidarians + mixed/other gelatinous</c:v>
                </c:pt>
                <c:pt idx="2">
                  <c:v>fish</c:v>
                </c:pt>
                <c:pt idx="3">
                  <c:v>krill + mixed/other crustaceans</c:v>
                </c:pt>
                <c:pt idx="4">
                  <c:v>mixed fish and invertebrates</c:v>
                </c:pt>
                <c:pt idx="5">
                  <c:v>mixed krill and salps</c:v>
                </c:pt>
                <c:pt idx="6">
                  <c:v>mixed/other invertebrates</c:v>
                </c:pt>
                <c:pt idx="7">
                  <c:v>salps</c:v>
                </c:pt>
              </c:strCache>
            </c:strRef>
          </c:cat>
          <c:val>
            <c:numRef>
              <c:f>summary_table!$D$33:$D$40</c:f>
              <c:numCache>
                <c:formatCode>0.00</c:formatCode>
                <c:ptCount val="8"/>
                <c:pt idx="0">
                  <c:v>0.63717051000000002</c:v>
                </c:pt>
                <c:pt idx="1">
                  <c:v>70.854107999999997</c:v>
                </c:pt>
                <c:pt idx="2">
                  <c:v>11.5835662</c:v>
                </c:pt>
                <c:pt idx="3">
                  <c:v>3.68287772</c:v>
                </c:pt>
                <c:pt idx="4">
                  <c:v>0.64153017000000001</c:v>
                </c:pt>
                <c:pt idx="5">
                  <c:v>0.45463579999999998</c:v>
                </c:pt>
                <c:pt idx="6">
                  <c:v>2.14273224</c:v>
                </c:pt>
                <c:pt idx="7">
                  <c:v>10.0033539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22-CD43-9934-C2C696412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8756783"/>
        <c:axId val="148963407"/>
      </c:barChart>
      <c:catAx>
        <c:axId val="418756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63407"/>
        <c:crosses val="autoZero"/>
        <c:auto val="1"/>
        <c:lblAlgn val="ctr"/>
        <c:lblOffset val="100"/>
        <c:noMultiLvlLbl val="0"/>
      </c:catAx>
      <c:valAx>
        <c:axId val="148963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7567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Some taxa Grouped</a:t>
            </a:r>
            <a:r>
              <a:rPr lang="en-GB" baseline="0"/>
              <a:t> (- cnidarians)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summary_table!$A$45:$A$51</c:f>
              <c:strCache>
                <c:ptCount val="7"/>
                <c:pt idx="0">
                  <c:v>cephalopods</c:v>
                </c:pt>
                <c:pt idx="1">
                  <c:v>fish</c:v>
                </c:pt>
                <c:pt idx="2">
                  <c:v>krill + mixed/other crustaceans</c:v>
                </c:pt>
                <c:pt idx="3">
                  <c:v>mixed fish and invertebrates</c:v>
                </c:pt>
                <c:pt idx="4">
                  <c:v>mixed krill and salps</c:v>
                </c:pt>
                <c:pt idx="5">
                  <c:v>mixed/other invertebrates</c:v>
                </c:pt>
                <c:pt idx="6">
                  <c:v>salps</c:v>
                </c:pt>
              </c:strCache>
            </c:strRef>
          </c:cat>
          <c:val>
            <c:numRef>
              <c:f>summary_table!$D$45:$D$51</c:f>
              <c:numCache>
                <c:formatCode>0.00</c:formatCode>
                <c:ptCount val="7"/>
                <c:pt idx="0">
                  <c:v>2.1861436035143198</c:v>
                </c:pt>
                <c:pt idx="1">
                  <c:v>39.743426885067706</c:v>
                </c:pt>
                <c:pt idx="2">
                  <c:v>12.636020887434981</c:v>
                </c:pt>
                <c:pt idx="3">
                  <c:v>2.2011018745643596</c:v>
                </c:pt>
                <c:pt idx="4">
                  <c:v>1.5598634548020331</c:v>
                </c:pt>
                <c:pt idx="5">
                  <c:v>7.3517535531462395</c:v>
                </c:pt>
                <c:pt idx="6">
                  <c:v>34.321689741470358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FF-894B-9348-ED761F0B5B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3059839"/>
        <c:axId val="279355743"/>
      </c:barChart>
      <c:catAx>
        <c:axId val="563059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355743"/>
        <c:crosses val="autoZero"/>
        <c:auto val="1"/>
        <c:lblAlgn val="ctr"/>
        <c:lblOffset val="100"/>
        <c:noMultiLvlLbl val="0"/>
      </c:catAx>
      <c:valAx>
        <c:axId val="279355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059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All Taxa +</a:t>
            </a:r>
            <a:r>
              <a:rPr lang="en-GB" baseline="0"/>
              <a:t> mixed groups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summary_table!$A$60:$A$65</c:f>
              <c:strCache>
                <c:ptCount val="6"/>
                <c:pt idx="0">
                  <c:v>cephalopods</c:v>
                </c:pt>
                <c:pt idx="1">
                  <c:v>cnidarians</c:v>
                </c:pt>
                <c:pt idx="2">
                  <c:v>fish</c:v>
                </c:pt>
                <c:pt idx="3">
                  <c:v>krill</c:v>
                </c:pt>
                <c:pt idx="4">
                  <c:v>salps</c:v>
                </c:pt>
                <c:pt idx="5">
                  <c:v>everything else</c:v>
                </c:pt>
              </c:strCache>
            </c:strRef>
          </c:cat>
          <c:val>
            <c:numRef>
              <c:f>summary_table!$D$60:$D$65</c:f>
              <c:numCache>
                <c:formatCode>0.00</c:formatCode>
                <c:ptCount val="6"/>
                <c:pt idx="0">
                  <c:v>0.63717050524922803</c:v>
                </c:pt>
                <c:pt idx="1">
                  <c:v>67.789271034162894</c:v>
                </c:pt>
                <c:pt idx="2">
                  <c:v>11.583566161075099</c:v>
                </c:pt>
                <c:pt idx="3">
                  <c:v>3.4485355878775601</c:v>
                </c:pt>
                <c:pt idx="4">
                  <c:v>10.003353934912999</c:v>
                </c:pt>
                <c:pt idx="5">
                  <c:v>6.5381027767220603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C7-CB48-B94A-E8C377D4D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128927"/>
        <c:axId val="51862127"/>
      </c:barChart>
      <c:catAx>
        <c:axId val="52128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62127"/>
        <c:crosses val="autoZero"/>
        <c:auto val="1"/>
        <c:lblAlgn val="ctr"/>
        <c:lblOffset val="100"/>
        <c:noMultiLvlLbl val="0"/>
      </c:catAx>
      <c:valAx>
        <c:axId val="51862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289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All Taxa + mixed</a:t>
            </a:r>
            <a:r>
              <a:rPr lang="en-GB" baseline="0"/>
              <a:t> groups (- cnidarians)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summary_table!$A$75:$A$79</c:f>
              <c:strCache>
                <c:ptCount val="5"/>
                <c:pt idx="0">
                  <c:v>cephalopods</c:v>
                </c:pt>
                <c:pt idx="1">
                  <c:v>fish</c:v>
                </c:pt>
                <c:pt idx="2">
                  <c:v>krill</c:v>
                </c:pt>
                <c:pt idx="3">
                  <c:v>salps</c:v>
                </c:pt>
                <c:pt idx="4">
                  <c:v>everything else</c:v>
                </c:pt>
              </c:strCache>
            </c:strRef>
          </c:cat>
          <c:val>
            <c:numRef>
              <c:f>summary_table!$D$75:$D$79</c:f>
              <c:numCache>
                <c:formatCode>0.00</c:formatCode>
                <c:ptCount val="5"/>
                <c:pt idx="0">
                  <c:v>1.9781312801862281</c:v>
                </c:pt>
                <c:pt idx="1">
                  <c:v>35.961825556201518</c:v>
                </c:pt>
                <c:pt idx="2">
                  <c:v>10.706170579172829</c:v>
                </c:pt>
                <c:pt idx="3">
                  <c:v>31.055968790779737</c:v>
                </c:pt>
                <c:pt idx="4">
                  <c:v>20.297903793659692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47-F343-B836-BD547F3551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790559"/>
        <c:axId val="70852495"/>
      </c:barChart>
      <c:catAx>
        <c:axId val="70790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52495"/>
        <c:crosses val="autoZero"/>
        <c:auto val="1"/>
        <c:lblAlgn val="ctr"/>
        <c:lblOffset val="100"/>
        <c:noMultiLvlLbl val="0"/>
      </c:catAx>
      <c:valAx>
        <c:axId val="70852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90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Ungrouped</a:t>
            </a:r>
            <a:r>
              <a:rPr lang="en-GB" baseline="0"/>
              <a:t> (all taxa groups)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summary_table!$D$2</c:f>
              <c:strCache>
                <c:ptCount val="1"/>
                <c:pt idx="0">
                  <c:v>Percentage of 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5A5-AD49-BADB-8668BE50990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5A5-AD49-BADB-8668BE50990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5A5-AD49-BADB-8668BE50990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5A5-AD49-BADB-8668BE50990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5A5-AD49-BADB-8668BE50990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A5A5-AD49-BADB-8668BE50990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A5A5-AD49-BADB-8668BE50990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A5A5-AD49-BADB-8668BE509909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A5A5-AD49-BADB-8668BE509909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A5A5-AD49-BADB-8668BE509909}"/>
              </c:ext>
            </c:extLst>
          </c:dPt>
          <c:cat>
            <c:strRef>
              <c:f>summary_table!$A$3:$A$12</c:f>
              <c:strCache>
                <c:ptCount val="10"/>
                <c:pt idx="0">
                  <c:v>cephalopods</c:v>
                </c:pt>
                <c:pt idx="1">
                  <c:v>cnidarians</c:v>
                </c:pt>
                <c:pt idx="2">
                  <c:v>fish</c:v>
                </c:pt>
                <c:pt idx="3">
                  <c:v>krill</c:v>
                </c:pt>
                <c:pt idx="4">
                  <c:v>salps</c:v>
                </c:pt>
                <c:pt idx="5">
                  <c:v>mixed fish and invertebrates</c:v>
                </c:pt>
                <c:pt idx="6">
                  <c:v>mixed krill and salps</c:v>
                </c:pt>
                <c:pt idx="7">
                  <c:v>mixed/other crustaceans</c:v>
                </c:pt>
                <c:pt idx="8">
                  <c:v>mixed/other gelatinous</c:v>
                </c:pt>
                <c:pt idx="9">
                  <c:v>mixed/other invertebrates</c:v>
                </c:pt>
              </c:strCache>
            </c:strRef>
          </c:cat>
          <c:val>
            <c:numRef>
              <c:f>summary_table!$D$3:$D$12</c:f>
              <c:numCache>
                <c:formatCode>0.00</c:formatCode>
                <c:ptCount val="10"/>
                <c:pt idx="0">
                  <c:v>0.63717050524922803</c:v>
                </c:pt>
                <c:pt idx="1">
                  <c:v>67.789271034162894</c:v>
                </c:pt>
                <c:pt idx="2">
                  <c:v>11.583566161075099</c:v>
                </c:pt>
                <c:pt idx="3">
                  <c:v>3.4485355878775601</c:v>
                </c:pt>
                <c:pt idx="4">
                  <c:v>10.003353934912999</c:v>
                </c:pt>
                <c:pt idx="5">
                  <c:v>0.64153017217841002</c:v>
                </c:pt>
                <c:pt idx="6">
                  <c:v>0.45463579870780302</c:v>
                </c:pt>
                <c:pt idx="7">
                  <c:v>0.234342129910285</c:v>
                </c:pt>
                <c:pt idx="8">
                  <c:v>3.0648369441012302</c:v>
                </c:pt>
                <c:pt idx="9">
                  <c:v>2.1427322444325898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A5A5-AD49-BADB-8668BE5099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Ungrouped</a:t>
            </a:r>
            <a:r>
              <a:rPr lang="en-GB" baseline="0"/>
              <a:t> (- cnidarians)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85F8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C87-BD42-9FA5-7012607664C5}"/>
              </c:ext>
            </c:extLst>
          </c:dPt>
          <c:dPt>
            <c:idx val="1"/>
            <c:bubble3D val="0"/>
            <c:spPr>
              <a:solidFill>
                <a:srgbClr val="196B2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C87-BD42-9FA5-7012607664C5}"/>
              </c:ext>
            </c:extLst>
          </c:dPt>
          <c:dPt>
            <c:idx val="2"/>
            <c:bubble3D val="0"/>
            <c:spPr>
              <a:solidFill>
                <a:srgbClr val="0D9FD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C87-BD42-9FA5-7012607664C5}"/>
              </c:ext>
            </c:extLst>
          </c:dPt>
          <c:dPt>
            <c:idx val="3"/>
            <c:bubble3D val="0"/>
            <c:spPr>
              <a:solidFill>
                <a:srgbClr val="A02B9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C87-BD42-9FA5-7012607664C5}"/>
              </c:ext>
            </c:extLst>
          </c:dPt>
          <c:dPt>
            <c:idx val="4"/>
            <c:bubble3D val="0"/>
            <c:spPr>
              <a:solidFill>
                <a:srgbClr val="4DA72E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C87-BD42-9FA5-7012607664C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9C87-BD42-9FA5-7012607664C5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9C87-BD42-9FA5-7012607664C5}"/>
              </c:ext>
            </c:extLst>
          </c:dPt>
          <c:dPt>
            <c:idx val="7"/>
            <c:bubble3D val="0"/>
            <c:spPr>
              <a:solidFill>
                <a:srgbClr val="0E401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9C87-BD42-9FA5-7012607664C5}"/>
              </c:ext>
            </c:extLst>
          </c:dPt>
          <c:dPt>
            <c:idx val="8"/>
            <c:bubble3D val="0"/>
            <c:spPr>
              <a:solidFill>
                <a:srgbClr val="085F8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9C87-BD42-9FA5-7012607664C5}"/>
              </c:ext>
            </c:extLst>
          </c:dPt>
          <c:cat>
            <c:strRef>
              <c:f>(summary_table!$A$3,summary_table!$A$5:$A$12)</c:f>
              <c:strCache>
                <c:ptCount val="9"/>
                <c:pt idx="0">
                  <c:v>cephalopods</c:v>
                </c:pt>
                <c:pt idx="1">
                  <c:v>fish</c:v>
                </c:pt>
                <c:pt idx="2">
                  <c:v>krill</c:v>
                </c:pt>
                <c:pt idx="3">
                  <c:v>salps</c:v>
                </c:pt>
                <c:pt idx="4">
                  <c:v>mixed fish and invertebrates</c:v>
                </c:pt>
                <c:pt idx="5">
                  <c:v>mixed krill and salps</c:v>
                </c:pt>
                <c:pt idx="6">
                  <c:v>mixed/other crustaceans</c:v>
                </c:pt>
                <c:pt idx="7">
                  <c:v>mixed/other gelatinous</c:v>
                </c:pt>
                <c:pt idx="8">
                  <c:v>mixed/other invertebrates</c:v>
                </c:pt>
              </c:strCache>
            </c:strRef>
          </c:cat>
          <c:val>
            <c:numRef>
              <c:f>(summary_table!$D$3,summary_table!$D$5:$D$12)</c:f>
              <c:numCache>
                <c:formatCode>0.00</c:formatCode>
                <c:ptCount val="9"/>
                <c:pt idx="0">
                  <c:v>0.63717050524922803</c:v>
                </c:pt>
                <c:pt idx="1">
                  <c:v>11.583566161075099</c:v>
                </c:pt>
                <c:pt idx="2">
                  <c:v>3.4485355878775601</c:v>
                </c:pt>
                <c:pt idx="3">
                  <c:v>10.003353934912999</c:v>
                </c:pt>
                <c:pt idx="4">
                  <c:v>0.64153017217841002</c:v>
                </c:pt>
                <c:pt idx="5">
                  <c:v>0.45463579870780302</c:v>
                </c:pt>
                <c:pt idx="6">
                  <c:v>0.234342129910285</c:v>
                </c:pt>
                <c:pt idx="7">
                  <c:v>3.0648369441012302</c:v>
                </c:pt>
                <c:pt idx="8">
                  <c:v>2.1427322444325898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9C87-BD42-9FA5-7012607664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Ungrouped (all taxa groups)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3D4-104C-A1F7-9DCB8172A4E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3D4-104C-A1F7-9DCB8172A4E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3D4-104C-A1F7-9DCB8172A4E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3D4-104C-A1F7-9DCB8172A4E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3D4-104C-A1F7-9DCB8172A4E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83D4-104C-A1F7-9DCB8172A4EA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83D4-104C-A1F7-9DCB8172A4EA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83D4-104C-A1F7-9DCB8172A4EA}"/>
              </c:ext>
            </c:extLst>
          </c:dPt>
          <c:cat>
            <c:strRef>
              <c:f>summary_table!$A$33:$A$40</c:f>
              <c:strCache>
                <c:ptCount val="8"/>
                <c:pt idx="0">
                  <c:v>cephalopods</c:v>
                </c:pt>
                <c:pt idx="1">
                  <c:v>cnidarians + mixed/other gelatinous</c:v>
                </c:pt>
                <c:pt idx="2">
                  <c:v>fish</c:v>
                </c:pt>
                <c:pt idx="3">
                  <c:v>krill + mixed/other crustaceans</c:v>
                </c:pt>
                <c:pt idx="4">
                  <c:v>mixed fish and invertebrates</c:v>
                </c:pt>
                <c:pt idx="5">
                  <c:v>mixed krill and salps</c:v>
                </c:pt>
                <c:pt idx="6">
                  <c:v>mixed/other invertebrates</c:v>
                </c:pt>
                <c:pt idx="7">
                  <c:v>salps</c:v>
                </c:pt>
              </c:strCache>
            </c:strRef>
          </c:cat>
          <c:val>
            <c:numRef>
              <c:f>summary_table!$D$33:$D$40</c:f>
              <c:numCache>
                <c:formatCode>0.00</c:formatCode>
                <c:ptCount val="8"/>
                <c:pt idx="0">
                  <c:v>0.63717051000000002</c:v>
                </c:pt>
                <c:pt idx="1">
                  <c:v>70.854107999999997</c:v>
                </c:pt>
                <c:pt idx="2">
                  <c:v>11.5835662</c:v>
                </c:pt>
                <c:pt idx="3">
                  <c:v>3.68287772</c:v>
                </c:pt>
                <c:pt idx="4">
                  <c:v>0.64153017000000001</c:v>
                </c:pt>
                <c:pt idx="5">
                  <c:v>0.45463579999999998</c:v>
                </c:pt>
                <c:pt idx="6">
                  <c:v>2.14273224</c:v>
                </c:pt>
                <c:pt idx="7">
                  <c:v>10.0033539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83D4-104C-A1F7-9DCB8172A4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649447</xdr:colOff>
      <xdr:row>0</xdr:row>
      <xdr:rowOff>105507</xdr:rowOff>
    </xdr:from>
    <xdr:to>
      <xdr:col>10</xdr:col>
      <xdr:colOff>285472</xdr:colOff>
      <xdr:row>18</xdr:row>
      <xdr:rowOff>202772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ED9816D-B9B4-4CC1-F727-3520D13C23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754318</xdr:colOff>
      <xdr:row>22</xdr:row>
      <xdr:rowOff>28901</xdr:rowOff>
    </xdr:from>
    <xdr:to>
      <xdr:col>10</xdr:col>
      <xdr:colOff>401196</xdr:colOff>
      <xdr:row>35</xdr:row>
      <xdr:rowOff>156947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055254E-89E3-80B4-3202-E6BB3295CD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272375</xdr:colOff>
      <xdr:row>0</xdr:row>
      <xdr:rowOff>0</xdr:rowOff>
    </xdr:from>
    <xdr:to>
      <xdr:col>16</xdr:col>
      <xdr:colOff>681409</xdr:colOff>
      <xdr:row>19</xdr:row>
      <xdr:rowOff>149412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43F86D3E-7B46-60BE-AF20-CEF1031FE3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312231</xdr:colOff>
      <xdr:row>21</xdr:row>
      <xdr:rowOff>37513</xdr:rowOff>
    </xdr:from>
    <xdr:to>
      <xdr:col>16</xdr:col>
      <xdr:colOff>721265</xdr:colOff>
      <xdr:row>37</xdr:row>
      <xdr:rowOff>87405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F5DE430C-643F-F9ED-7072-48754FD5EA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271623</xdr:colOff>
      <xdr:row>0</xdr:row>
      <xdr:rowOff>95956</xdr:rowOff>
    </xdr:from>
    <xdr:to>
      <xdr:col>22</xdr:col>
      <xdr:colOff>558800</xdr:colOff>
      <xdr:row>17</xdr:row>
      <xdr:rowOff>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75959495-076B-1C4D-4B72-F9F4A8D244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293541</xdr:colOff>
      <xdr:row>21</xdr:row>
      <xdr:rowOff>14360</xdr:rowOff>
    </xdr:from>
    <xdr:to>
      <xdr:col>22</xdr:col>
      <xdr:colOff>127000</xdr:colOff>
      <xdr:row>34</xdr:row>
      <xdr:rowOff>37673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B1862809-1E1B-19DA-01ED-DE68D7C56F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25399</xdr:rowOff>
    </xdr:from>
    <xdr:to>
      <xdr:col>5</xdr:col>
      <xdr:colOff>441719</xdr:colOff>
      <xdr:row>13</xdr:row>
      <xdr:rowOff>136640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8CA012-9337-6E4A-8265-9A152A22ED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520457</xdr:colOff>
      <xdr:row>0</xdr:row>
      <xdr:rowOff>0</xdr:rowOff>
    </xdr:from>
    <xdr:to>
      <xdr:col>11</xdr:col>
      <xdr:colOff>143450</xdr:colOff>
      <xdr:row>13</xdr:row>
      <xdr:rowOff>111241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342E8FF-AD9C-5B4A-91B7-B2C8EDA882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34232</xdr:colOff>
      <xdr:row>14</xdr:row>
      <xdr:rowOff>60379</xdr:rowOff>
    </xdr:from>
    <xdr:to>
      <xdr:col>5</xdr:col>
      <xdr:colOff>443836</xdr:colOff>
      <xdr:row>26</xdr:row>
      <xdr:rowOff>182263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161A56F-B7C8-7D48-B23A-91E81846F5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654850</xdr:colOff>
      <xdr:row>14</xdr:row>
      <xdr:rowOff>1135</xdr:rowOff>
    </xdr:from>
    <xdr:to>
      <xdr:col>11</xdr:col>
      <xdr:colOff>281366</xdr:colOff>
      <xdr:row>27</xdr:row>
      <xdr:rowOff>74675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6C27C8E-727D-2045-A175-A0F4722686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6E070C2-7A20-9340-AE27-D53A38EE6FA9}" name="Table1" displayName="Table1" ref="A2:D13" totalsRowShown="0" headerRowDxfId="8">
  <autoFilter ref="A2:D13" xr:uid="{06E070C2-7A20-9340-AE27-D53A38EE6FA9}">
    <filterColumn colId="0" hiddenButton="1"/>
    <filterColumn colId="1" hiddenButton="1"/>
    <filterColumn colId="2" hiddenButton="1"/>
    <filterColumn colId="3" hiddenButton="1"/>
  </autoFilter>
  <tableColumns count="4">
    <tableColumn id="1" xr3:uid="{37C5C9AD-D7E3-1043-83C6-F48981B7033E}" name="Group"/>
    <tableColumn id="2" xr3:uid="{6E1588EF-5E76-554B-AE2A-7B021CF01D90}" name="Number of entries"/>
    <tableColumn id="3" xr3:uid="{FE2B909E-F8C9-F047-84C1-1640F5A25506}" name="Summed biomass" dataDxfId="7"/>
    <tableColumn id="4" xr3:uid="{FA41EF5F-0BD8-9B48-B419-354565D1C30C}" name="Percentage of total" dataDxfId="6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122DA47-57A7-6243-8A14-29A7EBA63DE5}" name="Table13" displayName="Table13" ref="A17:D27" totalsRowShown="0" headerRowDxfId="5">
  <autoFilter ref="A17:D27" xr:uid="{9122DA47-57A7-6243-8A14-29A7EBA63DE5}"/>
  <tableColumns count="4">
    <tableColumn id="1" xr3:uid="{290118BD-8A3D-744A-98B4-D539855C262B}" name="Group"/>
    <tableColumn id="2" xr3:uid="{C59B9035-C46C-744A-845B-E59EDD6834FB}" name="Number of entries"/>
    <tableColumn id="3" xr3:uid="{E47EC7AD-B8B0-7E41-BAC1-85F8E9DEE39B}" name="Summed biomass" dataDxfId="4"/>
    <tableColumn id="4" xr3:uid="{F5E65C62-75F8-C741-B3C7-8C04C2BDCA76}" name="Percentage of total" dataDxfId="3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EE3EA05-3583-4F45-8B7E-F511A3FF1555}" name="Table134" displayName="Table134" ref="E9:H19" totalsRowShown="0" headerRowDxfId="2">
  <autoFilter ref="E9:H19" xr:uid="{8EE3EA05-3583-4F45-8B7E-F511A3FF1555}"/>
  <tableColumns count="4">
    <tableColumn id="1" xr3:uid="{348A4A0D-0FDB-4344-8563-E55249A40C40}" name="Group"/>
    <tableColumn id="2" xr3:uid="{C0E5C809-39B3-2D47-A8B3-70605089D741}" name="Number of entries"/>
    <tableColumn id="3" xr3:uid="{BC272797-127B-3245-9917-DBAE3C30EE29}" name="Summed biomass" dataDxfId="1"/>
    <tableColumn id="4" xr3:uid="{BB56FB3C-7A75-5D4F-B8AE-BA356D56441F}" name="Percentage of total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CFA90-3A7D-3B4F-94D9-C338E93F98DD}">
  <dimension ref="A1:E80"/>
  <sheetViews>
    <sheetView tabSelected="1" topLeftCell="A15" zoomScaleNormal="81" workbookViewId="0">
      <selection activeCell="E43" sqref="E43"/>
    </sheetView>
  </sheetViews>
  <sheetFormatPr baseColWidth="10" defaultRowHeight="16" x14ac:dyDescent="0.2"/>
  <cols>
    <col min="1" max="1" width="23.33203125" customWidth="1"/>
    <col min="2" max="3" width="18.33203125" customWidth="1"/>
    <col min="4" max="4" width="21.5" customWidth="1"/>
  </cols>
  <sheetData>
    <row r="1" spans="1:4" x14ac:dyDescent="0.2">
      <c r="A1" s="8" t="s">
        <v>17</v>
      </c>
      <c r="B1" s="8"/>
      <c r="C1" s="8"/>
      <c r="D1" s="8"/>
    </row>
    <row r="2" spans="1:4" x14ac:dyDescent="0.2">
      <c r="A2" s="2" t="s">
        <v>0</v>
      </c>
      <c r="B2" s="2" t="s">
        <v>1</v>
      </c>
      <c r="C2" s="2" t="s">
        <v>2</v>
      </c>
      <c r="D2" s="2" t="s">
        <v>3</v>
      </c>
    </row>
    <row r="3" spans="1:4" x14ac:dyDescent="0.2">
      <c r="A3" t="s">
        <v>4</v>
      </c>
      <c r="B3">
        <v>202</v>
      </c>
      <c r="C3" s="1">
        <v>2.0414160247913201E-2</v>
      </c>
      <c r="D3" s="1">
        <v>0.63717050524922803</v>
      </c>
    </row>
    <row r="4" spans="1:4" x14ac:dyDescent="0.2">
      <c r="A4" t="s">
        <v>5</v>
      </c>
      <c r="B4">
        <v>206</v>
      </c>
      <c r="C4" s="1">
        <v>2.17188496733591</v>
      </c>
      <c r="D4" s="1">
        <v>67.789271034162894</v>
      </c>
    </row>
    <row r="5" spans="1:4" x14ac:dyDescent="0.2">
      <c r="A5" t="s">
        <v>6</v>
      </c>
      <c r="B5">
        <v>229</v>
      </c>
      <c r="C5" s="1">
        <v>0.37112322982056301</v>
      </c>
      <c r="D5" s="1">
        <v>11.583566161075099</v>
      </c>
    </row>
    <row r="6" spans="1:4" x14ac:dyDescent="0.2">
      <c r="A6" t="s">
        <v>7</v>
      </c>
      <c r="B6">
        <v>146</v>
      </c>
      <c r="C6" s="1">
        <v>0.110486843837863</v>
      </c>
      <c r="D6" s="1">
        <v>3.4485355878775601</v>
      </c>
    </row>
    <row r="7" spans="1:4" x14ac:dyDescent="0.2">
      <c r="A7" t="s">
        <v>13</v>
      </c>
      <c r="B7">
        <v>73</v>
      </c>
      <c r="C7" s="1">
        <v>0.32049517132628502</v>
      </c>
      <c r="D7" s="1">
        <v>10.003353934912999</v>
      </c>
    </row>
    <row r="8" spans="1:4" x14ac:dyDescent="0.2">
      <c r="A8" t="s">
        <v>8</v>
      </c>
      <c r="B8">
        <v>42</v>
      </c>
      <c r="C8" s="1">
        <v>2.0553838620635499E-2</v>
      </c>
      <c r="D8" s="1">
        <v>0.64153017217841002</v>
      </c>
    </row>
    <row r="9" spans="1:4" x14ac:dyDescent="0.2">
      <c r="A9" t="s">
        <v>9</v>
      </c>
      <c r="B9">
        <v>8</v>
      </c>
      <c r="C9" s="1">
        <v>1.4565972487425201E-2</v>
      </c>
      <c r="D9" s="1">
        <v>0.45463579870780302</v>
      </c>
    </row>
    <row r="10" spans="1:4" x14ac:dyDescent="0.2">
      <c r="A10" t="s">
        <v>10</v>
      </c>
      <c r="B10">
        <v>139</v>
      </c>
      <c r="C10" s="1">
        <v>7.5080339617331297E-3</v>
      </c>
      <c r="D10" s="1">
        <v>0.234342129910285</v>
      </c>
    </row>
    <row r="11" spans="1:4" x14ac:dyDescent="0.2">
      <c r="A11" t="s">
        <v>11</v>
      </c>
      <c r="B11">
        <v>164</v>
      </c>
      <c r="C11" s="1">
        <v>9.8193610650785995E-2</v>
      </c>
      <c r="D11" s="1">
        <v>3.0648369441012302</v>
      </c>
    </row>
    <row r="12" spans="1:4" x14ac:dyDescent="0.2">
      <c r="A12" t="s">
        <v>12</v>
      </c>
      <c r="B12">
        <v>113</v>
      </c>
      <c r="C12" s="1">
        <v>6.8650508844737196E-2</v>
      </c>
      <c r="D12" s="1">
        <v>2.1427322444325898</v>
      </c>
    </row>
    <row r="13" spans="1:4" x14ac:dyDescent="0.2">
      <c r="A13" t="s">
        <v>14</v>
      </c>
      <c r="B13">
        <v>1323</v>
      </c>
      <c r="C13" s="1">
        <v>3.2038771537185702</v>
      </c>
      <c r="D13" s="1">
        <v>100</v>
      </c>
    </row>
    <row r="16" spans="1:4" x14ac:dyDescent="0.2">
      <c r="A16" s="8" t="s">
        <v>19</v>
      </c>
      <c r="B16" s="8"/>
      <c r="C16" s="8"/>
      <c r="D16" s="8"/>
    </row>
    <row r="17" spans="1:5" x14ac:dyDescent="0.2">
      <c r="A17" s="2" t="s">
        <v>0</v>
      </c>
      <c r="B17" s="2" t="s">
        <v>1</v>
      </c>
      <c r="C17" s="2" t="s">
        <v>2</v>
      </c>
      <c r="D17" s="2" t="s">
        <v>3</v>
      </c>
    </row>
    <row r="18" spans="1:5" x14ac:dyDescent="0.2">
      <c r="A18" t="s">
        <v>4</v>
      </c>
      <c r="B18">
        <v>202</v>
      </c>
      <c r="C18" s="1">
        <v>2.0414160247913201E-2</v>
      </c>
      <c r="D18" s="1">
        <f>(Table13[[#This Row],[Summed biomass]]/$C$27)*100</f>
        <v>1.9781328454239098</v>
      </c>
    </row>
    <row r="19" spans="1:5" x14ac:dyDescent="0.2">
      <c r="A19" t="s">
        <v>6</v>
      </c>
      <c r="B19">
        <v>229</v>
      </c>
      <c r="C19" s="1">
        <v>0.37112322982056301</v>
      </c>
      <c r="D19" s="1">
        <f>(Table13[[#This Row],[Summed biomass]]/$C$27)*100</f>
        <v>35.961854011746929</v>
      </c>
    </row>
    <row r="20" spans="1:5" x14ac:dyDescent="0.2">
      <c r="A20" t="s">
        <v>7</v>
      </c>
      <c r="B20">
        <v>146</v>
      </c>
      <c r="C20" s="1">
        <v>0.110486843837863</v>
      </c>
      <c r="D20" s="1">
        <f>(Table13[[#This Row],[Summed biomass]]/$C$27)*100</f>
        <v>10.70617905065386</v>
      </c>
    </row>
    <row r="21" spans="1:5" x14ac:dyDescent="0.2">
      <c r="A21" t="s">
        <v>13</v>
      </c>
      <c r="B21">
        <v>73</v>
      </c>
      <c r="C21" s="1">
        <v>0.32049517132628502</v>
      </c>
      <c r="D21" s="1">
        <f>(Table13[[#This Row],[Summed biomass]]/$C$27)*100</f>
        <v>31.055993364463539</v>
      </c>
    </row>
    <row r="22" spans="1:5" x14ac:dyDescent="0.2">
      <c r="A22" t="s">
        <v>8</v>
      </c>
      <c r="B22">
        <v>42</v>
      </c>
      <c r="C22" s="1">
        <v>2.0553838620635499E-2</v>
      </c>
      <c r="D22" s="1">
        <f>(Table13[[#This Row],[Summed biomass]]/$C$27)*100</f>
        <v>1.9916676846493238</v>
      </c>
      <c r="E22" s="4"/>
    </row>
    <row r="23" spans="1:5" x14ac:dyDescent="0.2">
      <c r="A23" t="s">
        <v>9</v>
      </c>
      <c r="B23">
        <v>8</v>
      </c>
      <c r="C23" s="1">
        <v>1.4565972487425201E-2</v>
      </c>
      <c r="D23" s="1">
        <f>(Table13[[#This Row],[Summed biomass]]/$C$27)*100</f>
        <v>1.4114432459136887</v>
      </c>
      <c r="E23" s="4"/>
    </row>
    <row r="24" spans="1:5" x14ac:dyDescent="0.2">
      <c r="A24" t="s">
        <v>10</v>
      </c>
      <c r="B24">
        <v>139</v>
      </c>
      <c r="C24" s="1">
        <v>7.5080339617331297E-3</v>
      </c>
      <c r="D24" s="1">
        <f>(Table13[[#This Row],[Summed biomass]]/$C$27)*100</f>
        <v>0.7275287547417344</v>
      </c>
      <c r="E24" s="4"/>
    </row>
    <row r="25" spans="1:5" x14ac:dyDescent="0.2">
      <c r="A25" t="s">
        <v>11</v>
      </c>
      <c r="B25">
        <v>164</v>
      </c>
      <c r="C25" s="1">
        <v>9.8193610650785995E-2</v>
      </c>
      <c r="D25" s="1">
        <f>(Table13[[#This Row],[Summed biomass]]/$C$27)*100</f>
        <v>9.5149643228132632</v>
      </c>
      <c r="E25" s="4"/>
    </row>
    <row r="26" spans="1:5" x14ac:dyDescent="0.2">
      <c r="A26" t="s">
        <v>12</v>
      </c>
      <c r="B26">
        <v>113</v>
      </c>
      <c r="C26" s="1">
        <v>6.8650508844737196E-2</v>
      </c>
      <c r="D26" s="1">
        <f>(Table13[[#This Row],[Summed biomass]]/$C$27)*100</f>
        <v>6.652236719593752</v>
      </c>
      <c r="E26" s="4"/>
    </row>
    <row r="27" spans="1:5" x14ac:dyDescent="0.2">
      <c r="A27" t="s">
        <v>14</v>
      </c>
      <c r="B27">
        <v>1323</v>
      </c>
      <c r="C27" s="1">
        <f>SUM(C18:C26)</f>
        <v>1.0319913697979413</v>
      </c>
      <c r="D27" s="1">
        <v>100</v>
      </c>
      <c r="E27" s="4"/>
    </row>
    <row r="28" spans="1:5" x14ac:dyDescent="0.2">
      <c r="E28" s="4"/>
    </row>
    <row r="29" spans="1:5" x14ac:dyDescent="0.2">
      <c r="E29" s="4"/>
    </row>
    <row r="30" spans="1:5" x14ac:dyDescent="0.2">
      <c r="E30" s="4"/>
    </row>
    <row r="31" spans="1:5" x14ac:dyDescent="0.2">
      <c r="A31" s="7" t="s">
        <v>18</v>
      </c>
      <c r="B31" s="7"/>
      <c r="C31" s="7"/>
      <c r="D31" s="7"/>
      <c r="E31" s="4"/>
    </row>
    <row r="32" spans="1:5" x14ac:dyDescent="0.2">
      <c r="A32" s="5" t="s">
        <v>0</v>
      </c>
      <c r="B32" s="5" t="s">
        <v>1</v>
      </c>
      <c r="C32" s="5" t="s">
        <v>2</v>
      </c>
      <c r="D32" s="5" t="s">
        <v>3</v>
      </c>
      <c r="E32" s="4"/>
    </row>
    <row r="33" spans="1:4" x14ac:dyDescent="0.2">
      <c r="A33" t="s">
        <v>4</v>
      </c>
      <c r="B33">
        <v>202</v>
      </c>
      <c r="C33" s="1">
        <v>2.0414160000000001E-2</v>
      </c>
      <c r="D33" s="1">
        <v>0.63717051000000002</v>
      </c>
    </row>
    <row r="34" spans="1:4" x14ac:dyDescent="0.2">
      <c r="A34" s="3" t="s">
        <v>15</v>
      </c>
      <c r="B34" s="3">
        <v>370</v>
      </c>
      <c r="C34" s="6">
        <v>2.2700785799999998</v>
      </c>
      <c r="D34" s="6">
        <v>70.854107999999997</v>
      </c>
    </row>
    <row r="35" spans="1:4" x14ac:dyDescent="0.2">
      <c r="A35" t="s">
        <v>6</v>
      </c>
      <c r="B35">
        <v>229</v>
      </c>
      <c r="C35" s="1">
        <v>0.37112323000000003</v>
      </c>
      <c r="D35" s="1">
        <v>11.5835662</v>
      </c>
    </row>
    <row r="36" spans="1:4" x14ac:dyDescent="0.2">
      <c r="A36" s="3" t="s">
        <v>16</v>
      </c>
      <c r="B36" s="3">
        <v>285</v>
      </c>
      <c r="C36" s="6">
        <v>0.11799488</v>
      </c>
      <c r="D36" s="6">
        <v>3.68287772</v>
      </c>
    </row>
    <row r="37" spans="1:4" x14ac:dyDescent="0.2">
      <c r="A37" t="s">
        <v>8</v>
      </c>
      <c r="B37">
        <v>42</v>
      </c>
      <c r="C37" s="1">
        <v>2.055384E-2</v>
      </c>
      <c r="D37" s="1">
        <v>0.64153017000000001</v>
      </c>
    </row>
    <row r="38" spans="1:4" x14ac:dyDescent="0.2">
      <c r="A38" s="3" t="s">
        <v>9</v>
      </c>
      <c r="B38" s="3">
        <v>8</v>
      </c>
      <c r="C38" s="6">
        <v>1.4565969999999999E-2</v>
      </c>
      <c r="D38" s="6">
        <v>0.45463579999999998</v>
      </c>
    </row>
    <row r="39" spans="1:4" x14ac:dyDescent="0.2">
      <c r="A39" t="s">
        <v>12</v>
      </c>
      <c r="B39">
        <v>113</v>
      </c>
      <c r="C39" s="1">
        <v>6.8650509999999998E-2</v>
      </c>
      <c r="D39" s="1">
        <v>2.14273224</v>
      </c>
    </row>
    <row r="40" spans="1:4" x14ac:dyDescent="0.2">
      <c r="A40" s="3" t="s">
        <v>13</v>
      </c>
      <c r="B40" s="3">
        <v>73</v>
      </c>
      <c r="C40" s="6">
        <v>0.32049517</v>
      </c>
      <c r="D40" s="6">
        <v>10.0033539</v>
      </c>
    </row>
    <row r="41" spans="1:4" x14ac:dyDescent="0.2">
      <c r="A41" t="s">
        <v>14</v>
      </c>
      <c r="B41">
        <v>1323</v>
      </c>
      <c r="C41" s="1">
        <v>3.2038771499999998</v>
      </c>
      <c r="D41" s="1">
        <v>100</v>
      </c>
    </row>
    <row r="43" spans="1:4" x14ac:dyDescent="0.2">
      <c r="A43" s="7" t="s">
        <v>20</v>
      </c>
      <c r="B43" s="7"/>
      <c r="C43" s="7"/>
      <c r="D43" s="7"/>
    </row>
    <row r="44" spans="1:4" x14ac:dyDescent="0.2">
      <c r="A44" s="5" t="s">
        <v>0</v>
      </c>
      <c r="B44" s="5" t="s">
        <v>1</v>
      </c>
      <c r="C44" s="5" t="s">
        <v>2</v>
      </c>
      <c r="D44" s="5" t="s">
        <v>3</v>
      </c>
    </row>
    <row r="45" spans="1:4" x14ac:dyDescent="0.2">
      <c r="A45" s="3" t="s">
        <v>4</v>
      </c>
      <c r="B45" s="3">
        <v>202</v>
      </c>
      <c r="C45" s="6">
        <v>2.0414160000000001E-2</v>
      </c>
      <c r="D45" s="6">
        <f>(C45/$C$52)*100</f>
        <v>2.1861436035143198</v>
      </c>
    </row>
    <row r="46" spans="1:4" x14ac:dyDescent="0.2">
      <c r="A46" t="s">
        <v>6</v>
      </c>
      <c r="B46">
        <v>229</v>
      </c>
      <c r="C46" s="1">
        <v>0.37112323000000003</v>
      </c>
      <c r="D46" s="1">
        <f t="shared" ref="D46:D51" si="0">(C46/$C$52)*100</f>
        <v>39.743426885067706</v>
      </c>
    </row>
    <row r="47" spans="1:4" x14ac:dyDescent="0.2">
      <c r="A47" s="3" t="s">
        <v>16</v>
      </c>
      <c r="B47" s="3">
        <v>285</v>
      </c>
      <c r="C47" s="6">
        <v>0.11799488</v>
      </c>
      <c r="D47" s="6">
        <f t="shared" si="0"/>
        <v>12.636020887434981</v>
      </c>
    </row>
    <row r="48" spans="1:4" x14ac:dyDescent="0.2">
      <c r="A48" t="s">
        <v>8</v>
      </c>
      <c r="B48">
        <v>42</v>
      </c>
      <c r="C48" s="1">
        <v>2.055384E-2</v>
      </c>
      <c r="D48" s="1">
        <f t="shared" si="0"/>
        <v>2.2011018745643596</v>
      </c>
    </row>
    <row r="49" spans="1:4" x14ac:dyDescent="0.2">
      <c r="A49" s="3" t="s">
        <v>9</v>
      </c>
      <c r="B49" s="3">
        <v>8</v>
      </c>
      <c r="C49" s="6">
        <v>1.4565969999999999E-2</v>
      </c>
      <c r="D49" s="6">
        <f t="shared" si="0"/>
        <v>1.5598634548020331</v>
      </c>
    </row>
    <row r="50" spans="1:4" x14ac:dyDescent="0.2">
      <c r="A50" t="s">
        <v>12</v>
      </c>
      <c r="B50">
        <v>113</v>
      </c>
      <c r="C50" s="1">
        <v>6.8650509999999998E-2</v>
      </c>
      <c r="D50" s="1">
        <f t="shared" si="0"/>
        <v>7.3517535531462395</v>
      </c>
    </row>
    <row r="51" spans="1:4" x14ac:dyDescent="0.2">
      <c r="A51" s="3" t="s">
        <v>13</v>
      </c>
      <c r="B51" s="3">
        <v>73</v>
      </c>
      <c r="C51" s="6">
        <v>0.32049517</v>
      </c>
      <c r="D51" s="6">
        <f t="shared" si="0"/>
        <v>34.321689741470358</v>
      </c>
    </row>
    <row r="52" spans="1:4" x14ac:dyDescent="0.2">
      <c r="A52" t="s">
        <v>14</v>
      </c>
      <c r="B52">
        <v>1323</v>
      </c>
      <c r="C52" s="1">
        <f>SUM(C45:C51)</f>
        <v>0.93379776000000003</v>
      </c>
      <c r="D52" s="1">
        <v>100</v>
      </c>
    </row>
    <row r="58" spans="1:4" x14ac:dyDescent="0.2">
      <c r="A58" s="7" t="s">
        <v>22</v>
      </c>
      <c r="B58" s="7"/>
      <c r="C58" s="7"/>
      <c r="D58" s="7"/>
    </row>
    <row r="59" spans="1:4" x14ac:dyDescent="0.2">
      <c r="A59" s="5" t="s">
        <v>0</v>
      </c>
      <c r="B59" s="5" t="s">
        <v>1</v>
      </c>
      <c r="C59" s="5" t="s">
        <v>2</v>
      </c>
      <c r="D59" s="5" t="s">
        <v>3</v>
      </c>
    </row>
    <row r="60" spans="1:4" x14ac:dyDescent="0.2">
      <c r="A60" t="s">
        <v>4</v>
      </c>
      <c r="B60">
        <v>202</v>
      </c>
      <c r="C60" s="1">
        <v>2.0414160247913201E-2</v>
      </c>
      <c r="D60" s="1">
        <v>0.63717050524922803</v>
      </c>
    </row>
    <row r="61" spans="1:4" x14ac:dyDescent="0.2">
      <c r="A61" s="3" t="s">
        <v>5</v>
      </c>
      <c r="B61" s="3">
        <v>206</v>
      </c>
      <c r="C61" s="6">
        <v>2.17188496733591</v>
      </c>
      <c r="D61" s="6">
        <v>67.789271034162894</v>
      </c>
    </row>
    <row r="62" spans="1:4" x14ac:dyDescent="0.2">
      <c r="A62" t="s">
        <v>6</v>
      </c>
      <c r="B62">
        <v>229</v>
      </c>
      <c r="C62" s="1">
        <v>0.37112322982056301</v>
      </c>
      <c r="D62" s="1">
        <v>11.583566161075099</v>
      </c>
    </row>
    <row r="63" spans="1:4" x14ac:dyDescent="0.2">
      <c r="A63" s="3" t="s">
        <v>7</v>
      </c>
      <c r="B63" s="3">
        <v>146</v>
      </c>
      <c r="C63" s="6">
        <v>0.110486843837863</v>
      </c>
      <c r="D63" s="6">
        <v>3.4485355878775601</v>
      </c>
    </row>
    <row r="64" spans="1:4" x14ac:dyDescent="0.2">
      <c r="A64" t="s">
        <v>13</v>
      </c>
      <c r="B64">
        <v>73</v>
      </c>
      <c r="C64" s="1">
        <v>0.32049517132628502</v>
      </c>
      <c r="D64" s="1">
        <v>10.003353934912999</v>
      </c>
    </row>
    <row r="65" spans="1:4" x14ac:dyDescent="0.2">
      <c r="A65" s="3" t="s">
        <v>21</v>
      </c>
      <c r="B65" s="3">
        <v>467</v>
      </c>
      <c r="C65" s="6">
        <v>0.20947278115003801</v>
      </c>
      <c r="D65" s="6">
        <v>6.5381027767220603</v>
      </c>
    </row>
    <row r="66" spans="1:4" x14ac:dyDescent="0.2">
      <c r="A66" t="s">
        <v>14</v>
      </c>
      <c r="B66">
        <v>1323</v>
      </c>
      <c r="C66" s="1">
        <v>3.2038771537185702</v>
      </c>
      <c r="D66" s="1">
        <v>100</v>
      </c>
    </row>
    <row r="73" spans="1:4" x14ac:dyDescent="0.2">
      <c r="A73" s="7" t="s">
        <v>23</v>
      </c>
      <c r="B73" s="7"/>
      <c r="C73" s="7"/>
      <c r="D73" s="7"/>
    </row>
    <row r="74" spans="1:4" x14ac:dyDescent="0.2">
      <c r="A74" s="5" t="s">
        <v>0</v>
      </c>
      <c r="B74" s="5" t="s">
        <v>1</v>
      </c>
      <c r="C74" s="5" t="s">
        <v>2</v>
      </c>
      <c r="D74" s="5" t="s">
        <v>3</v>
      </c>
    </row>
    <row r="75" spans="1:4" x14ac:dyDescent="0.2">
      <c r="A75" s="3" t="s">
        <v>4</v>
      </c>
      <c r="B75" s="3">
        <v>202</v>
      </c>
      <c r="C75" s="6">
        <v>2.0414160247913201E-2</v>
      </c>
      <c r="D75" s="6">
        <f>(C75/$C$80)*100</f>
        <v>1.9781312801862281</v>
      </c>
    </row>
    <row r="76" spans="1:4" x14ac:dyDescent="0.2">
      <c r="A76" t="s">
        <v>6</v>
      </c>
      <c r="B76">
        <v>229</v>
      </c>
      <c r="C76" s="1">
        <v>0.37112322982056301</v>
      </c>
      <c r="D76" s="1">
        <f t="shared" ref="D76:D79" si="1">(C76/$C$80)*100</f>
        <v>35.961825556201518</v>
      </c>
    </row>
    <row r="77" spans="1:4" x14ac:dyDescent="0.2">
      <c r="A77" s="3" t="s">
        <v>7</v>
      </c>
      <c r="B77" s="3">
        <v>146</v>
      </c>
      <c r="C77" s="6">
        <v>0.110486843837863</v>
      </c>
      <c r="D77" s="6">
        <f t="shared" si="1"/>
        <v>10.706170579172829</v>
      </c>
    </row>
    <row r="78" spans="1:4" x14ac:dyDescent="0.2">
      <c r="A78" t="s">
        <v>13</v>
      </c>
      <c r="B78">
        <v>73</v>
      </c>
      <c r="C78" s="1">
        <v>0.32049517132628502</v>
      </c>
      <c r="D78" s="1">
        <f t="shared" si="1"/>
        <v>31.055968790779737</v>
      </c>
    </row>
    <row r="79" spans="1:4" x14ac:dyDescent="0.2">
      <c r="A79" s="3" t="s">
        <v>21</v>
      </c>
      <c r="B79" s="3">
        <v>467</v>
      </c>
      <c r="C79" s="6">
        <v>0.20947278115003801</v>
      </c>
      <c r="D79" s="6">
        <f t="shared" si="1"/>
        <v>20.297903793659692</v>
      </c>
    </row>
    <row r="80" spans="1:4" x14ac:dyDescent="0.2">
      <c r="A80" t="s">
        <v>14</v>
      </c>
      <c r="B80">
        <v>1323</v>
      </c>
      <c r="C80" s="1">
        <f>SUM(C75:C79)</f>
        <v>1.0319921863826622</v>
      </c>
      <c r="D80" s="1">
        <f>SUM(D75:D79)</f>
        <v>100</v>
      </c>
    </row>
  </sheetData>
  <mergeCells count="6">
    <mergeCell ref="A58:D58"/>
    <mergeCell ref="A73:D73"/>
    <mergeCell ref="A1:D1"/>
    <mergeCell ref="A16:D16"/>
    <mergeCell ref="A31:D31"/>
    <mergeCell ref="A43:D43"/>
  </mergeCells>
  <pageMargins left="0.75" right="0.75" top="1" bottom="1" header="0.5" footer="0.5"/>
  <drawing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D49C1-A878-DC45-9D67-B6954EF62952}">
  <dimension ref="E8:H19"/>
  <sheetViews>
    <sheetView workbookViewId="0">
      <selection activeCell="I12" sqref="I12"/>
    </sheetView>
  </sheetViews>
  <sheetFormatPr baseColWidth="10" defaultRowHeight="16" x14ac:dyDescent="0.2"/>
  <cols>
    <col min="5" max="5" width="25" customWidth="1"/>
    <col min="6" max="6" width="21.33203125" customWidth="1"/>
    <col min="7" max="7" width="21.5" customWidth="1"/>
    <col min="8" max="8" width="25.1640625" customWidth="1"/>
  </cols>
  <sheetData>
    <row r="8" spans="5:8" x14ac:dyDescent="0.2">
      <c r="E8" s="8" t="s">
        <v>19</v>
      </c>
      <c r="F8" s="8"/>
      <c r="G8" s="8"/>
      <c r="H8" s="8"/>
    </row>
    <row r="9" spans="5:8" x14ac:dyDescent="0.2">
      <c r="E9" s="2" t="s">
        <v>0</v>
      </c>
      <c r="F9" s="2" t="s">
        <v>1</v>
      </c>
      <c r="G9" s="2" t="s">
        <v>2</v>
      </c>
      <c r="H9" s="2" t="s">
        <v>3</v>
      </c>
    </row>
    <row r="10" spans="5:8" x14ac:dyDescent="0.2">
      <c r="E10" t="s">
        <v>4</v>
      </c>
      <c r="F10">
        <v>202</v>
      </c>
      <c r="G10" s="1">
        <v>2.0414160247913201E-2</v>
      </c>
      <c r="H10" s="1">
        <f>(Table134[[#This Row],[Summed biomass]]/G19)*100</f>
        <v>1.9781328454239098</v>
      </c>
    </row>
    <row r="11" spans="5:8" x14ac:dyDescent="0.2">
      <c r="E11" t="s">
        <v>6</v>
      </c>
      <c r="F11">
        <v>229</v>
      </c>
      <c r="G11" s="1">
        <v>0.37112322982056301</v>
      </c>
      <c r="H11" s="1">
        <f>(Table134[[#This Row],[Summed biomass]]/$G$19)*100</f>
        <v>35.961854011746929</v>
      </c>
    </row>
    <row r="12" spans="5:8" x14ac:dyDescent="0.2">
      <c r="E12" t="s">
        <v>7</v>
      </c>
      <c r="F12">
        <v>146</v>
      </c>
      <c r="G12" s="1">
        <v>0.110486843837863</v>
      </c>
      <c r="H12" s="1">
        <f>(Table134[[#This Row],[Summed biomass]]/$G$19)*100</f>
        <v>10.70617905065386</v>
      </c>
    </row>
    <row r="13" spans="5:8" x14ac:dyDescent="0.2">
      <c r="E13" s="9" t="s">
        <v>13</v>
      </c>
      <c r="F13" s="9">
        <v>73</v>
      </c>
      <c r="G13" s="10">
        <v>0.32049517132628502</v>
      </c>
      <c r="H13" s="10">
        <f>(Table134[[#This Row],[Summed biomass]]/$G$19)*100</f>
        <v>31.055993364463539</v>
      </c>
    </row>
    <row r="14" spans="5:8" x14ac:dyDescent="0.2">
      <c r="E14" t="s">
        <v>8</v>
      </c>
      <c r="F14">
        <v>42</v>
      </c>
      <c r="G14" s="1">
        <v>2.0553838620635499E-2</v>
      </c>
      <c r="H14" s="1">
        <f>(Table134[[#This Row],[Summed biomass]]/$G$19)*100</f>
        <v>1.9916676846493238</v>
      </c>
    </row>
    <row r="15" spans="5:8" x14ac:dyDescent="0.2">
      <c r="E15" s="9" t="s">
        <v>9</v>
      </c>
      <c r="F15">
        <v>8</v>
      </c>
      <c r="G15" s="1">
        <v>1.4565972487425201E-2</v>
      </c>
      <c r="H15" s="1">
        <f>(Table134[[#This Row],[Summed biomass]]/$G$19)*100</f>
        <v>1.4114432459136887</v>
      </c>
    </row>
    <row r="16" spans="5:8" x14ac:dyDescent="0.2">
      <c r="E16" t="s">
        <v>10</v>
      </c>
      <c r="F16">
        <v>139</v>
      </c>
      <c r="G16" s="1">
        <v>7.5080339617331297E-3</v>
      </c>
      <c r="H16" s="1">
        <f>(Table134[[#This Row],[Summed biomass]]/$G$19)*100</f>
        <v>0.7275287547417344</v>
      </c>
    </row>
    <row r="17" spans="5:8" x14ac:dyDescent="0.2">
      <c r="E17" s="9" t="s">
        <v>11</v>
      </c>
      <c r="F17">
        <v>164</v>
      </c>
      <c r="G17" s="1">
        <v>9.8193610650785995E-2</v>
      </c>
      <c r="H17" s="1">
        <f>(Table134[[#This Row],[Summed biomass]]/$G$19)*100</f>
        <v>9.5149643228132632</v>
      </c>
    </row>
    <row r="18" spans="5:8" x14ac:dyDescent="0.2">
      <c r="E18" t="s">
        <v>12</v>
      </c>
      <c r="F18">
        <v>113</v>
      </c>
      <c r="G18" s="1">
        <v>6.8650508844737196E-2</v>
      </c>
      <c r="H18" s="1">
        <f>(Table134[[#This Row],[Summed biomass]]/$G$19)*100</f>
        <v>6.652236719593752</v>
      </c>
    </row>
    <row r="19" spans="5:8" x14ac:dyDescent="0.2">
      <c r="E19" t="s">
        <v>14</v>
      </c>
      <c r="F19">
        <v>1323</v>
      </c>
      <c r="G19" s="1">
        <f>SUM(G10:G18)</f>
        <v>1.0319913697979413</v>
      </c>
      <c r="H19" s="1">
        <v>100</v>
      </c>
    </row>
  </sheetData>
  <mergeCells count="1">
    <mergeCell ref="E8:H8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C70C4-DE9C-8B45-A946-5CC6F049409D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summary_table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Zoe Starkey</dc:creator>
  <cp:lastModifiedBy>Zoe Starkey</cp:lastModifiedBy>
  <dcterms:created xsi:type="dcterms:W3CDTF">2024-07-01T05:57:50Z</dcterms:created>
  <dcterms:modified xsi:type="dcterms:W3CDTF">2024-09-30T23:57:43Z</dcterms:modified>
</cp:coreProperties>
</file>