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aeb070b6eef2f0/Desktop/"/>
    </mc:Choice>
  </mc:AlternateContent>
  <xr:revisionPtr revIDLastSave="0" documentId="8_{ED0772FE-DBAC-403A-A8C2-BF6D177E4744}" xr6:coauthVersionLast="47" xr6:coauthVersionMax="47" xr10:uidLastSave="{00000000-0000-0000-0000-000000000000}"/>
  <bookViews>
    <workbookView xWindow="-120" yWindow="-120" windowWidth="29040" windowHeight="15840" firstSheet="2" activeTab="6" xr2:uid="{00000000-000D-0000-FFFF-FFFF00000000}"/>
  </bookViews>
  <sheets>
    <sheet name="Module 1" sheetId="1" r:id="rId1"/>
    <sheet name="Category Statistics" sheetId="2" r:id="rId2"/>
    <sheet name="Subcategory Statistics" sheetId="4" r:id="rId3"/>
    <sheet name="Outcomes based on launch date" sheetId="5" r:id="rId4"/>
    <sheet name="Theatre Outcomes by Launch Date" sheetId="6" r:id="rId5"/>
    <sheet name="Outcomes Based On Goals" sheetId="3" r:id="rId6"/>
    <sheet name="Outcomes vs Goals" sheetId="7" r:id="rId7"/>
  </sheets>
  <definedNames>
    <definedName name="_xlnm._FilterDatabase" localSheetId="0" hidden="1">'Module 1'!$A$1:$U$4115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F2" i="3"/>
  <c r="F3" i="3"/>
  <c r="F4" i="3"/>
  <c r="F5" i="3"/>
  <c r="F6" i="3"/>
  <c r="F7" i="3"/>
  <c r="F8" i="3"/>
  <c r="F9" i="3"/>
  <c r="F10" i="3"/>
  <c r="F11" i="3"/>
  <c r="F12" i="3"/>
  <c r="F13" i="3"/>
  <c r="G2" i="3"/>
  <c r="E13" i="3"/>
  <c r="E12" i="3"/>
  <c r="E11" i="3"/>
  <c r="E10" i="3"/>
  <c r="E9" i="3"/>
  <c r="E8" i="3"/>
  <c r="E7" i="3"/>
  <c r="E6" i="3"/>
  <c r="E5" i="3"/>
  <c r="E4" i="3"/>
  <c r="E3" i="3"/>
  <c r="E2" i="3"/>
  <c r="D13" i="3"/>
  <c r="D12" i="3"/>
  <c r="D11" i="3"/>
  <c r="D10" i="3"/>
  <c r="D9" i="3"/>
  <c r="D8" i="3"/>
  <c r="D7" i="3"/>
  <c r="D6" i="3"/>
  <c r="D5" i="3"/>
  <c r="D4" i="3"/>
  <c r="D2" i="3"/>
  <c r="D3" i="3"/>
  <c r="C13" i="3"/>
  <c r="C12" i="3"/>
  <c r="C11" i="3"/>
  <c r="C10" i="3"/>
  <c r="C9" i="3"/>
  <c r="C8" i="3"/>
  <c r="C6" i="3"/>
  <c r="C7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U4" i="1" s="1"/>
  <c r="S5" i="1"/>
  <c r="S6" i="1"/>
  <c r="U6" i="1" s="1"/>
  <c r="S7" i="1"/>
  <c r="S8" i="1"/>
  <c r="U8" i="1" s="1"/>
  <c r="S9" i="1"/>
  <c r="S10" i="1"/>
  <c r="U10" i="1" s="1"/>
  <c r="S11" i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2" i="1"/>
  <c r="S4106" i="1"/>
  <c r="S4107" i="1"/>
  <c r="S4108" i="1"/>
  <c r="S4109" i="1"/>
  <c r="S4110" i="1"/>
  <c r="S4111" i="1"/>
  <c r="S4112" i="1"/>
  <c r="S4113" i="1"/>
  <c r="S4114" i="1"/>
  <c r="S4115" i="1"/>
  <c r="S4105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2" i="1"/>
  <c r="U4113" i="1" l="1"/>
  <c r="U4109" i="1"/>
  <c r="U4115" i="1"/>
  <c r="U4111" i="1"/>
  <c r="U4107" i="1"/>
  <c r="U9" i="1"/>
  <c r="U4112" i="1"/>
  <c r="U5" i="1"/>
  <c r="U4108" i="1"/>
  <c r="U2" i="1"/>
  <c r="U4105" i="1"/>
  <c r="U11" i="1"/>
  <c r="U4114" i="1"/>
  <c r="U7" i="1"/>
  <c r="U4110" i="1"/>
  <c r="U4106" i="1"/>
  <c r="U3" i="1"/>
</calcChain>
</file>

<file path=xl/sharedStrings.xml><?xml version="1.0" encoding="utf-8"?>
<sst xmlns="http://schemas.openxmlformats.org/spreadsheetml/2006/main" count="33039" uniqueCount="8404">
  <si>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</si>
  <si>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</si>
  <si>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</si>
  <si>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</si>
  <si>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</si>
  <si>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</si>
  <si>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</si>
  <si>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</si>
  <si>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</si>
  <si>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</si>
  <si>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</si>
  <si>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</si>
  <si>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</si>
  <si>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</si>
  <si>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</si>
  <si>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</si>
  <si>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</si>
  <si>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</si>
  <si>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</si>
  <si>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</si>
  <si>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</si>
  <si>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</si>
  <si>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</si>
  <si>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</si>
  <si>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</si>
  <si>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</si>
  <si>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</si>
  <si>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</si>
  <si>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</si>
  <si>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</si>
  <si>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</si>
  <si>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</si>
  <si>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</si>
  <si>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</si>
  <si>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</si>
  <si>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</si>
  <si>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</si>
  <si>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</si>
  <si>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</si>
  <si>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</si>
  <si>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</si>
  <si>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</si>
  <si>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</si>
  <si>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</si>
  <si>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</si>
  <si>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</si>
  <si>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</si>
  <si>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</si>
  <si>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</si>
  <si>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</si>
  <si>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</si>
  <si>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</si>
  <si>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</si>
  <si>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</si>
  <si>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</si>
  <si>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</si>
  <si>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</si>
  <si>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</si>
  <si>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</si>
  <si>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</si>
  <si>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</si>
  <si>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</si>
  <si>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</si>
  <si>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</si>
  <si>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</si>
  <si>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</si>
  <si>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</si>
  <si>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</si>
  <si>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</si>
  <si>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</si>
  <si>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</si>
  <si>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</si>
  <si>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</si>
  <si>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</si>
  <si>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</si>
  <si>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</si>
  <si>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</si>
  <si>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</si>
  <si>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</si>
  <si>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</si>
  <si>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</si>
  <si>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</si>
  <si>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</si>
  <si>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</si>
  <si>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</si>
  <si>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</si>
  <si>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</si>
  <si>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</si>
  <si>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</si>
  <si>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</si>
  <si>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</si>
  <si>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</si>
  <si>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</si>
  <si>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</si>
  <si>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</si>
  <si>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</si>
  <si>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</si>
  <si>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</si>
  <si>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</si>
  <si>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</si>
  <si>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</si>
  <si>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</si>
  <si>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</si>
  <si>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</si>
  <si>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</si>
  <si>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</si>
  <si>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</si>
  <si>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</si>
  <si>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</si>
  <si>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</si>
  <si>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</si>
  <si>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</si>
  <si>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</si>
  <si>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</si>
  <si>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</si>
  <si>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</si>
  <si>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</si>
  <si>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</si>
  <si>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</si>
  <si>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</si>
  <si>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</si>
  <si>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</si>
  <si>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</si>
  <si>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</si>
  <si>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</si>
  <si>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</si>
  <si>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</si>
  <si>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</si>
  <si>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</si>
  <si>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</si>
  <si>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</si>
  <si>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</si>
  <si>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</si>
  <si>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</si>
  <si>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</si>
  <si>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</si>
  <si>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</si>
  <si>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</si>
  <si>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</si>
  <si>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</si>
  <si>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</si>
  <si>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</si>
  <si>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</si>
  <si>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</si>
  <si>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</si>
  <si>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</si>
  <si>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</si>
  <si>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</si>
  <si>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</si>
  <si>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</si>
  <si>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</si>
  <si>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</si>
  <si>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</si>
  <si>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</si>
  <si>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</si>
  <si>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</si>
  <si>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</si>
  <si>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</si>
  <si>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</si>
  <si>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</si>
  <si>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</si>
  <si>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</si>
  <si>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</si>
  <si>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</si>
  <si>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</si>
  <si>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</si>
  <si>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</si>
  <si>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</si>
  <si>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</si>
  <si>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</si>
  <si>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</si>
  <si>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</si>
  <si>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</si>
  <si>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</si>
  <si>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</si>
  <si>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</si>
  <si>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</si>
  <si>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</si>
  <si>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</si>
  <si>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</si>
  <si>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</si>
  <si>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</si>
  <si>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</si>
  <si>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</si>
  <si>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</si>
  <si>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</si>
  <si>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</si>
  <si>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</si>
  <si>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</si>
  <si>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</si>
  <si>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</si>
  <si>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</si>
  <si>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</si>
  <si>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</si>
  <si>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</si>
  <si>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</si>
  <si>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</si>
  <si>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</si>
  <si>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</si>
  <si>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</si>
  <si>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</si>
  <si>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</si>
  <si>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</si>
  <si>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</si>
  <si>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</si>
  <si>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</si>
  <si>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</si>
  <si>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</si>
  <si>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</si>
  <si>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</si>
  <si>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</si>
  <si>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</si>
  <si>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</si>
  <si>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</si>
  <si>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</si>
  <si>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</si>
  <si>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</si>
  <si>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</si>
  <si>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</si>
  <si>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</si>
  <si>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</si>
  <si>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</si>
  <si>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</si>
  <si>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</si>
  <si>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</si>
  <si>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</si>
  <si>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</si>
  <si>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</si>
  <si>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</si>
  <si>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</si>
  <si>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</si>
  <si>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</si>
  <si>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</si>
  <si>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</si>
  <si>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</si>
  <si>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</si>
  <si>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</si>
  <si>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</si>
  <si>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</si>
  <si>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</si>
  <si>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</si>
  <si>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</si>
  <si>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</si>
  <si>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</si>
  <si>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</si>
  <si>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</si>
  <si>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</si>
  <si>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</si>
  <si>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</si>
  <si>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</si>
  <si>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</si>
  <si>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</si>
  <si>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</si>
  <si>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</si>
  <si>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</si>
  <si>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</si>
  <si>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</si>
  <si>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</si>
  <si>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</si>
  <si>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</si>
  <si>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</si>
  <si>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</si>
  <si>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</si>
  <si>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</si>
  <si>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</si>
  <si>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</si>
  <si>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</si>
  <si>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</si>
  <si>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</si>
  <si>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</si>
  <si>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</si>
  <si>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</si>
  <si>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</si>
  <si>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</si>
  <si>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</si>
  <si>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</si>
  <si>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</si>
  <si>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</si>
  <si>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</si>
  <si>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</si>
  <si>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</si>
  <si>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</si>
  <si>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</si>
  <si>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</si>
  <si>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</si>
  <si>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</si>
  <si>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</si>
  <si>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</si>
  <si>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</si>
  <si>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</si>
  <si>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</si>
  <si>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</si>
  <si>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</si>
  <si>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</si>
  <si>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</si>
  <si>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</si>
  <si>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</si>
  <si>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</si>
  <si>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</si>
  <si>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</si>
  <si>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</si>
  <si>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</si>
  <si>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</si>
  <si>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</si>
  <si>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</si>
  <si>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</si>
  <si>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</si>
  <si>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</si>
  <si>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</si>
  <si>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</si>
  <si>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</si>
  <si>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</si>
  <si>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</si>
  <si>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</si>
  <si>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</si>
  <si>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</si>
  <si>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</si>
  <si>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</si>
  <si>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</si>
  <si>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</si>
  <si>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</si>
  <si>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</si>
  <si>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</si>
  <si>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</si>
  <si>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</si>
  <si>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</si>
  <si>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</si>
  <si>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</si>
  <si>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</si>
  <si>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</si>
  <si>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</si>
  <si>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</si>
  <si>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</si>
  <si>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</si>
  <si>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</si>
  <si>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</si>
  <si>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</si>
  <si>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</si>
  <si>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</si>
  <si>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</si>
  <si>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</si>
  <si>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</si>
  <si>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</si>
  <si>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</si>
  <si>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</si>
  <si>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</si>
  <si>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</si>
  <si>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</si>
  <si>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</si>
  <si>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</si>
  <si>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</si>
  <si>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</si>
  <si>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</si>
  <si>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</si>
  <si>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</si>
  <si>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</si>
  <si>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</si>
  <si>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</si>
  <si>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</si>
  <si>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</si>
  <si>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</si>
  <si>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</si>
  <si>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</si>
  <si>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</si>
  <si>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</si>
  <si>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</si>
  <si>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</si>
  <si>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</si>
  <si>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</si>
  <si>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</si>
  <si>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</si>
  <si>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</si>
  <si>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</si>
  <si>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</si>
  <si>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</si>
  <si>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</si>
  <si>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</si>
  <si>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</si>
  <si>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</si>
  <si>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</si>
  <si>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</si>
  <si>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</si>
  <si>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</si>
  <si>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</si>
  <si>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</si>
  <si>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</si>
  <si>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</si>
  <si>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</si>
  <si>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</si>
  <si>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</si>
  <si>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</si>
  <si>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</si>
  <si>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</si>
  <si>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</si>
  <si>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</si>
  <si>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</si>
  <si>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</si>
  <si>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</si>
  <si>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</si>
  <si>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</si>
  <si>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</si>
  <si>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</si>
  <si>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</si>
  <si>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</si>
  <si>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</si>
  <si>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</si>
  <si>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</si>
  <si>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</si>
  <si>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</si>
  <si>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</si>
  <si>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</si>
  <si>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</si>
  <si>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</si>
  <si>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</si>
  <si>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</si>
  <si>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</si>
  <si>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</si>
  <si>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</si>
  <si>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</si>
  <si>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</si>
  <si>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</si>
  <si>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</si>
  <si>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</si>
  <si>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</si>
  <si>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</si>
  <si>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</si>
  <si>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</si>
  <si>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</si>
  <si>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</si>
  <si>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</si>
  <si>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</si>
  <si>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</si>
  <si>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</si>
  <si>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</si>
  <si>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</si>
  <si>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</si>
  <si>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</si>
  <si>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</si>
  <si>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</si>
  <si>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</si>
  <si>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</si>
  <si>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</si>
  <si>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</si>
  <si>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</si>
  <si>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</si>
  <si>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</si>
  <si>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</si>
  <si>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</si>
  <si>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</si>
  <si>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</si>
  <si>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</si>
  <si>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</si>
  <si>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</si>
  <si>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</si>
  <si>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</si>
  <si>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</si>
  <si>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</si>
  <si>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</si>
  <si>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</si>
  <si>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</si>
  <si>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</si>
  <si>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</si>
  <si>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</si>
  <si>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</si>
  <si>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</si>
  <si>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</si>
  <si>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</si>
  <si>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</si>
  <si>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</si>
  <si>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</si>
  <si>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</si>
  <si>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</si>
  <si>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</si>
  <si>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</si>
  <si>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</si>
  <si>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</si>
  <si>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</si>
  <si>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</si>
  <si>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</si>
  <si>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</si>
  <si>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</si>
  <si>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</si>
  <si>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</si>
  <si>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</si>
  <si>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</si>
  <si>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</si>
  <si>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</si>
  <si>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</si>
  <si>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</si>
  <si>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</si>
  <si>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</si>
  <si>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</si>
  <si>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</si>
  <si>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</si>
  <si>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</si>
  <si>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</si>
  <si>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</si>
  <si>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</si>
  <si>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</si>
  <si>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</si>
  <si>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</si>
  <si>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</si>
  <si>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</si>
  <si>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</si>
  <si>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</si>
  <si>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</si>
  <si>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</si>
  <si>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</si>
  <si>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</si>
  <si>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</si>
  <si>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</si>
  <si>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</si>
  <si>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</si>
  <si>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</si>
  <si>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</si>
  <si>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</si>
  <si>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</si>
  <si>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</si>
  <si>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</si>
  <si>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</si>
  <si>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</si>
  <si>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</si>
  <si>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</si>
  <si>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</si>
  <si>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</si>
  <si>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</si>
  <si>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</si>
  <si>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</si>
  <si>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</si>
  <si>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</si>
  <si>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</si>
  <si>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</si>
  <si>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</si>
  <si>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</si>
  <si>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</si>
  <si>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</si>
  <si>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</si>
  <si>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</si>
  <si>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</si>
  <si>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</si>
  <si>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</si>
  <si>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</si>
  <si>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</si>
  <si>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</si>
  <si>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</si>
  <si>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</si>
  <si>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</si>
  <si>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</si>
  <si>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</si>
  <si>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</si>
  <si>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</si>
  <si>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</si>
  <si>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</si>
  <si>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</si>
  <si>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</si>
  <si>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</si>
  <si>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</si>
  <si>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</si>
  <si>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</si>
  <si>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</si>
  <si>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</si>
  <si>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</si>
  <si>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</si>
  <si>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</si>
  <si>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</si>
  <si>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</si>
  <si>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</si>
  <si>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</si>
  <si>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</si>
  <si>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</si>
  <si>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</si>
  <si>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</si>
  <si>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</si>
  <si>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</si>
  <si>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</si>
  <si>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</si>
  <si>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</si>
  <si>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</si>
  <si>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</si>
  <si>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</si>
  <si>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</si>
  <si>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</si>
  <si>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</si>
  <si>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</si>
  <si>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</si>
  <si>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</si>
  <si>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</si>
  <si>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</si>
  <si>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</si>
  <si>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</si>
  <si>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</si>
  <si>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</si>
  <si>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</si>
  <si>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</si>
  <si>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</si>
  <si>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</si>
  <si>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</si>
  <si>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</si>
  <si>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</si>
  <si>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</si>
  <si>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</si>
  <si>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</si>
  <si>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</si>
  <si>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</si>
  <si>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</si>
  <si>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</si>
  <si>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</si>
  <si>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</si>
  <si>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</si>
  <si>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</si>
  <si>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</si>
  <si>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</si>
  <si>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</si>
  <si>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</si>
  <si>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</si>
  <si>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</si>
  <si>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</si>
  <si>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</si>
  <si>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</si>
  <si>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</si>
  <si>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</si>
  <si>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</si>
  <si>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</si>
  <si>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</si>
  <si>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</si>
  <si>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</si>
  <si>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</si>
  <si>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</si>
  <si>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</si>
  <si>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</si>
  <si>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</si>
  <si>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</si>
  <si>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</si>
  <si>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</si>
  <si>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</si>
  <si>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</si>
  <si>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</si>
  <si>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</si>
  <si>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</si>
  <si>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</si>
  <si>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</si>
  <si>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</si>
  <si>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</si>
  <si>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</si>
  <si>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</si>
  <si>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</si>
  <si>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</si>
  <si>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</si>
  <si>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</si>
  <si>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</si>
  <si>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</si>
  <si>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</si>
  <si>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</si>
  <si>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</si>
  <si>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</si>
  <si>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</si>
  <si>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</si>
  <si>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</si>
  <si>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</si>
  <si>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</si>
  <si>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</si>
  <si>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</si>
  <si>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</si>
  <si>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</si>
  <si>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</si>
  <si>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</si>
  <si>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</si>
  <si>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</si>
  <si>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</si>
  <si>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</si>
  <si>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</si>
  <si>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</si>
  <si>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</si>
  <si>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</si>
  <si>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</si>
  <si>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</si>
  <si>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</si>
  <si>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</si>
  <si>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</si>
  <si>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</si>
  <si>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</si>
  <si>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</si>
  <si>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</si>
  <si>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</si>
  <si>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</si>
  <si>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</si>
  <si>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</si>
  <si>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</si>
  <si>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</si>
  <si>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</si>
  <si>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</si>
  <si>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</si>
  <si>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</si>
  <si>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</si>
  <si>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</si>
  <si>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</si>
  <si>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</si>
  <si>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</si>
  <si>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</si>
  <si>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</si>
  <si>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</si>
  <si>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</si>
  <si>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</si>
  <si>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</si>
  <si>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</si>
  <si>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</si>
  <si>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</si>
  <si>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</si>
  <si>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</si>
  <si>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</si>
  <si>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</si>
  <si>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</si>
  <si>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</si>
  <si>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</si>
  <si>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</si>
  <si>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</si>
  <si>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</si>
  <si>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</si>
  <si>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</si>
  <si>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</si>
  <si>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</si>
  <si>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</si>
  <si>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</si>
  <si>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</si>
  <si>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</si>
  <si>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</si>
  <si>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</si>
  <si>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</si>
  <si>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</si>
  <si>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</si>
  <si>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</si>
  <si>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</si>
  <si>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</si>
  <si>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</si>
  <si>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</si>
  <si>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</si>
  <si>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</si>
  <si>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</si>
  <si>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</si>
  <si>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</si>
  <si>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</si>
  <si>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</si>
  <si>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</si>
  <si>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</si>
  <si>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</si>
  <si>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</si>
  <si>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</si>
  <si>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</si>
  <si>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</si>
  <si>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</si>
  <si>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</si>
  <si>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</si>
  <si>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</si>
  <si>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</si>
  <si>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</si>
  <si>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</si>
  <si>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</si>
  <si>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</si>
  <si>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</si>
  <si>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</si>
  <si>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</si>
  <si>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</si>
  <si>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</si>
  <si>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</si>
  <si>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</si>
  <si>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</si>
  <si>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</si>
  <si>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</si>
  <si>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</si>
  <si>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</si>
  <si>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</si>
  <si>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</si>
  <si>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</si>
  <si>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</si>
  <si>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</si>
  <si>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</si>
  <si>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</si>
  <si>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</si>
  <si>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</si>
  <si>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</si>
  <si>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</si>
  <si>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</si>
  <si>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</si>
  <si>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</si>
  <si>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</si>
  <si>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</si>
  <si>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</si>
  <si>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</si>
  <si>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</si>
  <si>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</si>
  <si>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</si>
  <si>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</si>
  <si>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</si>
  <si>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</si>
  <si>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</si>
  <si>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</si>
  <si>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</si>
  <si>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</si>
  <si>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</si>
  <si>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</si>
  <si>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</si>
  <si>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</si>
  <si>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</si>
  <si>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</si>
  <si>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</si>
  <si>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</si>
  <si>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</si>
  <si>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</si>
  <si>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</si>
  <si>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</si>
  <si>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</si>
  <si>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</si>
  <si>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</si>
  <si>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</si>
  <si>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</si>
  <si>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</si>
  <si>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</si>
  <si>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</si>
  <si>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</si>
  <si>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</si>
  <si>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</si>
  <si>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</si>
  <si>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</si>
  <si>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</si>
  <si>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</si>
  <si>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</si>
  <si>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</si>
  <si>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</si>
  <si>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</si>
  <si>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</si>
  <si>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</si>
  <si>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</si>
  <si>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</si>
  <si>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</si>
  <si>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</si>
  <si>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</si>
  <si>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</si>
  <si>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</si>
  <si>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</si>
  <si>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</si>
  <si>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</si>
  <si>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</si>
  <si>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</si>
  <si>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</si>
  <si>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</si>
  <si>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</si>
  <si>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</si>
  <si>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</si>
  <si>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</si>
  <si>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</si>
  <si>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</si>
  <si>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</si>
  <si>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</si>
  <si>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</si>
  <si>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</si>
  <si>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</si>
  <si>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</si>
  <si>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</si>
  <si>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</si>
  <si>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</si>
  <si>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</si>
  <si>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</si>
  <si>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</si>
  <si>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</si>
  <si>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</si>
  <si>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</si>
  <si>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</si>
  <si>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</si>
  <si>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</si>
  <si>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</si>
  <si>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</si>
  <si>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</si>
  <si>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</si>
  <si>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</si>
  <si>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</si>
  <si>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</si>
  <si>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</si>
  <si>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</si>
  <si>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</si>
  <si>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</si>
  <si>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</si>
  <si>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</si>
  <si>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</si>
  <si>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</si>
  <si>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</si>
  <si>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</si>
  <si>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</si>
  <si>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</si>
  <si>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</si>
  <si>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</si>
  <si>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</si>
  <si>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</si>
  <si>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</si>
  <si>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</si>
  <si>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</si>
  <si>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</si>
  <si>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</si>
  <si>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</si>
  <si>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</si>
  <si>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</si>
  <si>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</si>
  <si>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</si>
  <si>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</si>
  <si>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</si>
  <si>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</si>
  <si>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</si>
  <si>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</si>
  <si>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</si>
  <si>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</si>
  <si>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</si>
  <si>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</si>
  <si>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</si>
  <si>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</si>
  <si>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</si>
  <si>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</si>
  <si>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</si>
  <si>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</si>
  <si>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</si>
  <si>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</si>
  <si>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</si>
  <si>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</si>
  <si>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</si>
  <si>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</si>
  <si>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</si>
  <si>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</si>
  <si>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</si>
  <si>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</si>
  <si>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</si>
  <si>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</si>
  <si>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</si>
  <si>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</si>
  <si>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</si>
  <si>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</si>
  <si>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</si>
  <si>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</si>
  <si>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</si>
  <si>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</si>
  <si>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</si>
  <si>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</si>
  <si>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</si>
  <si>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</si>
  <si>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</si>
  <si>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</si>
  <si>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</si>
  <si>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</si>
  <si>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</si>
  <si>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</si>
  <si>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</si>
  <si>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</si>
  <si>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</si>
  <si>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</si>
  <si>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</si>
  <si>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</si>
  <si>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</si>
  <si>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</si>
  <si>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</si>
  <si>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</si>
  <si>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</si>
  <si>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</si>
  <si>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</si>
  <si>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</si>
  <si>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</si>
  <si>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</si>
  <si>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</si>
  <si>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</si>
  <si>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</si>
  <si>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</si>
  <si>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</si>
  <si>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</si>
  <si>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</si>
  <si>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</si>
  <si>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</si>
  <si>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</si>
  <si>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</si>
  <si>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</si>
  <si>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</si>
  <si>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</si>
  <si>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</si>
  <si>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</si>
  <si>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</si>
  <si>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</si>
  <si>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</si>
  <si>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</si>
  <si>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</si>
  <si>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</si>
  <si>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</si>
  <si>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</si>
  <si>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</si>
  <si>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</si>
  <si>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</si>
  <si>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</si>
  <si>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</si>
  <si>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</si>
  <si>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</si>
  <si>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</si>
  <si>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</si>
  <si>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</si>
  <si>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</si>
  <si>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</si>
  <si>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</si>
  <si>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</si>
  <si>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</si>
  <si>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</si>
  <si>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</si>
  <si>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</si>
  <si>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</si>
  <si>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</si>
  <si>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</si>
  <si>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</si>
  <si>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</si>
  <si>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</si>
  <si>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</si>
  <si>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</si>
  <si>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</si>
  <si>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</si>
  <si>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</si>
  <si>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</si>
  <si>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</si>
  <si>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</si>
  <si>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</si>
  <si>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</si>
  <si>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</si>
  <si>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</si>
  <si>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</si>
  <si>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</si>
  <si>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</si>
  <si>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</si>
  <si>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</si>
  <si>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</si>
  <si>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</si>
  <si>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</si>
  <si>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</si>
  <si>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</si>
  <si>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</si>
  <si>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</si>
  <si>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</si>
  <si>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</si>
  <si>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</si>
  <si>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</si>
  <si>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</si>
  <si>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</si>
  <si>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</si>
  <si>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</si>
  <si>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</si>
  <si>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</si>
  <si>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</si>
  <si>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</si>
  <si>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</si>
  <si>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</si>
  <si>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</si>
  <si>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</si>
  <si>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</si>
  <si>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</si>
  <si>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</si>
  <si>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</si>
  <si>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</si>
  <si>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</si>
  <si>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</si>
  <si>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</si>
  <si>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</si>
  <si>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</si>
  <si>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</si>
  <si>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</si>
  <si>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</si>
  <si>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</si>
  <si>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</si>
  <si>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</si>
  <si>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</si>
  <si>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</si>
  <si>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</si>
  <si>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</si>
  <si>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</si>
  <si>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</si>
  <si>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</si>
  <si>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</si>
  <si>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</si>
  <si>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</si>
  <si>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</si>
  <si>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</si>
  <si>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</si>
  <si>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</si>
  <si>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</si>
  <si>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</si>
  <si>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</si>
  <si>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</si>
  <si>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</si>
  <si>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</si>
  <si>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</si>
  <si>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</si>
  <si>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</si>
  <si>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</si>
  <si>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</si>
  <si>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</si>
  <si>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</si>
  <si>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</si>
  <si>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</si>
  <si>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</si>
  <si>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</si>
  <si>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</si>
  <si>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</si>
  <si>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</si>
  <si>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</si>
  <si>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</si>
  <si>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</si>
  <si>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</si>
  <si>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</si>
  <si>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</si>
  <si>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</si>
  <si>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</si>
  <si>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</si>
  <si>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</si>
  <si>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</si>
  <si>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</si>
  <si>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</si>
  <si>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</si>
  <si>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</si>
  <si>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</si>
  <si>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</si>
  <si>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</si>
  <si>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</si>
  <si>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</si>
  <si>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</si>
  <si>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</si>
  <si>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</si>
  <si>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</si>
  <si>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</si>
  <si>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</si>
  <si>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</si>
  <si>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</si>
  <si>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</si>
  <si>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</si>
  <si>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</si>
  <si>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</si>
  <si>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</si>
  <si>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</si>
  <si>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</si>
  <si>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</si>
  <si>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</si>
  <si>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</si>
  <si>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</si>
  <si>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</si>
  <si>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</si>
  <si>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</si>
  <si>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</si>
  <si>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</si>
  <si>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</si>
  <si>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</si>
  <si>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</si>
  <si>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</si>
  <si>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</si>
  <si>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</si>
  <si>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</si>
  <si>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</si>
  <si>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</si>
  <si>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</si>
  <si>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</si>
  <si>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</si>
  <si>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</si>
  <si>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</si>
  <si>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</si>
  <si>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</si>
  <si>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</si>
  <si>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</si>
  <si>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</si>
  <si>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</si>
  <si>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</si>
  <si>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</si>
  <si>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</si>
  <si>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</si>
  <si>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</si>
  <si>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</si>
  <si>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</si>
  <si>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</si>
  <si>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</si>
  <si>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</si>
  <si>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</si>
  <si>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</si>
  <si>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</si>
  <si>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</si>
  <si>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</si>
  <si>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</si>
  <si>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</si>
  <si>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</si>
  <si>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</si>
  <si>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</si>
  <si>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</si>
  <si>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</si>
  <si>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</si>
  <si>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</si>
  <si>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</si>
  <si>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</si>
  <si>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</si>
  <si>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</si>
  <si>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</si>
  <si>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</si>
  <si>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</si>
  <si>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</si>
  <si>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</si>
  <si>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</si>
  <si>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</si>
  <si>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</si>
  <si>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</si>
  <si>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</si>
  <si>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</si>
  <si>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</si>
  <si>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</si>
  <si>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</si>
  <si>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</si>
  <si>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</si>
  <si>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</si>
  <si>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</si>
  <si>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</si>
  <si>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</si>
  <si>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</si>
  <si>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</si>
  <si>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</si>
  <si>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</si>
  <si>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</si>
  <si>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</si>
  <si>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</si>
  <si>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</si>
  <si>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</si>
  <si>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</si>
  <si>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</si>
  <si>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</si>
  <si>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</si>
  <si>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</si>
  <si>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</si>
  <si>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</si>
  <si>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</si>
  <si>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</si>
  <si>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</si>
  <si>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</si>
  <si>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</si>
  <si>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</si>
  <si>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</si>
  <si>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</si>
  <si>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</si>
  <si>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</si>
  <si>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</si>
  <si>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</si>
  <si>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</si>
  <si>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</si>
  <si>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</si>
  <si>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</si>
  <si>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</si>
  <si>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</si>
  <si>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</si>
  <si>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</si>
  <si>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</si>
  <si>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</si>
  <si>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</si>
  <si>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</si>
  <si>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</si>
  <si>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</si>
  <si>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</si>
  <si>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</si>
  <si>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</si>
  <si>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</si>
  <si>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</si>
  <si>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</si>
  <si>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</si>
  <si>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</si>
  <si>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</si>
  <si>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</si>
  <si>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</si>
  <si>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</si>
  <si>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</si>
  <si>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</si>
  <si>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</si>
  <si>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</si>
  <si>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</si>
  <si>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</si>
  <si>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</si>
  <si>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</si>
  <si>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</si>
  <si>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</si>
  <si>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</si>
  <si>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</si>
  <si>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</si>
  <si>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</si>
  <si>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</si>
  <si>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</si>
  <si>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</si>
  <si>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</si>
  <si>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</si>
  <si>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</si>
  <si>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</si>
  <si>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</si>
  <si>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</si>
  <si>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</si>
  <si>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</si>
  <si>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</si>
  <si>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</si>
  <si>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</si>
  <si>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</si>
  <si>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</si>
  <si>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</si>
  <si>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</si>
  <si>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</si>
  <si>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</si>
  <si>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</si>
  <si>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</si>
  <si>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</si>
  <si>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</si>
  <si>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</si>
  <si>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</si>
  <si>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</si>
  <si>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</si>
  <si>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</si>
  <si>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</si>
  <si>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</si>
  <si>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</si>
  <si>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</si>
  <si>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</si>
  <si>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</si>
  <si>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</si>
  <si>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</si>
  <si>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</si>
  <si>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</si>
  <si>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</si>
  <si>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</si>
  <si>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</si>
  <si>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</si>
  <si>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</si>
  <si>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</si>
  <si>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</si>
  <si>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</si>
  <si>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</si>
  <si>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</si>
  <si>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</si>
  <si>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</si>
  <si>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</si>
  <si>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</si>
  <si>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</si>
  <si>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</si>
  <si>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</si>
  <si>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</si>
  <si>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</si>
  <si>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</si>
  <si>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</si>
  <si>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</si>
  <si>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</si>
  <si>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</si>
  <si>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</si>
  <si>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</si>
  <si>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</si>
  <si>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</si>
  <si>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</si>
  <si>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</si>
  <si>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</si>
  <si>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</si>
  <si>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</si>
  <si>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</si>
  <si>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</si>
  <si>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</si>
  <si>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</si>
  <si>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</si>
  <si>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</si>
  <si>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</si>
  <si>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</si>
  <si>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</si>
  <si>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</si>
  <si>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</si>
  <si>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</si>
  <si>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</si>
  <si>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</si>
  <si>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</si>
  <si>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</si>
  <si>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</si>
  <si>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</si>
  <si>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</si>
  <si>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</si>
  <si>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</si>
  <si>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</si>
  <si>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</si>
  <si>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</si>
  <si>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</si>
  <si>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</si>
  <si>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</si>
  <si>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</si>
  <si>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</si>
  <si>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</si>
  <si>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</si>
  <si>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</si>
  <si>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</si>
  <si>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</si>
  <si>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</si>
  <si>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</si>
  <si>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</si>
  <si>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</si>
  <si>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</si>
  <si>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</si>
  <si>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</si>
  <si>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</si>
  <si>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</si>
  <si>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</si>
  <si>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</si>
  <si>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</si>
  <si>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</si>
  <si>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</si>
  <si>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</si>
  <si>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</si>
  <si>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</si>
  <si>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</si>
  <si>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</si>
  <si>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</si>
  <si>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</si>
  <si>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</si>
  <si>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</si>
  <si>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</si>
  <si>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</si>
  <si>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</si>
  <si>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</si>
  <si>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</si>
  <si>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</si>
  <si>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</si>
  <si>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</si>
  <si>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</si>
  <si>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</si>
  <si>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</si>
  <si>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</si>
  <si>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</si>
  <si>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</si>
  <si>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</si>
  <si>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</si>
  <si>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</si>
  <si>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</si>
  <si>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</si>
  <si>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</si>
  <si>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</si>
  <si>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</si>
  <si>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</si>
  <si>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</si>
  <si>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</si>
  <si>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</si>
  <si>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</si>
  <si>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</si>
  <si>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</si>
  <si>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</si>
  <si>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</si>
  <si>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</si>
  <si>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</si>
  <si>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</si>
  <si>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</si>
  <si>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</si>
  <si>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</si>
  <si>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</si>
  <si>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</si>
  <si>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</si>
  <si>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</si>
  <si>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</si>
  <si>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</si>
  <si>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</si>
  <si>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</si>
  <si>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</si>
  <si>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</si>
  <si>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</si>
  <si>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</si>
  <si>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</si>
  <si>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</si>
  <si>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</si>
  <si>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</si>
  <si>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</si>
  <si>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</si>
  <si>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</si>
  <si>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</si>
  <si>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</si>
  <si>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</si>
  <si>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</si>
  <si>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</si>
  <si>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</si>
  <si>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</si>
  <si>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</si>
  <si>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</si>
  <si>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</si>
  <si>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</si>
  <si>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</si>
  <si>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</si>
  <si>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</si>
  <si>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</si>
  <si>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</si>
  <si>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</si>
  <si>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</si>
  <si>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</si>
  <si>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</si>
  <si>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</si>
  <si>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</si>
  <si>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</si>
  <si>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</si>
  <si>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</si>
  <si>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</si>
  <si>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</si>
  <si>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</si>
  <si>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</si>
  <si>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</si>
  <si>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</si>
  <si>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</si>
  <si>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</si>
  <si>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</si>
  <si>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</si>
  <si>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</si>
  <si>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</si>
  <si>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</si>
  <si>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</si>
  <si>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</si>
  <si>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</si>
  <si>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</si>
  <si>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</si>
  <si>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</si>
  <si>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</si>
  <si>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</si>
  <si>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</si>
  <si>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</si>
  <si>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</si>
  <si>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</si>
  <si>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</si>
  <si>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</si>
  <si>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</si>
  <si>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</si>
  <si>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</si>
  <si>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</si>
  <si>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</si>
  <si>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</si>
  <si>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</si>
  <si>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</si>
  <si>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</si>
  <si>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</si>
  <si>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</si>
  <si>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</si>
  <si>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</si>
  <si>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</si>
  <si>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</si>
  <si>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</si>
  <si>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</si>
  <si>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</si>
  <si>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</si>
  <si>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</si>
  <si>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</si>
  <si>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</si>
  <si>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</si>
  <si>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</si>
  <si>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</si>
  <si>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</si>
  <si>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</si>
  <si>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</si>
  <si>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</si>
  <si>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</si>
  <si>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</si>
  <si>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</si>
  <si>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</si>
  <si>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</si>
  <si>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</si>
  <si>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</si>
  <si>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</si>
  <si>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</si>
  <si>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</si>
  <si>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</si>
  <si>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</si>
  <si>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</si>
  <si>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</si>
  <si>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</si>
  <si>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</si>
  <si>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</si>
  <si>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</si>
  <si>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</si>
  <si>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</si>
  <si>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</si>
  <si>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</si>
  <si>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</si>
  <si>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</si>
  <si>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</si>
  <si>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</si>
  <si>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</si>
  <si>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</si>
  <si>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</si>
  <si>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</si>
  <si>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</si>
  <si>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</si>
  <si>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</si>
  <si>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</si>
  <si>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</si>
  <si>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</si>
  <si>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</si>
  <si>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</si>
  <si>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</si>
  <si>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</si>
  <si>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</si>
  <si>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</si>
  <si>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</si>
  <si>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</si>
  <si>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</si>
  <si>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</si>
  <si>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</si>
  <si>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</si>
  <si>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</si>
  <si>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</si>
  <si>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</si>
  <si>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</si>
  <si>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</si>
  <si>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</si>
  <si>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</si>
  <si>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</si>
  <si>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</si>
  <si>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</si>
  <si>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</si>
  <si>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</si>
  <si>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</si>
  <si>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</si>
  <si>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</si>
  <si>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</si>
  <si>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</si>
  <si>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</si>
  <si>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</si>
  <si>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</si>
  <si>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</si>
  <si>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</si>
  <si>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</si>
  <si>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</si>
  <si>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</si>
  <si>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</si>
  <si>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</si>
  <si>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</si>
  <si>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</si>
  <si>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</si>
  <si>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</si>
  <si>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</si>
  <si>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</si>
  <si>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</si>
  <si>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</si>
  <si>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</si>
  <si>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</si>
  <si>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</si>
  <si>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</si>
  <si>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</si>
  <si>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</si>
  <si>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</si>
  <si>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</si>
  <si>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</si>
  <si>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</si>
  <si>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</si>
  <si>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</si>
  <si>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</si>
  <si>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</si>
  <si>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</si>
  <si>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</si>
  <si>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</si>
  <si>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</si>
  <si>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</si>
  <si>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</si>
  <si>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</si>
  <si>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</si>
  <si>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</si>
  <si>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</si>
  <si>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</si>
  <si>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</si>
  <si>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</si>
  <si>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</si>
  <si>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</si>
  <si>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</si>
  <si>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</si>
  <si>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</si>
  <si>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</si>
  <si>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</si>
  <si>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</si>
  <si>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</si>
  <si>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</si>
  <si>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</si>
  <si>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</si>
  <si>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</si>
  <si>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</si>
  <si>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</si>
  <si>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</si>
  <si>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</si>
  <si>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</si>
  <si>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</si>
  <si>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</si>
  <si>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</si>
  <si>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</si>
  <si>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</si>
  <si>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</si>
  <si>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</si>
  <si>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</si>
  <si>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</si>
  <si>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</si>
  <si>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</si>
  <si>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</si>
  <si>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</si>
  <si>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</si>
  <si>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</si>
  <si>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</si>
  <si>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</si>
  <si>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</si>
  <si>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</si>
  <si>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</si>
  <si>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</si>
  <si>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</si>
  <si>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</si>
  <si>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</si>
  <si>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</si>
  <si>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</si>
  <si>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</si>
  <si>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</si>
  <si>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</si>
  <si>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</si>
  <si>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</si>
  <si>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</si>
  <si>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</si>
  <si>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</si>
  <si>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</si>
  <si>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</si>
  <si>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</si>
  <si>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</si>
  <si>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</si>
  <si>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</si>
  <si>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</si>
  <si>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</si>
  <si>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</si>
  <si>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</si>
  <si>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</si>
  <si>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</si>
  <si>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</si>
  <si>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</si>
  <si>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</si>
  <si>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</si>
  <si>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</si>
  <si>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</si>
  <si>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</si>
  <si>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</si>
  <si>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</si>
  <si>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</si>
  <si>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</si>
  <si>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</si>
  <si>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</si>
  <si>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</si>
  <si>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</si>
  <si>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</si>
  <si>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</si>
  <si>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</si>
  <si>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</si>
  <si>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</si>
  <si>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</si>
  <si>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</si>
  <si>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</si>
  <si>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</si>
  <si>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</si>
  <si>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</si>
  <si>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</si>
  <si>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</si>
  <si>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</si>
  <si>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</si>
  <si>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</si>
  <si>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</si>
  <si>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</si>
  <si>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</si>
  <si>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</si>
  <si>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</si>
  <si>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</si>
  <si>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</si>
  <si>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</si>
  <si>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</si>
  <si>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</si>
  <si>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</si>
  <si>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</si>
  <si>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</si>
  <si>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</si>
  <si>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</si>
  <si>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</si>
  <si>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</si>
  <si>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</si>
  <si>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</si>
  <si>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</si>
  <si>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</si>
  <si>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</si>
  <si>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</si>
  <si>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</si>
  <si>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</si>
  <si>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</si>
  <si>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</si>
  <si>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</si>
  <si>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</si>
  <si>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</si>
  <si>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</si>
  <si>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</si>
  <si>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</si>
  <si>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</si>
  <si>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</si>
  <si>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</si>
  <si>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</si>
  <si>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</si>
  <si>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</si>
  <si>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</si>
  <si>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</si>
  <si>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</si>
  <si>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</si>
  <si>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</si>
  <si>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</si>
  <si>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</si>
  <si>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</si>
  <si>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</si>
  <si>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</si>
  <si>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</si>
  <si>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</si>
  <si>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</si>
  <si>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</si>
  <si>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</si>
  <si>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</si>
  <si>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</si>
  <si>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</si>
  <si>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</si>
  <si>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</si>
  <si>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</si>
  <si>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</si>
  <si>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</si>
  <si>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</si>
  <si>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</si>
  <si>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</si>
  <si>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</si>
  <si>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</si>
  <si>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</si>
  <si>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</si>
  <si>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</si>
  <si>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</si>
  <si>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</si>
  <si>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</si>
  <si>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</si>
  <si>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</si>
  <si>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</si>
  <si>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</si>
  <si>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</si>
  <si>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</si>
  <si>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</si>
  <si>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</si>
  <si>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</si>
  <si>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</si>
  <si>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</si>
  <si>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</si>
  <si>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</si>
  <si>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</si>
  <si>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</si>
  <si>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</si>
  <si>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</si>
  <si>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</si>
  <si>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</si>
  <si>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</si>
  <si>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</si>
  <si>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</si>
  <si>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</si>
  <si>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</si>
  <si>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</si>
  <si>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</si>
  <si>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</si>
  <si>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</si>
  <si>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</si>
  <si>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</si>
  <si>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</si>
  <si>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</si>
  <si>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</si>
  <si>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</si>
  <si>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</si>
  <si>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</si>
  <si>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</si>
  <si>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</si>
  <si>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</si>
  <si>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</si>
  <si>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</si>
  <si>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</si>
  <si>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</si>
  <si>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</si>
  <si>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</si>
  <si>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</si>
  <si>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</si>
  <si>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</si>
  <si>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</si>
  <si>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</si>
  <si>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</si>
  <si>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</si>
  <si>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</si>
  <si>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</si>
  <si>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</si>
  <si>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</si>
  <si>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</si>
  <si>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</si>
  <si>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</si>
  <si>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</si>
  <si>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</si>
  <si>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</si>
  <si>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</si>
  <si>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</si>
  <si>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</si>
  <si>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</si>
  <si>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</si>
  <si>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</si>
  <si>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</si>
  <si>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</si>
  <si>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</si>
  <si>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</si>
  <si>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</si>
  <si>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</si>
  <si>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</si>
  <si>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</si>
  <si>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</si>
  <si>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</si>
  <si>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</si>
  <si>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</si>
  <si>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</si>
  <si>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</si>
  <si>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</si>
  <si>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</si>
  <si>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</si>
  <si>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</si>
  <si>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</si>
  <si>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</si>
  <si>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</si>
  <si>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</si>
  <si>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</si>
  <si>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</si>
  <si>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</si>
  <si>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</si>
  <si>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</si>
  <si>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</si>
  <si>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</si>
  <si>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</si>
  <si>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</si>
  <si>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</si>
  <si>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</si>
  <si>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</si>
  <si>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</si>
  <si>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</si>
  <si>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</si>
  <si>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</si>
  <si>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</si>
  <si>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</si>
  <si>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</si>
  <si>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</si>
  <si>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</si>
  <si>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</si>
  <si>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</si>
  <si>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</si>
  <si>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</si>
  <si>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</si>
  <si>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</si>
  <si>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</si>
  <si>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</si>
  <si>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</si>
  <si>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</si>
  <si>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</si>
  <si>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</si>
  <si>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</si>
  <si>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</si>
  <si>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</si>
  <si>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</si>
  <si>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</si>
  <si>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</si>
  <si>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</si>
  <si>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</si>
  <si>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</si>
  <si>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</si>
  <si>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</si>
  <si>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</si>
  <si>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</si>
  <si>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</si>
  <si>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</si>
  <si>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</si>
  <si>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</si>
  <si>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</si>
  <si>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</si>
  <si>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</si>
  <si>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</si>
  <si>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</si>
  <si>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</si>
  <si>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</si>
  <si>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</si>
  <si>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</si>
  <si>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</si>
  <si>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</si>
  <si>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</si>
  <si>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</si>
  <si>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</si>
  <si>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</si>
  <si>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</si>
  <si>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</si>
  <si>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</si>
  <si>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</si>
  <si>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</si>
  <si>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</si>
  <si>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</si>
  <si>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</si>
  <si>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</si>
  <si>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</si>
  <si>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</si>
  <si>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</si>
  <si>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</si>
  <si>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</si>
  <si>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</si>
  <si>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</si>
  <si>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</si>
  <si>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</si>
  <si>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</si>
  <si>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</si>
  <si>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</si>
  <si>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</si>
  <si>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</si>
  <si>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</si>
  <si>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</si>
  <si>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</si>
  <si>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</si>
  <si>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</si>
  <si>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</si>
  <si>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</si>
  <si>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</si>
  <si>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</si>
  <si>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</si>
  <si>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</si>
  <si>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</si>
  <si>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</si>
  <si>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</si>
  <si>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</si>
  <si>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</si>
  <si>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</si>
  <si>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</si>
  <si>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</si>
  <si>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</si>
  <si>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</si>
  <si>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</si>
  <si>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</si>
  <si>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</si>
  <si>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</si>
  <si>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</si>
  <si>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</si>
  <si>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</si>
  <si>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</si>
  <si>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</si>
  <si>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</si>
  <si>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</si>
  <si>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</si>
  <si>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</si>
  <si>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</si>
  <si>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</si>
  <si>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</si>
  <si>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</si>
  <si>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</si>
  <si>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</si>
  <si>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</si>
  <si>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</si>
  <si>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</si>
  <si>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</si>
  <si>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</si>
  <si>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</si>
  <si>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</si>
  <si>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</si>
  <si>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</si>
  <si>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</si>
  <si>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</si>
  <si>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</si>
  <si>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</si>
  <si>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</si>
  <si>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</si>
  <si>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</si>
  <si>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</si>
  <si>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</si>
  <si>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</si>
  <si>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</si>
  <si>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</si>
  <si>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</si>
  <si>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</si>
  <si>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</si>
  <si>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</si>
  <si>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</si>
  <si>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</si>
  <si>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</si>
  <si>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</si>
  <si>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</si>
  <si>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</si>
  <si>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</si>
  <si>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</si>
  <si>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</si>
  <si>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</si>
  <si>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</si>
  <si>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</si>
  <si>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</si>
  <si>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</si>
  <si>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</si>
  <si>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</si>
  <si>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</si>
  <si>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</si>
  <si>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</si>
  <si>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</si>
  <si>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</si>
  <si>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</si>
  <si>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</si>
  <si>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</si>
  <si>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</si>
  <si>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</si>
  <si>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</si>
  <si>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</si>
  <si>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</si>
  <si>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</si>
  <si>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</si>
  <si>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</si>
  <si>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</si>
  <si>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</si>
  <si>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</si>
  <si>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</si>
  <si>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</si>
  <si>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</si>
  <si>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</si>
  <si>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</si>
  <si>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</si>
  <si>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</si>
  <si>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</si>
  <si>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</si>
  <si>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</si>
  <si>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</si>
  <si>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</si>
  <si>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</si>
  <si>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</si>
  <si>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</si>
  <si>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</si>
  <si>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</si>
  <si>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</si>
  <si>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</si>
  <si>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</si>
  <si>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</si>
  <si>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</si>
  <si>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</si>
  <si>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</si>
  <si>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</si>
  <si>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</si>
  <si>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</si>
  <si>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</si>
  <si>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</si>
  <si>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</si>
  <si>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</si>
  <si>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</si>
  <si>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</si>
  <si>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</si>
  <si>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</si>
  <si>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</si>
  <si>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</si>
  <si>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</si>
  <si>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</si>
  <si>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</si>
  <si>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</si>
  <si>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</si>
  <si>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</si>
  <si>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</si>
  <si>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</si>
  <si>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</si>
  <si>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</si>
  <si>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</si>
  <si>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</si>
  <si>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</si>
  <si>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</si>
  <si>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</si>
  <si>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</si>
  <si>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</si>
  <si>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</si>
  <si>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</si>
  <si>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</si>
  <si>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</si>
  <si>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</si>
  <si>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</si>
  <si>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</si>
  <si>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</si>
  <si>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</si>
  <si>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</si>
  <si>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</si>
  <si>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</si>
  <si>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</si>
  <si>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</si>
  <si>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</si>
  <si>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</si>
  <si>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</si>
  <si>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</si>
  <si>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</si>
  <si>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</si>
  <si>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</si>
  <si>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</si>
  <si>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</si>
  <si>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</si>
  <si>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</si>
  <si>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</si>
  <si>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</si>
  <si>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</si>
  <si>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</si>
  <si>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</si>
  <si>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</si>
  <si>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</si>
  <si>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</si>
  <si>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</si>
  <si>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</si>
  <si>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</si>
  <si>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</si>
  <si>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</si>
  <si>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</si>
  <si>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</si>
  <si>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</si>
  <si>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</si>
  <si>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</si>
  <si>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</si>
  <si>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</si>
  <si>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</si>
  <si>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</si>
  <si>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</si>
  <si>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</si>
  <si>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</si>
  <si>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</si>
  <si>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</si>
  <si>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</si>
  <si>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</si>
  <si>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</si>
  <si>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</si>
  <si>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</si>
  <si>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</si>
  <si>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</si>
  <si>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</si>
  <si>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</si>
  <si>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</si>
  <si>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</si>
  <si>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</si>
  <si>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</si>
  <si>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</si>
  <si>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</si>
  <si>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</si>
  <si>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</si>
  <si>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</si>
  <si>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</si>
  <si>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</si>
  <si>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</si>
  <si>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</si>
  <si>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</si>
  <si>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</si>
  <si>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</si>
  <si>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</si>
  <si>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</si>
  <si>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</si>
  <si>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</si>
  <si>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</si>
  <si>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</si>
  <si>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</si>
  <si>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</si>
  <si>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</si>
  <si>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</si>
  <si>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</si>
  <si>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</si>
  <si>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</si>
  <si>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</si>
  <si>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</si>
  <si>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</si>
  <si>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</si>
  <si>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</si>
  <si>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</si>
  <si>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</si>
  <si>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</si>
  <si>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</si>
  <si>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</si>
  <si>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</si>
  <si>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</si>
  <si>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</si>
  <si>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</si>
  <si>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</si>
  <si>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</si>
  <si>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</si>
  <si>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</si>
  <si>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</si>
  <si>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</si>
  <si>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</si>
  <si>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</si>
  <si>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</si>
  <si>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</si>
  <si>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</si>
  <si>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</si>
  <si>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</si>
  <si>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</si>
  <si>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</si>
  <si>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</si>
  <si>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</si>
  <si>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</si>
  <si>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</si>
  <si>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</si>
  <si>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</si>
  <si>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</si>
  <si>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</si>
  <si>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</si>
  <si>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</si>
  <si>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</si>
  <si>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</si>
  <si>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</si>
  <si>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</si>
  <si>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</si>
  <si>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</si>
  <si>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</si>
  <si>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</si>
  <si>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</si>
  <si>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</si>
  <si>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</si>
  <si>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</si>
  <si>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</si>
  <si>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</si>
  <si>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</si>
  <si>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</si>
  <si>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</si>
  <si>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</si>
  <si>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</si>
  <si>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</si>
  <si>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</si>
  <si>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</si>
  <si>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</si>
  <si>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</si>
  <si>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</si>
  <si>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</si>
  <si>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</si>
  <si>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</si>
  <si>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</si>
  <si>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</si>
  <si>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</si>
  <si>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</si>
  <si>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</si>
  <si>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</si>
  <si>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</si>
  <si>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</si>
  <si>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</si>
  <si>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</si>
  <si>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</si>
  <si>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</si>
  <si>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</si>
  <si>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</si>
  <si>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</si>
  <si>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</si>
  <si>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</si>
  <si>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</si>
  <si>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</si>
  <si>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</si>
  <si>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</si>
  <si>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</si>
  <si>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</si>
  <si>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</si>
  <si>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</si>
  <si>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</si>
  <si>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</si>
  <si>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</si>
  <si>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</si>
  <si>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</si>
  <si>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</si>
  <si>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</si>
  <si>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</si>
  <si>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</si>
  <si>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</si>
  <si>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</si>
  <si>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</si>
  <si>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</si>
  <si>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</si>
  <si>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</si>
  <si>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</si>
  <si>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</si>
  <si>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</si>
  <si>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</si>
  <si>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</si>
  <si>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</si>
  <si>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</si>
  <si>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</si>
  <si>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</si>
  <si>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</si>
  <si>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</si>
  <si>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</si>
  <si>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</si>
  <si>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</si>
  <si>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</si>
  <si>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</si>
  <si>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</si>
  <si>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</si>
  <si>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</si>
  <si>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</si>
  <si>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</si>
  <si>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</si>
  <si>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</si>
  <si>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</si>
  <si>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</si>
  <si>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</si>
  <si>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</si>
  <si>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</si>
  <si>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</si>
  <si>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</si>
  <si>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</si>
  <si>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</si>
  <si>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</si>
  <si>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</si>
  <si>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</si>
  <si>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</si>
  <si>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</si>
  <si>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</si>
  <si>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</si>
  <si>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</si>
  <si>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</si>
  <si>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</si>
  <si>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</si>
  <si>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</si>
  <si>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</si>
  <si>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</si>
  <si>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</si>
  <si>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</si>
  <si>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</si>
  <si>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</si>
  <si>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</si>
  <si>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</si>
  <si>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</si>
  <si>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</si>
  <si>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</si>
  <si>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</si>
  <si>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</si>
  <si>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</si>
  <si>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</si>
  <si>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</si>
  <si>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</si>
  <si>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</si>
  <si>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</si>
  <si>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</si>
  <si>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</si>
  <si>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</si>
  <si>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</si>
  <si>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</si>
  <si>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</si>
  <si>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</si>
  <si>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</si>
  <si>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</si>
  <si>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</si>
  <si>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</si>
  <si>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</si>
  <si>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</si>
  <si>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</si>
  <si>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</si>
  <si>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</si>
  <si>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</si>
  <si>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</si>
  <si>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</si>
  <si>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</si>
  <si>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</si>
  <si>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</si>
  <si>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</si>
  <si>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</si>
  <si>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</si>
  <si>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</si>
  <si>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</si>
  <si>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</si>
  <si>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</si>
  <si>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</si>
  <si>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</si>
  <si>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</si>
  <si>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</si>
  <si>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</si>
  <si>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</si>
  <si>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</si>
  <si>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</si>
  <si>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</si>
  <si>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</si>
  <si>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</si>
  <si>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</si>
  <si>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</si>
  <si>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</si>
  <si>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</si>
  <si>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</si>
  <si>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</si>
  <si>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</si>
  <si>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</si>
  <si>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</si>
  <si>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</si>
  <si>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</si>
  <si>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</si>
  <si>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</si>
  <si>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</si>
  <si>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</si>
  <si>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</si>
  <si>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</si>
  <si>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</si>
  <si>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</si>
  <si>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</si>
  <si>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</si>
  <si>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</si>
  <si>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</si>
  <si>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</si>
  <si>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</si>
  <si>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</si>
  <si>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</si>
  <si>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</si>
  <si>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</si>
  <si>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</si>
  <si>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</si>
  <si>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</si>
  <si>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</si>
  <si>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</si>
  <si>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</si>
  <si>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</si>
  <si>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</si>
  <si>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</si>
  <si>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</si>
  <si>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</si>
  <si>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</si>
  <si>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</si>
  <si>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</si>
  <si>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</si>
  <si>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</si>
  <si>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</si>
  <si>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</si>
  <si>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</si>
  <si>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</si>
  <si>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</si>
  <si>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</si>
  <si>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</si>
  <si>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</si>
  <si>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</si>
  <si>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</si>
  <si>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</si>
  <si>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</si>
  <si>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</si>
  <si>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</si>
  <si>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</si>
  <si>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</si>
  <si>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</si>
  <si>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</si>
  <si>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</si>
  <si>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</si>
  <si>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</si>
  <si>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</si>
  <si>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</si>
  <si>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</si>
  <si>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</si>
  <si>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</si>
  <si>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</si>
  <si>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</si>
  <si>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</si>
  <si>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</si>
  <si>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</si>
  <si>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</si>
  <si>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</si>
  <si>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</si>
  <si>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</si>
  <si>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</si>
  <si>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</si>
  <si>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</si>
  <si>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</si>
  <si>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</si>
  <si>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</si>
  <si>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</si>
  <si>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</si>
  <si>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</si>
  <si>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</si>
  <si>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</si>
  <si>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</si>
  <si>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</si>
  <si>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</si>
  <si>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</si>
  <si>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</si>
  <si>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</si>
  <si>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</si>
  <si>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</si>
  <si>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</si>
  <si>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</si>
  <si>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</si>
  <si>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</si>
  <si>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</si>
  <si>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</si>
  <si>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</si>
  <si>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</si>
  <si>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</si>
  <si>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</si>
  <si>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</si>
  <si>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</si>
  <si>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</si>
  <si>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</si>
  <si>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</si>
  <si>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</si>
  <si>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</si>
  <si>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</si>
  <si>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</si>
  <si>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</si>
  <si>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</si>
  <si>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</si>
  <si>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</si>
  <si>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</si>
  <si>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</si>
  <si>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</si>
  <si>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</si>
  <si>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</si>
  <si>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</si>
  <si>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</si>
  <si>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</si>
  <si>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</si>
  <si>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</si>
  <si>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</si>
  <si>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</si>
  <si>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</si>
  <si>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</si>
  <si>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</si>
  <si>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</si>
  <si>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</si>
  <si>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</si>
  <si>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</si>
  <si>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</si>
  <si>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</si>
  <si>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</si>
  <si>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</si>
  <si>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</si>
  <si>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</si>
  <si>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</si>
  <si>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</si>
  <si>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</si>
  <si>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</si>
  <si>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</si>
  <si>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</si>
  <si>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</si>
  <si>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</si>
  <si>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</si>
  <si>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</si>
  <si>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</si>
  <si>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</si>
  <si>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</si>
  <si>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</si>
  <si>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</si>
  <si>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</si>
  <si>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</si>
  <si>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</si>
  <si>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</si>
  <si>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</si>
  <si>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</si>
  <si>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</si>
  <si>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</si>
  <si>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</si>
  <si>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</si>
  <si>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</si>
  <si>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</si>
  <si>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</si>
  <si>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</si>
  <si>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</si>
  <si>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</si>
  <si>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</si>
  <si>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</si>
  <si>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</si>
  <si>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</si>
  <si>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</si>
  <si>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</si>
  <si>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</si>
  <si>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</si>
  <si>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</si>
  <si>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</si>
  <si>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</si>
  <si>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</si>
  <si>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</si>
  <si>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</si>
  <si>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</si>
  <si>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</si>
  <si>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</si>
  <si>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</si>
  <si>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</si>
  <si>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</si>
  <si>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</si>
  <si>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</si>
  <si>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</si>
  <si>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</si>
  <si>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</si>
  <si>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</si>
  <si>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</si>
  <si>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</si>
  <si>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</si>
  <si>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</si>
  <si>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</si>
  <si>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</si>
  <si>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</si>
  <si>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</si>
  <si>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</si>
  <si>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</si>
  <si>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</si>
  <si>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</si>
  <si>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</si>
  <si>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</si>
  <si>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</si>
  <si>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</si>
  <si>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</si>
  <si>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</si>
  <si>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</si>
  <si>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</si>
  <si>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</si>
  <si>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</si>
  <si>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</si>
  <si>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</si>
  <si>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</si>
  <si>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</si>
  <si>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</si>
  <si>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</si>
  <si>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</si>
  <si>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</si>
  <si>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</si>
  <si>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</si>
  <si>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</si>
  <si>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</si>
  <si>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</si>
  <si>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</si>
  <si>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</si>
  <si>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</si>
  <si>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</si>
  <si>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</si>
  <si>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</si>
  <si>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</si>
  <si>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</si>
  <si>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</si>
  <si>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</si>
  <si>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</si>
  <si>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</si>
  <si>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</si>
  <si>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</si>
  <si>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</si>
  <si>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</si>
  <si>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</si>
  <si>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</si>
  <si>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</si>
  <si>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</si>
  <si>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</si>
  <si>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</si>
  <si>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</si>
  <si>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</si>
  <si>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</si>
  <si>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</si>
  <si>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</si>
  <si>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</si>
  <si>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</si>
  <si>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</si>
  <si>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</si>
  <si>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</si>
  <si>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</si>
  <si>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</si>
  <si>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</si>
  <si>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</si>
  <si>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</si>
  <si>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</si>
  <si>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</si>
  <si>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</si>
  <si>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</si>
  <si>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</si>
  <si>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</si>
  <si>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</si>
  <si>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</si>
  <si>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</si>
  <si>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</si>
  <si>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</si>
  <si>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</si>
  <si>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</si>
  <si>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</si>
  <si>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</si>
  <si>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</si>
  <si>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</si>
  <si>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</si>
  <si>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</si>
  <si>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</si>
  <si>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</si>
  <si>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</si>
  <si>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</si>
  <si>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</si>
  <si>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</si>
  <si>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</si>
  <si>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</si>
  <si>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</si>
  <si>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</si>
  <si>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</si>
  <si>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</si>
  <si>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</si>
  <si>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</si>
  <si>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</si>
  <si>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</si>
  <si>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</si>
  <si>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</si>
  <si>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</si>
  <si>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</si>
  <si>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</si>
  <si>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</si>
  <si>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</si>
  <si>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</si>
  <si>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</si>
  <si>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</si>
  <si>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</si>
  <si>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</si>
  <si>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</si>
  <si>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</si>
  <si>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</si>
  <si>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</si>
  <si>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</si>
  <si>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</si>
  <si>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</si>
  <si>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</si>
  <si>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</si>
  <si>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</si>
  <si>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</si>
  <si>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</si>
  <si>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</si>
  <si>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</si>
  <si>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</si>
  <si>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</si>
  <si>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</si>
  <si>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</si>
  <si>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</si>
  <si>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</si>
  <si>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</si>
  <si>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</si>
  <si>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</si>
  <si>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</si>
  <si>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</si>
  <si>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</si>
  <si>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</si>
  <si>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</si>
  <si>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</si>
  <si>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</si>
  <si>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</si>
  <si>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</si>
  <si>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</si>
  <si>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</si>
  <si>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</si>
  <si>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</si>
  <si>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</si>
  <si>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</si>
  <si>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</si>
  <si>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</si>
  <si>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</si>
  <si>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</si>
  <si>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</si>
  <si>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</si>
  <si>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</si>
  <si>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</si>
  <si>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</si>
  <si>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</si>
  <si>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</si>
  <si>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</si>
  <si>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</si>
  <si>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</si>
  <si>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</si>
  <si>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</si>
  <si>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</si>
  <si>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</si>
  <si>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</si>
  <si>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</si>
  <si>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</si>
  <si>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</si>
  <si>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</si>
  <si>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</si>
  <si>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</si>
  <si>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</si>
  <si>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</si>
  <si>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</si>
  <si>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</si>
  <si>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</si>
  <si>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</si>
  <si>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</si>
  <si>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</si>
  <si>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</si>
  <si>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</si>
  <si>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</si>
  <si>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</si>
  <si>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</si>
  <si>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</si>
  <si>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</si>
  <si>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</si>
  <si>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</si>
  <si>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</si>
  <si>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</si>
  <si>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</si>
  <si>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</si>
  <si>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</si>
  <si>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</si>
  <si>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</si>
  <si>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</si>
  <si>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</si>
  <si>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</si>
  <si>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</si>
  <si>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</si>
  <si>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</si>
  <si>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</si>
  <si>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</si>
  <si>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</si>
  <si>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</si>
  <si>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</si>
  <si>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</si>
  <si>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</si>
  <si>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</si>
  <si>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</si>
  <si>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</si>
  <si>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</si>
  <si>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</si>
  <si>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</si>
  <si>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</si>
  <si>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</si>
  <si>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</si>
  <si>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</si>
  <si>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</si>
  <si>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</si>
  <si>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</si>
  <si>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</si>
  <si>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</si>
  <si>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</si>
  <si>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</si>
  <si>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</si>
  <si>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</si>
  <si>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</si>
  <si>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</si>
  <si>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</si>
  <si>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</si>
  <si>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</si>
  <si>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</si>
  <si>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</si>
  <si>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</si>
  <si>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</si>
  <si>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</si>
  <si>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</si>
  <si>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</si>
  <si>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</si>
  <si>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</si>
  <si>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</si>
  <si>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</si>
  <si>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</si>
  <si>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</si>
  <si>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</si>
  <si>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</si>
  <si>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</si>
  <si>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</si>
  <si>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</si>
  <si>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</si>
  <si>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</si>
  <si>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</si>
  <si>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</si>
  <si>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</si>
  <si>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</si>
  <si>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</si>
  <si>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</si>
  <si>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</si>
  <si>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</si>
  <si>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</si>
  <si>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</si>
  <si>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</si>
  <si>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</si>
  <si>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</si>
  <si>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</si>
  <si>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</si>
  <si>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</si>
  <si>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</si>
  <si>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</si>
  <si>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</si>
  <si>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</si>
  <si>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</si>
  <si>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</si>
  <si>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</si>
  <si>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</si>
  <si>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</si>
  <si>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</si>
  <si>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</si>
  <si>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</si>
  <si>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</si>
  <si>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</si>
  <si>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</si>
  <si>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</si>
  <si>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</si>
  <si>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</si>
  <si>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</si>
  <si>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</si>
  <si>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</si>
  <si>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</si>
  <si>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</si>
  <si>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</si>
  <si>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</si>
  <si>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</si>
  <si>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</si>
  <si>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</si>
  <si>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</si>
  <si>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</si>
  <si>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</si>
  <si>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</si>
  <si>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</si>
  <si>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</si>
  <si>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</si>
  <si>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</si>
  <si>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</si>
  <si>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</si>
  <si>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</si>
  <si>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</si>
  <si>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</si>
  <si>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</si>
  <si>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</si>
  <si>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</si>
  <si>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</si>
  <si>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</si>
  <si>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</si>
  <si>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</si>
  <si>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</si>
  <si>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</si>
  <si>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</si>
  <si>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</si>
  <si>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</si>
  <si>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</si>
  <si>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</si>
  <si>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</si>
  <si>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</si>
  <si>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</si>
  <si>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</si>
  <si>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</si>
  <si>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</si>
  <si>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</si>
  <si>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</si>
  <si>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</si>
  <si>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</si>
  <si>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</si>
  <si>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</si>
  <si>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</si>
  <si>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</si>
  <si>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</si>
  <si>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</si>
  <si>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</si>
  <si>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</si>
  <si>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</si>
  <si>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</si>
  <si>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</si>
  <si>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</si>
  <si>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</si>
  <si>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</si>
  <si>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</si>
  <si>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</si>
  <si>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</si>
  <si>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</si>
  <si>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</si>
  <si>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</si>
  <si>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</si>
  <si>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</si>
  <si>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</si>
  <si>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</si>
  <si>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</si>
  <si>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</si>
  <si>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</si>
  <si>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</si>
  <si>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</si>
  <si>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</si>
  <si>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</si>
  <si>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</si>
  <si>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</si>
  <si>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</si>
  <si>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</si>
  <si>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</si>
  <si>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</si>
  <si>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</si>
  <si>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</si>
  <si>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</si>
  <si>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</si>
  <si>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</si>
  <si>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</si>
  <si>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</si>
  <si>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</si>
  <si>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</si>
  <si>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</si>
  <si>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</si>
  <si>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</si>
  <si>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</si>
  <si>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</si>
  <si>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</si>
  <si>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</si>
  <si>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</si>
  <si>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</si>
  <si>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</si>
  <si>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</si>
  <si>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</si>
  <si>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</si>
  <si>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</si>
  <si>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</si>
  <si>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</si>
  <si>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</si>
  <si>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</si>
  <si>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</si>
  <si>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</si>
  <si>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</si>
  <si>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</si>
  <si>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</si>
  <si>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</si>
  <si>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</si>
  <si>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</si>
  <si>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</si>
  <si>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</si>
  <si>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</si>
  <si>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</si>
  <si>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</si>
  <si>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</si>
  <si>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</si>
  <si>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</si>
  <si>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</si>
  <si>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</si>
  <si>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</si>
  <si>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</si>
  <si>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</si>
  <si>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</si>
  <si>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</si>
  <si>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</si>
  <si>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</si>
  <si>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</si>
  <si>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</si>
  <si>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</si>
  <si>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</si>
  <si>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</si>
  <si>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</si>
  <si>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</si>
  <si>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</si>
  <si>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</si>
  <si>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</si>
  <si>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</si>
  <si>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</si>
  <si>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</si>
  <si>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</si>
  <si>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</si>
  <si>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</si>
  <si>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</si>
  <si>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</si>
  <si>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</si>
  <si>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</si>
  <si>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</si>
  <si>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</si>
  <si>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</si>
  <si>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</si>
  <si>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</si>
  <si>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</si>
  <si>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</si>
  <si>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</si>
  <si>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</si>
  <si>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</si>
  <si>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</si>
  <si>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</si>
  <si>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</si>
  <si>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</si>
  <si>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</si>
  <si>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</si>
  <si>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</si>
  <si>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</si>
  <si>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</si>
  <si>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</si>
  <si>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</si>
  <si>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</si>
  <si>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</si>
  <si>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</si>
  <si>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</si>
  <si>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</si>
  <si>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</si>
  <si>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</si>
  <si>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</si>
  <si>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</si>
  <si>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</si>
  <si>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</si>
  <si>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</si>
  <si>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</si>
  <si>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</si>
  <si>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</si>
  <si>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</si>
  <si>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</si>
  <si>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</si>
  <si>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</si>
  <si>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</si>
  <si>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</si>
  <si>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</si>
  <si>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</si>
  <si>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</si>
  <si>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</si>
  <si>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</si>
  <si>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</si>
  <si>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</si>
  <si>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</si>
  <si>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</si>
  <si>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</si>
  <si>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</si>
  <si>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</si>
  <si>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</si>
  <si>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</si>
  <si>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</si>
  <si>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</si>
  <si>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</si>
  <si>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</si>
  <si>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</si>
  <si>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</si>
  <si>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</si>
  <si>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</si>
  <si>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</si>
  <si>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</si>
  <si>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</si>
  <si>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</si>
  <si>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</si>
  <si>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</si>
  <si>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</si>
  <si>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</si>
  <si>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</si>
  <si>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</si>
  <si>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</si>
  <si>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</si>
  <si>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</si>
  <si>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</si>
  <si>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</si>
  <si>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</si>
  <si>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</si>
  <si>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</si>
  <si>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</si>
  <si>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</si>
  <si>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</si>
  <si>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</si>
  <si>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</si>
  <si>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</si>
  <si>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</si>
  <si>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</si>
  <si>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</si>
  <si>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</si>
  <si>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</si>
  <si>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</si>
  <si>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</si>
  <si>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</si>
  <si>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</si>
  <si>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</si>
  <si>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</si>
  <si>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</si>
  <si>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</si>
  <si>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</si>
  <si>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</si>
  <si>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</si>
  <si>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</si>
  <si>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</si>
  <si>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</si>
  <si>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</si>
  <si>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</si>
  <si>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</si>
  <si>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</si>
  <si>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</si>
  <si>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</si>
  <si>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</si>
  <si>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</si>
  <si>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</si>
  <si>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</si>
  <si>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</si>
  <si>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</si>
  <si>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</si>
  <si>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</si>
  <si>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</si>
  <si>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</si>
  <si>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</si>
  <si>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</si>
  <si>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</si>
  <si>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</si>
  <si>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</si>
  <si>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</si>
  <si>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</si>
  <si>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</si>
  <si>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</si>
  <si>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</si>
  <si>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</si>
  <si>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</si>
  <si>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</si>
  <si>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</si>
  <si>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</si>
  <si>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</si>
  <si>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</si>
  <si>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</si>
  <si>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</si>
  <si>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</si>
  <si>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</si>
  <si>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</si>
  <si>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</si>
  <si>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</si>
  <si>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</si>
  <si>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</si>
  <si>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</si>
  <si>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</si>
  <si>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</si>
  <si>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</si>
  <si>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</si>
  <si>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</si>
  <si>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</si>
  <si>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</si>
  <si>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</si>
  <si>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</si>
  <si>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</si>
  <si>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</si>
  <si>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</si>
  <si>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</si>
  <si>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</si>
  <si>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</si>
  <si>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</si>
  <si>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</si>
  <si>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</si>
  <si>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</si>
  <si>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</si>
  <si>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</si>
  <si>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</si>
  <si>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</si>
  <si>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</si>
  <si>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</si>
  <si>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</si>
  <si>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</si>
  <si>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</si>
  <si>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</si>
  <si>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</si>
  <si>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</si>
  <si>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</si>
  <si>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</si>
  <si>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</si>
  <si>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</si>
  <si>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</si>
  <si>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</si>
  <si>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</si>
  <si>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</si>
  <si>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</si>
  <si>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</si>
  <si>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</si>
  <si>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</si>
  <si>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</si>
  <si>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</si>
  <si>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</si>
  <si>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</si>
  <si>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</si>
  <si>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</si>
  <si>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</si>
  <si>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</si>
  <si>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</si>
  <si>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</si>
  <si>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</si>
  <si>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</si>
  <si>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</si>
  <si>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</si>
  <si>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</si>
  <si>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</si>
  <si>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</si>
  <si>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</si>
  <si>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</si>
  <si>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</si>
  <si>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</si>
  <si>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</si>
  <si>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</si>
  <si>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</si>
  <si>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</si>
  <si>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</si>
  <si>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</si>
  <si>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</si>
  <si>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</si>
  <si>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</si>
  <si>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</si>
  <si>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</si>
  <si>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</si>
  <si>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</si>
  <si>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</si>
  <si>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</si>
  <si>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</si>
  <si>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</si>
  <si>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</si>
  <si>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</si>
  <si>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</si>
  <si>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</si>
  <si>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</si>
  <si>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</si>
  <si>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</si>
  <si>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</si>
  <si>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</si>
  <si>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</si>
  <si>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</si>
  <si>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</si>
  <si>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</si>
  <si>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</si>
  <si>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</si>
  <si>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</si>
  <si>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</si>
  <si>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</si>
  <si>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</si>
  <si>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</si>
  <si>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</si>
  <si>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</si>
  <si>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</si>
  <si>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</si>
  <si>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</si>
  <si>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</si>
  <si>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</si>
  <si>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</si>
  <si>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</si>
  <si>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</si>
  <si>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</si>
  <si>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</si>
  <si>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</si>
  <si>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</si>
  <si>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</si>
  <si>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</si>
  <si>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</si>
  <si>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</si>
  <si>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</si>
  <si>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</si>
  <si>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</si>
  <si>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</si>
  <si>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</si>
  <si>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</si>
  <si>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</si>
  <si>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</si>
  <si>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</si>
  <si>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</si>
  <si>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</si>
  <si>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</si>
  <si>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</si>
  <si>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</si>
  <si>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</si>
  <si>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</si>
  <si>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</si>
  <si>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</si>
  <si>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</si>
  <si>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</si>
  <si>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</si>
  <si>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</si>
  <si>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</si>
  <si>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</si>
  <si>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</si>
  <si>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</si>
  <si>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</si>
  <si>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</si>
  <si>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</si>
  <si>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</si>
  <si>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</si>
  <si>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</si>
  <si>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</si>
  <si>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</si>
  <si>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</si>
  <si>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</si>
  <si>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</si>
  <si>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</si>
  <si>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</si>
  <si>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</si>
  <si>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</si>
  <si>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</si>
  <si>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</si>
  <si>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</si>
  <si>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</si>
  <si>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</si>
  <si>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</si>
  <si>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</si>
  <si>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</si>
  <si>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</si>
  <si>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</si>
  <si>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</si>
  <si>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</si>
  <si>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</si>
  <si>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</si>
  <si>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</si>
  <si>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</si>
  <si>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</si>
  <si>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</si>
  <si>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</si>
  <si>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</si>
  <si>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</si>
  <si>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</si>
  <si>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</si>
  <si>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</si>
  <si>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</si>
  <si>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</si>
  <si>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</si>
  <si>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</si>
  <si>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</si>
  <si>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</si>
  <si>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</si>
  <si>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</si>
  <si>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</si>
  <si>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</si>
  <si>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</si>
  <si>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</si>
  <si>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</si>
  <si>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</si>
  <si>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</si>
  <si>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</si>
  <si>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</si>
  <si>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</si>
  <si>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</si>
  <si>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</si>
  <si>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</si>
  <si>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</si>
  <si>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</si>
  <si>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</si>
  <si>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</si>
  <si>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</si>
  <si>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</si>
  <si>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</si>
  <si>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</si>
  <si>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</si>
  <si>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</si>
  <si>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</si>
  <si>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</si>
  <si>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</si>
  <si>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</si>
  <si>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</si>
  <si>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</si>
  <si>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</si>
  <si>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</si>
  <si>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</si>
  <si>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</si>
  <si>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</si>
  <si>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</si>
  <si>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</si>
  <si>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</si>
  <si>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</si>
  <si>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</si>
  <si>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</si>
  <si>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</si>
  <si>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</si>
  <si>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</si>
  <si>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</si>
  <si>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</si>
  <si>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</si>
  <si>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</si>
  <si>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</si>
  <si>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</si>
  <si>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</si>
  <si>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</si>
  <si>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</si>
  <si>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</si>
  <si>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</si>
  <si>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</si>
  <si>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</si>
  <si>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</si>
  <si>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</si>
  <si>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</si>
  <si>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</si>
  <si>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</si>
  <si>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</si>
  <si>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</si>
  <si>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</si>
  <si>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</si>
  <si>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</si>
  <si>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</si>
  <si>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</si>
  <si>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</si>
  <si>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</si>
  <si>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</si>
  <si>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</si>
  <si>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</si>
  <si>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</si>
  <si>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</si>
  <si>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</si>
  <si>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</si>
  <si>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</si>
  <si>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</si>
  <si>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</si>
  <si>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</si>
  <si>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</si>
  <si>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</si>
  <si>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</si>
  <si>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</si>
  <si>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</si>
  <si>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</si>
  <si>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</si>
  <si>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</si>
  <si>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</si>
  <si>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</si>
  <si>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</si>
  <si>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</si>
  <si>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</si>
  <si>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</si>
  <si>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</si>
  <si>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</si>
  <si>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</si>
  <si>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</si>
  <si>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</si>
  <si>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</si>
  <si>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</si>
  <si>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</si>
  <si>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</si>
  <si>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</si>
  <si>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</si>
  <si>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</si>
  <si>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</si>
  <si>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</si>
  <si>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</si>
  <si>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</si>
  <si>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</si>
  <si>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</si>
  <si>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</si>
  <si>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</si>
  <si>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</si>
  <si>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</si>
  <si>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</si>
  <si>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</si>
  <si>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</si>
  <si>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</si>
  <si>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</si>
  <si>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</si>
  <si>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</si>
  <si>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</si>
  <si>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</si>
  <si>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</si>
  <si>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</si>
  <si>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</si>
  <si>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</si>
  <si>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</si>
  <si>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</si>
  <si>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</si>
  <si>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</si>
  <si>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</si>
  <si>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</si>
  <si>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</si>
  <si>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</si>
  <si>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</si>
  <si>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</si>
  <si>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</si>
  <si>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</si>
  <si>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</si>
  <si>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</si>
  <si>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</si>
  <si>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</si>
  <si>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</si>
  <si>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</si>
  <si>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</si>
  <si>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</si>
  <si>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</si>
  <si>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</si>
  <si>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</si>
  <si>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</si>
  <si>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</si>
  <si>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</si>
  <si>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</si>
  <si>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</si>
  <si>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</si>
  <si>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</si>
  <si>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</si>
  <si>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</si>
  <si>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</si>
  <si>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</si>
  <si>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</si>
  <si>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</si>
  <si>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</si>
  <si>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</si>
  <si>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</si>
  <si>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</si>
  <si>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</si>
  <si>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</si>
  <si>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</si>
  <si>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</si>
  <si>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</si>
  <si>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</si>
  <si>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</si>
  <si>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</si>
  <si>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</si>
  <si>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</si>
  <si>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</si>
  <si>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</si>
  <si>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</si>
  <si>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</si>
  <si>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</si>
  <si>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</si>
  <si>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</si>
  <si>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</si>
  <si>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</si>
  <si>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</si>
  <si>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</si>
  <si>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</si>
  <si>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</si>
  <si>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</si>
  <si>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</si>
  <si>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</si>
  <si>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</si>
  <si>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</si>
  <si>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</si>
  <si>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</si>
  <si>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</si>
  <si>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</si>
  <si>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</si>
  <si>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</si>
  <si>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</si>
  <si>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</si>
  <si>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</si>
  <si>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</si>
  <si>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</si>
  <si>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</si>
  <si>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</si>
  <si>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</si>
  <si>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</si>
  <si>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</si>
  <si>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</si>
  <si>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</si>
  <si>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</si>
  <si>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</si>
  <si>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</si>
  <si>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</si>
  <si>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</si>
  <si>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</si>
  <si>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</si>
  <si>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</si>
  <si>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</si>
  <si>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</si>
  <si>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</si>
  <si>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</si>
  <si>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</si>
  <si>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</si>
  <si>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</si>
  <si>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</si>
  <si>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</si>
  <si>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</si>
  <si>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</si>
  <si>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</si>
  <si>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</si>
  <si>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</si>
  <si>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</si>
  <si>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</si>
  <si>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</si>
  <si>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</si>
  <si>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</si>
  <si>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</si>
  <si>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</si>
  <si>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</si>
  <si>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</si>
  <si>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</si>
  <si>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</si>
  <si>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</si>
  <si>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</si>
  <si>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</si>
  <si>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</si>
  <si>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</si>
  <si>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</si>
  <si>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</si>
  <si>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</si>
  <si>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</si>
  <si>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</si>
  <si>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</si>
  <si>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</si>
  <si>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</si>
  <si>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</si>
  <si>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</si>
  <si>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</si>
  <si>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</si>
  <si>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</si>
  <si>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</si>
  <si>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</si>
  <si>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</si>
  <si>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</si>
  <si>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</si>
  <si>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</si>
  <si>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</si>
  <si>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</si>
  <si>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</si>
  <si>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</si>
  <si>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</si>
  <si>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</si>
  <si>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</si>
  <si>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</si>
  <si>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</si>
  <si>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</si>
  <si>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</si>
  <si>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</si>
  <si>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</si>
  <si>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</si>
  <si>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</si>
  <si>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</si>
  <si>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</si>
  <si>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</si>
  <si>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</si>
  <si>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</si>
  <si>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</si>
  <si>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</si>
  <si>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</si>
  <si>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</si>
  <si>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</si>
  <si>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</si>
  <si>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</si>
  <si>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</si>
  <si>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</si>
  <si>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</si>
  <si>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</si>
  <si>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</si>
  <si>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</si>
  <si>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</si>
  <si>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</si>
  <si>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</si>
  <si>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</si>
  <si>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</si>
  <si>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</si>
  <si>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</si>
  <si>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</si>
  <si>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</si>
  <si>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</si>
  <si>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</si>
  <si>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</si>
  <si>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</si>
  <si>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</si>
  <si>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</si>
  <si>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</si>
  <si>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</si>
  <si>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</si>
  <si>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</si>
  <si>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</si>
  <si>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</si>
  <si>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</si>
  <si>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</si>
  <si>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</si>
  <si>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</si>
  <si>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</si>
  <si>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</si>
  <si>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</si>
  <si>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</si>
  <si>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</si>
  <si>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</si>
  <si>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</si>
  <si>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</si>
  <si>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</si>
  <si>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</si>
  <si>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</si>
  <si>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</si>
  <si>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</si>
  <si>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</si>
  <si>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</si>
  <si>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</si>
  <si>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</si>
  <si>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</si>
  <si>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</si>
  <si>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</si>
  <si>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</si>
  <si>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</si>
  <si>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</si>
  <si>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</si>
  <si>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</si>
  <si>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</si>
  <si>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</si>
  <si>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</si>
  <si>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</si>
  <si>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</si>
  <si>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</si>
  <si>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</si>
  <si>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</si>
  <si>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</si>
  <si>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</si>
  <si>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</si>
  <si>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</si>
  <si>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</si>
  <si>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</si>
  <si>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</si>
  <si>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</si>
  <si>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</si>
  <si>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</si>
  <si>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</si>
  <si>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</si>
  <si>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</si>
  <si>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</si>
  <si>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</si>
  <si>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</si>
  <si>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</si>
  <si>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</si>
  <si>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</si>
  <si>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</si>
  <si>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</si>
  <si>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</si>
  <si>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</si>
  <si>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</si>
  <si>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</si>
  <si>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</si>
  <si>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</si>
  <si>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</si>
  <si>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</si>
  <si>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</si>
  <si>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</si>
  <si>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</si>
  <si>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</si>
  <si>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</si>
  <si>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</si>
  <si>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</si>
  <si>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</si>
  <si>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</si>
  <si>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</si>
  <si>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</si>
  <si>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</si>
  <si>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</si>
  <si>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</si>
  <si>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</si>
  <si>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</si>
  <si>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</si>
  <si>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</si>
  <si>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</si>
  <si>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</si>
  <si>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</si>
  <si>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</si>
  <si>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</si>
  <si>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</si>
  <si>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</si>
  <si>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</si>
  <si>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</si>
  <si>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</si>
  <si>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</si>
  <si>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</si>
  <si>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</si>
  <si>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</si>
  <si>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</si>
  <si>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</si>
  <si>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</si>
  <si>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</si>
  <si>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</si>
  <si>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</si>
  <si>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</si>
  <si>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</si>
  <si>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</si>
  <si>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</si>
  <si>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</si>
  <si>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</si>
  <si>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</si>
  <si>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</si>
  <si>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</si>
  <si>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</si>
  <si>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</si>
  <si>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</si>
  <si>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</si>
  <si>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</si>
  <si>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</si>
  <si>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</si>
  <si>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</si>
  <si>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</si>
  <si>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</si>
  <si>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</si>
  <si>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</si>
  <si>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</si>
  <si>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</si>
  <si>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</si>
  <si>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</si>
  <si>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</si>
  <si>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</si>
  <si>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</si>
  <si>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</si>
  <si>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</si>
  <si>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</si>
  <si>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</si>
  <si>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</si>
  <si>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</si>
  <si>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</si>
  <si>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</si>
  <si>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</si>
  <si>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</si>
  <si>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</si>
  <si>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</si>
  <si>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</si>
  <si>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</si>
  <si>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</si>
  <si>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</si>
  <si>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</si>
  <si>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</si>
  <si>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</si>
  <si>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</si>
  <si>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</si>
  <si>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</si>
  <si>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</si>
  <si>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</si>
  <si>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</si>
  <si>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</si>
  <si>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</si>
  <si>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</si>
  <si>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</si>
  <si>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</si>
  <si>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</si>
  <si>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</si>
  <si>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</si>
  <si>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</si>
  <si>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</si>
  <si>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</si>
  <si>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</si>
  <si>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</si>
  <si>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</si>
  <si>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</si>
  <si>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</si>
  <si>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</si>
  <si>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</si>
  <si>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</si>
  <si>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</si>
  <si>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</si>
  <si>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</si>
  <si>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</si>
  <si>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</si>
  <si>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</si>
  <si>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</si>
  <si>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</si>
  <si>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</si>
  <si>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</si>
  <si>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</si>
  <si>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</si>
  <si>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</si>
  <si>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</si>
  <si>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</si>
  <si>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</si>
  <si>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</si>
  <si>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</si>
  <si>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</si>
  <si>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</si>
  <si>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</si>
  <si>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</si>
  <si>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</si>
  <si>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</si>
  <si>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</si>
  <si>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</si>
  <si>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</si>
  <si>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</si>
  <si>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</si>
  <si>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</si>
  <si>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</si>
  <si>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</si>
  <si>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</si>
  <si>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</si>
  <si>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</si>
  <si>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</si>
  <si>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</si>
  <si>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</si>
  <si>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</si>
  <si>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</si>
  <si>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</si>
  <si>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</si>
  <si>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</si>
  <si>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</si>
  <si>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</si>
  <si>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</si>
  <si>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</si>
  <si>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</si>
  <si>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</si>
  <si>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</si>
  <si>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</si>
  <si>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</si>
  <si>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</si>
  <si>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</si>
  <si>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</si>
  <si>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</si>
  <si>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</si>
  <si>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</si>
  <si>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</si>
  <si>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</si>
  <si>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</si>
  <si>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</si>
  <si>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</si>
  <si>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</si>
  <si>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</si>
  <si>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</si>
  <si>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</si>
  <si>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</si>
  <si>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</si>
  <si>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</si>
  <si>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</si>
  <si>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</si>
  <si>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</si>
  <si>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</si>
  <si>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</si>
  <si>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</si>
  <si>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</si>
  <si>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</si>
  <si>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</si>
  <si>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</si>
  <si>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</si>
  <si>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</si>
  <si>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</si>
  <si>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</si>
  <si>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</si>
  <si>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</si>
  <si>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</si>
  <si>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</si>
  <si>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</si>
  <si>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</si>
  <si>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</si>
  <si>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</si>
  <si>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</si>
  <si>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</si>
  <si>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</si>
  <si>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</si>
  <si>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</si>
  <si>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</si>
  <si>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</si>
  <si>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</si>
  <si>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</si>
  <si>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</si>
  <si>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</si>
  <si>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</si>
  <si>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</si>
  <si>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</si>
  <si>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</si>
  <si>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</si>
  <si>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</si>
  <si>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</si>
  <si>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</si>
  <si>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</si>
  <si>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</si>
  <si>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</si>
  <si>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</si>
  <si>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</si>
  <si>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</si>
  <si>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</si>
  <si>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</si>
  <si>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</si>
  <si>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</si>
  <si>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</si>
  <si>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</si>
  <si>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</si>
  <si>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</si>
  <si>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</si>
  <si>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</si>
  <si>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</si>
  <si>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</si>
  <si>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</si>
  <si>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</si>
  <si>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</si>
  <si>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</si>
  <si>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</si>
  <si>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</si>
  <si>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</si>
  <si>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</si>
  <si>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</si>
  <si>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</si>
  <si>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</si>
  <si>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</si>
  <si>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</si>
  <si>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</si>
  <si>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</si>
  <si>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</si>
  <si>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</si>
  <si>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</si>
  <si>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</si>
  <si>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</si>
  <si>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</si>
  <si>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</si>
  <si>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</si>
  <si>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</si>
  <si>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</si>
  <si>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</si>
  <si>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</si>
  <si>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</si>
  <si>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</si>
  <si>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</si>
  <si>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</si>
  <si>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</si>
  <si>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</si>
  <si>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</si>
  <si>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</si>
  <si>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</si>
  <si>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</si>
  <si>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</si>
  <si>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</si>
  <si>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</si>
  <si>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</si>
  <si>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</si>
  <si>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</si>
  <si>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</si>
  <si>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</si>
  <si>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</si>
  <si>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</si>
  <si>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</si>
  <si>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</si>
  <si>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</si>
  <si>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</si>
  <si>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</si>
  <si>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</si>
  <si>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</si>
  <si>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</si>
  <si>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</si>
  <si>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</si>
  <si>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</si>
  <si>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</si>
  <si>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</si>
  <si>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</si>
  <si>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</si>
  <si>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</si>
  <si>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</si>
  <si>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</si>
  <si>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</si>
  <si>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</si>
  <si>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</si>
  <si>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</si>
  <si>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</si>
  <si>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</si>
  <si>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</si>
  <si>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</si>
  <si>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</si>
  <si>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</si>
  <si>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</si>
  <si>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</si>
  <si>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</si>
  <si>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</si>
  <si>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</si>
  <si>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</si>
  <si>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</si>
  <si>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</si>
  <si>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</si>
  <si>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</si>
  <si>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</si>
  <si>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</si>
  <si>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</si>
  <si>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</si>
  <si>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</si>
  <si>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</si>
  <si>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</si>
  <si>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</si>
  <si>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</si>
  <si>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</si>
  <si>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</si>
  <si>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</si>
  <si>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</si>
  <si>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</si>
  <si>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</si>
  <si>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</si>
  <si>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</si>
  <si>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</si>
  <si>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</si>
  <si>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</si>
  <si>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</si>
  <si>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</si>
  <si>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</si>
  <si>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</si>
  <si>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</si>
  <si>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</si>
  <si>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</si>
  <si>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</si>
  <si>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</si>
  <si>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</si>
  <si>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</si>
  <si>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</si>
  <si>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</si>
  <si>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</si>
  <si>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</si>
  <si>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</si>
  <si>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</si>
  <si>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</si>
  <si>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</si>
  <si>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</si>
  <si>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</si>
  <si>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</si>
  <si>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</si>
  <si>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</si>
  <si>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</si>
  <si>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</si>
  <si>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</si>
  <si>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</si>
  <si>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</si>
  <si>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</si>
  <si>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</si>
  <si>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</si>
  <si>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</si>
  <si>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</si>
  <si>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</si>
  <si>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</si>
  <si>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</si>
  <si>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</si>
  <si>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</si>
  <si>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</si>
  <si>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</si>
  <si>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</si>
  <si>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</si>
  <si>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</si>
  <si>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</si>
  <si>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</si>
  <si>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</si>
  <si>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</si>
  <si>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</si>
  <si>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</si>
  <si>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</si>
  <si>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</si>
  <si>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</si>
  <si>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</si>
  <si>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</si>
  <si>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</si>
  <si>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</si>
  <si>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</si>
  <si>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</si>
  <si>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</si>
  <si>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</si>
  <si>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</si>
  <si>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</si>
  <si>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</si>
  <si>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</si>
  <si>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</si>
  <si>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</si>
  <si>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</si>
  <si>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</si>
  <si>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</si>
  <si>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</si>
  <si>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</si>
  <si>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</si>
  <si>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</si>
  <si>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</si>
  <si>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</si>
  <si>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</si>
  <si>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</si>
  <si>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</si>
  <si>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</si>
  <si>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</si>
  <si>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</si>
  <si>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</si>
  <si>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</si>
  <si>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</si>
  <si>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</si>
  <si>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</si>
  <si>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</si>
  <si>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</si>
  <si>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</si>
  <si>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</si>
  <si>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</si>
  <si>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</si>
  <si>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</si>
  <si>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</si>
  <si>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</si>
  <si>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</si>
  <si>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</si>
  <si>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</si>
  <si>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</si>
  <si>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</si>
  <si>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</si>
  <si>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</si>
  <si>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</si>
  <si>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</si>
  <si>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</si>
  <si>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</si>
  <si>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</si>
  <si>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</si>
  <si>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</si>
  <si>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</si>
  <si>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</si>
  <si>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</si>
  <si>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</si>
  <si>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</si>
  <si>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</si>
  <si>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</si>
  <si>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</si>
  <si>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</si>
  <si>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</si>
  <si>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</si>
  <si>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</si>
  <si>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</si>
  <si>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</si>
  <si>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</si>
  <si>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</si>
  <si>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</si>
  <si>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</si>
  <si>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</si>
  <si>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</si>
  <si>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</si>
  <si>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</si>
  <si>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</si>
  <si>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</si>
  <si>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</si>
  <si>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</si>
  <si>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</si>
  <si>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</si>
  <si>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</si>
  <si>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</si>
  <si>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</si>
  <si>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</si>
  <si>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</si>
  <si>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</si>
  <si>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</si>
  <si>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</si>
  <si>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</si>
  <si>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</si>
  <si>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</si>
  <si>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</si>
  <si>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</si>
  <si>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</si>
  <si>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</si>
  <si>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</si>
  <si>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</si>
  <si>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</si>
  <si>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</si>
  <si>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</si>
  <si>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</si>
  <si>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</si>
  <si>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</si>
  <si>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</si>
  <si>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</si>
  <si>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</si>
  <si>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</si>
  <si>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</si>
  <si>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</si>
  <si>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</si>
  <si>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</si>
  <si>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</si>
  <si>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</si>
  <si>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</si>
  <si>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</si>
  <si>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</si>
  <si>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</si>
  <si>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</si>
  <si>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</si>
  <si>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</si>
  <si>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</si>
  <si>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</si>
  <si>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</si>
  <si>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</si>
  <si>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</si>
  <si>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</si>
  <si>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</si>
  <si>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</si>
  <si>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</si>
  <si>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</si>
  <si>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</si>
  <si>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</si>
  <si>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</si>
  <si>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</si>
  <si>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</si>
  <si>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</si>
  <si>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</si>
  <si>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</si>
  <si>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</si>
  <si>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</si>
  <si>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</si>
  <si>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</si>
  <si>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</si>
  <si>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</si>
  <si>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</si>
  <si>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</si>
  <si>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</si>
  <si>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</si>
  <si>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</si>
  <si>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</si>
  <si>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</si>
  <si>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</si>
  <si>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</si>
  <si>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</si>
  <si>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</si>
  <si>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</si>
  <si>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</si>
  <si>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</si>
  <si>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</si>
  <si>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</si>
  <si>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</si>
  <si>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</si>
  <si>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</si>
  <si>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</si>
  <si>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</si>
  <si>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</si>
  <si>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</si>
  <si>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</si>
  <si>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</si>
  <si>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</si>
  <si>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</si>
  <si>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</si>
  <si>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</si>
  <si>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</si>
  <si>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</si>
  <si>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</si>
  <si>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</si>
  <si>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</si>
  <si>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</si>
  <si>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</si>
  <si>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</si>
  <si>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</si>
  <si>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</si>
  <si>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</si>
  <si>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</si>
  <si>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</si>
  <si>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</si>
  <si>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</si>
  <si>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</si>
  <si>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</si>
  <si>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</si>
  <si>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</si>
  <si>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</si>
  <si>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</si>
  <si>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</si>
  <si>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</si>
  <si>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</si>
  <si>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</si>
  <si>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</si>
  <si>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</si>
  <si>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</si>
  <si>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</si>
  <si>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</si>
  <si>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</si>
  <si>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</si>
  <si>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</si>
  <si>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</si>
  <si>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</si>
  <si>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</si>
  <si>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</si>
  <si>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</si>
  <si>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</si>
  <si>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</si>
  <si>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</si>
  <si>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</si>
  <si>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</si>
  <si>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</si>
  <si>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</si>
  <si>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</si>
  <si>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</si>
  <si>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</si>
  <si>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</si>
  <si>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</si>
  <si>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</si>
  <si>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</si>
  <si>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</si>
  <si>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</si>
  <si>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</si>
  <si>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</si>
  <si>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</si>
  <si>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</si>
  <si>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</si>
  <si>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</si>
  <si>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</si>
  <si>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</si>
  <si>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</si>
  <si>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</si>
  <si>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</si>
  <si>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</si>
  <si>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</si>
  <si>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</si>
  <si>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</si>
  <si>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</si>
  <si>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</si>
  <si>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</si>
  <si>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</si>
  <si>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</si>
  <si>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</si>
  <si>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</si>
  <si>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</si>
  <si>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</si>
  <si>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</si>
  <si>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</si>
  <si>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</si>
  <si>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</si>
  <si>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</si>
  <si>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</si>
  <si>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</si>
  <si>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</si>
  <si>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</si>
  <si>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</si>
  <si>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</si>
  <si>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</si>
  <si>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</si>
  <si>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</si>
  <si>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</si>
  <si>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</si>
  <si>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</si>
  <si>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</si>
  <si>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</si>
  <si>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</si>
  <si>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</si>
  <si>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</si>
  <si>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</si>
  <si>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</si>
  <si>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</si>
  <si>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</si>
  <si>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</si>
  <si>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</si>
  <si>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</si>
  <si>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</si>
  <si>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</si>
  <si>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</si>
  <si>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</si>
  <si>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</si>
  <si>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</si>
  <si>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</si>
  <si>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</si>
  <si>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</si>
  <si>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</si>
  <si>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</si>
  <si>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</si>
  <si>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</si>
  <si>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</si>
  <si>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</si>
  <si>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</si>
  <si>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</si>
  <si>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</si>
  <si>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</si>
  <si>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</si>
  <si>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</si>
  <si>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</si>
  <si>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</si>
  <si>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</si>
  <si>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</si>
  <si>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</si>
  <si>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</si>
  <si>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</si>
  <si>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</si>
  <si>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</si>
  <si>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</si>
  <si>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</si>
  <si>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</si>
  <si>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</si>
  <si>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</si>
  <si>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</si>
  <si>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</si>
  <si>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</si>
  <si>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</si>
  <si>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</si>
  <si>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</si>
  <si>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</si>
  <si>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</si>
  <si>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</si>
  <si>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</si>
  <si>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</si>
  <si>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</si>
  <si>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</si>
  <si>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</si>
  <si>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</si>
  <si>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</si>
  <si>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</si>
  <si>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</si>
  <si>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</si>
  <si>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</si>
  <si>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</si>
  <si>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</si>
  <si>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</si>
  <si>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</si>
  <si>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</si>
  <si>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</si>
  <si>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</si>
  <si>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</si>
  <si>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</si>
  <si>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</si>
  <si>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</si>
  <si>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</si>
  <si>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</si>
  <si>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</si>
  <si>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</si>
  <si>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</si>
  <si>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</si>
  <si>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</si>
  <si>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</si>
  <si>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</si>
  <si>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</si>
  <si>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</si>
  <si>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</si>
  <si>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</si>
  <si>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</si>
  <si>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</si>
  <si>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</si>
  <si>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</si>
  <si>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</si>
  <si>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</si>
  <si>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</si>
  <si>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</si>
  <si>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</si>
  <si>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</si>
  <si>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</si>
  <si>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</si>
  <si>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</si>
  <si>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</si>
  <si>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</si>
  <si>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</si>
  <si>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</si>
  <si>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</si>
  <si>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</si>
  <si>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</si>
  <si>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</si>
  <si>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</si>
  <si>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</si>
  <si>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</si>
  <si>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</si>
  <si>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</si>
  <si>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</si>
  <si>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</si>
  <si>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</si>
  <si>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</si>
  <si>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</si>
  <si>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</si>
  <si>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</si>
  <si>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</si>
  <si>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</si>
  <si>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</si>
  <si>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</si>
  <si>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</si>
  <si>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</si>
  <si>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</si>
  <si>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</si>
  <si>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</si>
  <si>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</si>
  <si>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</si>
  <si>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</si>
  <si>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</si>
  <si>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</si>
  <si>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</si>
  <si>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</si>
  <si>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</si>
  <si>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</si>
  <si>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</si>
  <si>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</si>
  <si>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</si>
  <si>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</si>
  <si>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</si>
  <si>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</si>
  <si>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</si>
  <si>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</si>
  <si>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</si>
  <si>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</si>
  <si>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</si>
  <si>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</si>
  <si>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</si>
  <si>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</si>
  <si>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</si>
  <si>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</si>
  <si>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</si>
  <si>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</si>
  <si>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</si>
  <si>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</si>
  <si>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</si>
  <si>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</si>
  <si>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</si>
  <si>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</si>
  <si>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</si>
  <si>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</si>
  <si>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</si>
  <si>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</si>
  <si>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</si>
  <si>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</si>
  <si>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</si>
  <si>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</si>
  <si>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</si>
  <si>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</si>
  <si>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</si>
  <si>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</si>
  <si>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</si>
  <si>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</si>
  <si>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</si>
  <si>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</si>
  <si>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</si>
  <si>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</si>
  <si>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</si>
  <si>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</si>
  <si>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</si>
  <si>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</si>
  <si>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</si>
  <si>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</si>
  <si>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</si>
  <si>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</si>
  <si>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</si>
  <si>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</si>
  <si>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</si>
  <si>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</si>
  <si>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</si>
  <si>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</si>
  <si>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</si>
  <si>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</si>
  <si>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</si>
  <si>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</si>
  <si>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</si>
  <si>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</si>
  <si>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</si>
  <si>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</si>
  <si>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</si>
  <si>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</si>
  <si>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</si>
  <si>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</si>
  <si>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</si>
  <si>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</si>
  <si>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</si>
  <si>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</si>
  <si>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</si>
  <si>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</si>
  <si>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</si>
  <si>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</si>
  <si>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</si>
  <si>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</si>
  <si>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</si>
  <si>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</si>
  <si>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</si>
  <si>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</si>
  <si>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</si>
  <si>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</si>
  <si>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</si>
  <si>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</si>
  <si>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</si>
  <si>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</si>
  <si>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</si>
  <si>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</si>
  <si>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</si>
  <si>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</si>
  <si>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</si>
  <si>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</si>
  <si>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</si>
  <si>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</si>
  <si>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</si>
  <si>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</si>
  <si>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</si>
  <si>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</si>
  <si>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</si>
  <si>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</si>
  <si>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</si>
  <si>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</si>
  <si>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</si>
  <si>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</si>
  <si>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</si>
  <si>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</si>
  <si>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</si>
  <si>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</si>
  <si>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</si>
  <si>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</si>
  <si>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</si>
  <si>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</si>
  <si>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</si>
  <si>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</si>
  <si>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</si>
  <si>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</si>
  <si>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</si>
  <si>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</si>
  <si>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</si>
  <si>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</si>
  <si>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</si>
  <si>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</si>
  <si>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</si>
  <si>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</si>
  <si>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</si>
  <si>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</si>
  <si>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</si>
  <si>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</si>
  <si>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</si>
  <si>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</si>
  <si>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</si>
  <si>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</si>
  <si>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</si>
  <si>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</si>
  <si>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</si>
  <si>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</si>
  <si>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</si>
  <si>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</si>
  <si>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</si>
  <si>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</si>
  <si>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</si>
  <si>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</si>
  <si>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</si>
  <si>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</si>
  <si>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</si>
  <si>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</si>
  <si>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</si>
  <si>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</si>
  <si>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</si>
  <si>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</si>
  <si>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</si>
  <si>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</si>
  <si>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</si>
  <si>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</si>
  <si>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</si>
  <si>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</si>
  <si>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</si>
  <si>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</si>
  <si>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</si>
  <si>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</si>
  <si>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</si>
  <si>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</si>
  <si>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</si>
  <si>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</si>
  <si>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</si>
  <si>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</si>
  <si>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</si>
  <si>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</si>
  <si>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</si>
  <si>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</si>
  <si>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</si>
  <si>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</si>
  <si>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</si>
  <si>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</si>
  <si>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</si>
  <si>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</si>
  <si>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</si>
  <si>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</si>
  <si>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</si>
  <si>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</si>
  <si>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</si>
  <si>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</si>
  <si>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</si>
  <si>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</si>
  <si>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</si>
  <si>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</si>
  <si>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</si>
  <si>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</si>
  <si>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</si>
  <si>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</si>
  <si>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</si>
  <si>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</si>
  <si>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</si>
  <si>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</si>
  <si>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</si>
  <si>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</si>
  <si>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</si>
  <si>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</si>
  <si>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</si>
  <si>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</si>
  <si>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</si>
  <si>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</si>
  <si>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</si>
  <si>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</si>
  <si>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</si>
  <si>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</si>
  <si>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</si>
  <si>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</si>
  <si>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</si>
  <si>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</si>
  <si>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</si>
  <si>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</si>
  <si>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</si>
  <si>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</si>
  <si>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</si>
  <si>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</si>
  <si>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</si>
  <si>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</si>
  <si>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</si>
  <si>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</si>
  <si>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</si>
  <si>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</si>
  <si>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</si>
  <si>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</si>
  <si>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</si>
  <si>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</si>
  <si>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</si>
  <si>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</si>
  <si>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</si>
  <si>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</si>
  <si>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</si>
  <si>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</si>
  <si>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</si>
  <si>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</si>
  <si>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</si>
  <si>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</si>
  <si>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</si>
  <si>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</si>
  <si>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</si>
  <si>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</si>
  <si>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</si>
  <si>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</si>
  <si>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</si>
  <si>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</si>
  <si>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</si>
  <si>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</si>
  <si>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</si>
  <si>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</si>
  <si>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</si>
  <si>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</si>
  <si>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</si>
  <si>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</si>
  <si>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</si>
  <si>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</si>
  <si>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</si>
  <si>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</si>
  <si>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</si>
  <si>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</si>
  <si>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</si>
  <si>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</si>
  <si>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</si>
  <si>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</si>
  <si>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</si>
  <si>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</si>
  <si>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</si>
  <si>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</si>
  <si>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</si>
  <si>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</si>
  <si>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</si>
  <si>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</si>
  <si>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</si>
  <si>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</si>
  <si>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</si>
  <si>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</si>
  <si>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</si>
  <si>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</si>
  <si>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</si>
  <si>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</si>
  <si>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</si>
  <si>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</si>
  <si>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</si>
  <si>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</si>
  <si>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</si>
  <si>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</si>
  <si>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</si>
  <si>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</si>
  <si>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</si>
  <si>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</si>
  <si>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</si>
  <si>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</si>
  <si>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</si>
  <si>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</si>
  <si>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</si>
  <si>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</si>
  <si>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</si>
  <si>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</si>
  <si>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</si>
  <si>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</si>
  <si>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</si>
  <si>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</si>
  <si>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</si>
  <si>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</si>
  <si>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</si>
  <si>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</si>
  <si>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</si>
  <si>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</si>
  <si>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</si>
  <si>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</si>
  <si>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</si>
  <si>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</si>
  <si>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</si>
  <si>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</si>
  <si>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</si>
  <si>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</si>
  <si>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</si>
  <si>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</si>
  <si>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</si>
  <si>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</si>
  <si>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</si>
  <si>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</si>
  <si>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</si>
  <si>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</si>
  <si>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</si>
  <si>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</si>
  <si>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</si>
  <si>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</si>
  <si>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</si>
  <si>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</si>
  <si>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</si>
  <si>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</si>
  <si>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</si>
  <si>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</si>
  <si>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</si>
  <si>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</si>
  <si>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</si>
  <si>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</si>
  <si>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</si>
  <si>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</si>
  <si>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</si>
  <si>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</si>
  <si>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</si>
  <si>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</si>
  <si>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</si>
  <si>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</si>
  <si>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</si>
  <si>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</si>
  <si>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</si>
  <si>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</si>
  <si>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</si>
  <si>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</si>
  <si>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</si>
  <si>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</si>
  <si>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</si>
  <si>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</si>
  <si>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</si>
  <si>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</si>
  <si>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</si>
  <si>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</si>
  <si>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</si>
  <si>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</si>
  <si>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</si>
  <si>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</si>
  <si>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</si>
  <si>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</si>
  <si>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</si>
  <si>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</si>
  <si>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</si>
  <si>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</si>
  <si>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</si>
  <si>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</si>
  <si>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</si>
  <si>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</si>
  <si>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</si>
  <si>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</si>
  <si>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</si>
  <si>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</si>
  <si>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</si>
  <si>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</si>
  <si>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</si>
  <si>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</si>
  <si>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</si>
  <si>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</si>
  <si>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</si>
  <si>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</si>
  <si>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</si>
  <si>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</si>
  <si>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</si>
  <si>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</si>
  <si>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</si>
  <si>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</si>
  <si>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</si>
  <si>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</si>
  <si>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</si>
  <si>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</si>
  <si>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</si>
  <si>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</si>
  <si>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</si>
  <si>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</si>
  <si>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</si>
  <si>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</si>
  <si>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</si>
  <si>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</si>
  <si>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</si>
  <si>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</si>
  <si>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</si>
  <si>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</si>
  <si>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</si>
  <si>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</si>
  <si>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</si>
  <si>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</si>
  <si>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</si>
  <si>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</si>
  <si>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</si>
  <si>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</si>
  <si>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</si>
  <si>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</si>
  <si>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</si>
  <si>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</si>
  <si>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</si>
  <si>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</si>
  <si>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</si>
  <si>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</si>
  <si>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</si>
  <si>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</si>
  <si>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</si>
  <si>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</si>
  <si>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</si>
  <si>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</si>
  <si>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</si>
  <si>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</si>
  <si>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</si>
  <si>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</si>
  <si>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</si>
  <si>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</si>
  <si>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</si>
  <si>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</si>
  <si>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</si>
  <si>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</si>
  <si>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</si>
  <si>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</si>
  <si>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</si>
  <si>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</si>
  <si>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</si>
  <si>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</si>
  <si>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</si>
  <si>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</si>
  <si>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</si>
  <si>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</si>
  <si>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</si>
  <si>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</si>
  <si>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</si>
  <si>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</si>
  <si>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</si>
  <si>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</si>
  <si>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</si>
  <si>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</si>
  <si>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</si>
  <si>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</si>
  <si>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</si>
  <si>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</si>
  <si>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</si>
  <si>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</si>
  <si>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</si>
  <si>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</si>
  <si>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</si>
  <si>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</si>
  <si>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</si>
  <si>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</si>
  <si>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</si>
  <si>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</si>
  <si>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</si>
  <si>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</si>
  <si>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</si>
  <si>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</si>
  <si>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</si>
  <si>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</si>
  <si>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</si>
  <si>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</si>
  <si>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</si>
  <si>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</si>
  <si>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</si>
  <si>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</si>
  <si>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</si>
  <si>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</si>
  <si>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</si>
  <si>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</si>
  <si>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</si>
  <si>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</si>
  <si>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</si>
  <si>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</si>
  <si>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</si>
  <si>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</si>
  <si>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</si>
  <si>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</si>
  <si>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</si>
  <si>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</si>
  <si>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</si>
  <si>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</si>
  <si>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</si>
  <si>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</si>
  <si>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</si>
  <si>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</si>
  <si>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</si>
  <si>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</si>
  <si>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</si>
  <si>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</si>
  <si>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</si>
  <si>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</si>
  <si>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</si>
  <si>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</si>
  <si>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</si>
  <si>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</si>
  <si>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</si>
  <si>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</si>
  <si>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</si>
  <si>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</si>
  <si>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</si>
  <si>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</si>
  <si>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</si>
  <si>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</si>
  <si>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</si>
  <si>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</si>
  <si>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</si>
  <si>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</si>
  <si>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</si>
  <si>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</si>
  <si>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</si>
  <si>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</si>
  <si>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</si>
  <si>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</si>
  <si>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</si>
  <si>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</si>
  <si>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</si>
  <si>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</si>
  <si>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</si>
  <si>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</si>
  <si>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</si>
  <si>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</si>
  <si>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</si>
  <si>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</si>
  <si>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</si>
  <si>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</si>
  <si>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</si>
  <si>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</si>
  <si>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</si>
  <si>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</si>
  <si>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</si>
  <si>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</si>
  <si>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</si>
  <si>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</si>
  <si>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</si>
  <si>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</si>
  <si>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</si>
  <si>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</si>
  <si>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</si>
  <si>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</si>
  <si>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</si>
  <si>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</si>
  <si>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</si>
  <si>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</si>
  <si>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</si>
  <si>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</si>
  <si>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</si>
  <si>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</si>
  <si>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</si>
  <si>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</si>
  <si>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</si>
  <si>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</si>
  <si>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</si>
  <si>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</si>
  <si>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</si>
  <si>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</si>
  <si>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</si>
  <si>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</si>
  <si>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</si>
  <si>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</si>
  <si>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</si>
  <si>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</si>
  <si>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</si>
  <si>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</si>
  <si>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</si>
  <si>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</si>
  <si>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</si>
  <si>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</si>
  <si>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</si>
  <si>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</si>
  <si>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</si>
  <si>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</si>
  <si>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</si>
  <si>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</si>
  <si>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</si>
  <si>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</si>
  <si>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</si>
  <si>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</si>
  <si>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</si>
  <si>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</si>
  <si>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</si>
  <si>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</si>
  <si>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</si>
  <si>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</si>
  <si>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</si>
  <si>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</si>
  <si>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</si>
  <si>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</si>
  <si>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</si>
  <si>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</si>
  <si>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</si>
  <si>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</si>
  <si>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</si>
  <si>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</si>
  <si>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</si>
  <si>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</si>
  <si>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</si>
  <si>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</si>
  <si>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</si>
  <si>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</si>
  <si>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</si>
  <si>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</si>
  <si>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</si>
  <si>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</si>
  <si>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</si>
  <si>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</si>
  <si>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</si>
  <si>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</si>
  <si>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</si>
  <si>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</si>
  <si>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</si>
  <si>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</si>
  <si>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</si>
  <si>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</si>
  <si>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</si>
  <si>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</si>
  <si>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</si>
  <si>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</si>
  <si>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</si>
  <si>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</si>
  <si>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</si>
  <si>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</si>
  <si>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</si>
  <si>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</si>
  <si>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</si>
  <si>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</si>
  <si>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</si>
  <si>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</si>
  <si>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</si>
  <si>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</si>
  <si>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</si>
  <si>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</si>
  <si>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</si>
  <si>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</si>
  <si>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</si>
  <si>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</si>
  <si>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</si>
  <si>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</si>
  <si>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</si>
  <si>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</si>
  <si>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</si>
  <si>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</si>
  <si>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</si>
  <si>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</si>
  <si>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</si>
  <si>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</si>
  <si>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</si>
  <si>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</si>
  <si>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</si>
  <si>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</si>
  <si>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</si>
  <si>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</si>
  <si>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</si>
  <si>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</si>
  <si>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</si>
  <si>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</si>
  <si>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</si>
  <si>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</si>
  <si>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</si>
  <si>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</si>
  <si>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</si>
  <si>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</si>
  <si>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</si>
  <si>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</si>
  <si>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</si>
  <si>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</si>
  <si>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</si>
  <si>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</si>
  <si>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</si>
  <si>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</si>
  <si>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</si>
  <si>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</si>
  <si>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</si>
  <si>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</si>
  <si>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</si>
  <si>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</si>
  <si>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</si>
  <si>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</si>
  <si>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</si>
  <si>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</si>
  <si>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</si>
  <si>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</si>
  <si>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</si>
  <si>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</si>
  <si>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</si>
  <si>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</si>
  <si>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</si>
  <si>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</si>
  <si>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</si>
  <si>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</si>
  <si>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</si>
  <si>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</si>
  <si>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</si>
  <si>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</si>
  <si>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</si>
  <si>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</si>
  <si>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</si>
  <si>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</si>
  <si>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</si>
  <si>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</si>
  <si>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</si>
  <si>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</si>
  <si>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</si>
  <si>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</si>
  <si>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</si>
  <si>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</si>
  <si>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</si>
  <si>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</si>
  <si>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</si>
  <si>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</si>
  <si>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</si>
  <si>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</si>
  <si>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</si>
  <si>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</si>
  <si>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</si>
  <si>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</si>
  <si>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</si>
  <si>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</si>
  <si>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</si>
  <si>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</si>
  <si>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</si>
  <si>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</si>
  <si>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</si>
  <si>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</si>
  <si>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</si>
  <si>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</si>
  <si>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</si>
  <si>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</si>
  <si>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</si>
  <si>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</si>
  <si>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</si>
  <si>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</si>
  <si>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</si>
  <si>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</si>
  <si>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</si>
  <si>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</si>
  <si>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</si>
  <si>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</si>
  <si>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</si>
  <si>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</si>
  <si>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</si>
  <si>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</si>
  <si>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</si>
  <si>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</si>
  <si>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</si>
  <si>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</si>
  <si>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</si>
  <si>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</si>
  <si>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</si>
  <si>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</si>
  <si>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</si>
  <si>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</si>
  <si>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</si>
  <si>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</si>
  <si>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</si>
  <si>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</si>
  <si>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</si>
  <si>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</si>
  <si>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</si>
  <si>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</si>
  <si>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</si>
  <si>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</si>
  <si>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</si>
  <si>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</si>
  <si>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</si>
  <si>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</si>
  <si>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</si>
  <si>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</si>
  <si>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</si>
  <si>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</si>
  <si>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</si>
  <si>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</si>
  <si>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</si>
  <si>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</si>
  <si>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</si>
  <si>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</si>
  <si>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</si>
  <si>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</si>
  <si>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</si>
  <si>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</si>
  <si>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</si>
  <si>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</si>
  <si>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</si>
  <si>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</si>
  <si>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</si>
  <si>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</si>
  <si>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</si>
  <si>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</si>
  <si>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</si>
  <si>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</si>
  <si>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</si>
  <si>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</si>
  <si>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</si>
  <si>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</si>
  <si>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</si>
  <si>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</si>
  <si>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</si>
  <si>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</si>
  <si>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</si>
  <si>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</si>
  <si>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</si>
  <si>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</si>
  <si>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</si>
  <si>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</si>
  <si>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</si>
  <si>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</si>
  <si>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</si>
  <si>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</si>
  <si>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</si>
  <si>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</si>
  <si>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</si>
  <si>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</si>
  <si>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</si>
  <si>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</si>
  <si>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</si>
  <si>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</si>
  <si>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</si>
  <si>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</si>
  <si>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</si>
  <si>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</si>
  <si>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</si>
  <si>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</si>
  <si>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</si>
  <si>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</si>
  <si>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</si>
  <si>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</si>
  <si>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</si>
  <si>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</si>
  <si>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</si>
  <si>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</si>
  <si>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</si>
  <si>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</si>
  <si>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</si>
  <si>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</si>
  <si>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</si>
  <si>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</si>
  <si>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</si>
  <si>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</si>
  <si>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</si>
  <si>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</si>
  <si>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</si>
  <si>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</si>
  <si>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</si>
  <si>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</si>
  <si>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</si>
  <si>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</si>
  <si>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</si>
  <si>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</si>
  <si>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</si>
  <si>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</si>
  <si>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</si>
  <si>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</si>
  <si>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</si>
  <si>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</si>
  <si>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</si>
  <si>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</si>
  <si>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</si>
  <si>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</si>
  <si>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</si>
  <si>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</si>
  <si>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</si>
  <si>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</si>
  <si>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</si>
  <si>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</si>
  <si>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</si>
  <si>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</si>
  <si>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</si>
  <si>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</si>
  <si>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</si>
  <si>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</si>
  <si>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</si>
  <si>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</si>
  <si>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</si>
  <si>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</si>
  <si>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</si>
  <si>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</si>
  <si>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</si>
  <si>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</si>
  <si>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</si>
  <si>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</si>
  <si>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</si>
  <si>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</si>
  <si>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</si>
  <si>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</si>
  <si>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</si>
  <si>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</si>
  <si>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</si>
  <si>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</si>
  <si>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</si>
  <si>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</si>
  <si>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</si>
  <si>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</si>
  <si>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</si>
  <si>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</si>
  <si>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</si>
  <si>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</si>
  <si>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</si>
  <si>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</si>
  <si>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</si>
  <si>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</si>
  <si>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</si>
  <si>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</si>
  <si>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</si>
  <si>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</si>
  <si>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</si>
  <si>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</si>
  <si>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</si>
  <si>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</si>
  <si>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</si>
  <si>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</si>
  <si>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</si>
  <si>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</si>
  <si>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</si>
  <si>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</si>
  <si>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</si>
  <si>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</si>
  <si>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</si>
  <si>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</si>
  <si>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</si>
  <si>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</si>
  <si>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</si>
  <si>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</si>
  <si>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</si>
  <si>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</si>
  <si>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</si>
  <si>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</si>
  <si>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</si>
  <si>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</si>
  <si>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</si>
  <si>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</si>
  <si>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</si>
  <si>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</si>
  <si>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</si>
  <si>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</si>
  <si>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</si>
  <si>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</si>
  <si>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</si>
  <si>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</si>
  <si>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</si>
  <si>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</si>
  <si>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</si>
  <si>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</si>
  <si>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</si>
  <si>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</si>
  <si>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</si>
  <si>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</si>
  <si>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</si>
  <si>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</si>
  <si>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</si>
  <si>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</si>
  <si>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</si>
  <si>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</si>
  <si>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</si>
  <si>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</si>
  <si>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</si>
  <si>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</si>
  <si>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</si>
  <si>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</si>
  <si>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</si>
  <si>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</si>
  <si>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</si>
  <si>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</si>
  <si>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</si>
  <si>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</si>
  <si>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</si>
  <si>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</si>
  <si>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</si>
  <si>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</si>
  <si>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</si>
  <si>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</si>
  <si>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</si>
  <si>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</si>
  <si>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</si>
  <si>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</si>
  <si>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</si>
  <si>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</si>
  <si>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</si>
  <si>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</si>
  <si>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</si>
  <si>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</si>
  <si>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</si>
  <si>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</si>
  <si>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</si>
  <si>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</si>
  <si>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</si>
  <si>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</si>
  <si>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</si>
  <si>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</si>
  <si>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</si>
  <si>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</si>
  <si>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</si>
  <si>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</si>
  <si>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</si>
  <si>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</si>
  <si>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</si>
  <si>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</si>
  <si>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</si>
  <si>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</si>
  <si>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</si>
  <si>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</si>
  <si>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</si>
  <si>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</si>
  <si>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</si>
  <si>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</si>
  <si>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</si>
  <si>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</si>
  <si>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</si>
  <si>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</si>
  <si>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</si>
  <si>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</si>
  <si>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</si>
  <si>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</si>
  <si>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</si>
  <si>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</si>
  <si>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</si>
  <si>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</si>
  <si>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</si>
  <si>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</si>
  <si>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</si>
  <si>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</si>
  <si>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</si>
  <si>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</si>
  <si>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</si>
  <si>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</si>
  <si>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</si>
  <si>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</si>
  <si>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</si>
  <si>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</si>
  <si>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</si>
  <si>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</si>
  <si>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</si>
  <si>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</si>
  <si>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</si>
  <si>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</si>
  <si>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</si>
  <si>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</si>
  <si>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</si>
  <si>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</si>
  <si>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</si>
  <si>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</si>
  <si>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</si>
  <si>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</si>
  <si>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</si>
  <si>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</si>
  <si>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</si>
  <si>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</si>
  <si>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</si>
  <si>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</si>
  <si>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</si>
  <si>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</si>
  <si>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</si>
  <si>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</si>
  <si>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</si>
  <si>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</si>
  <si>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</si>
  <si>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</si>
  <si>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</si>
  <si>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</si>
  <si>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</si>
  <si>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</si>
  <si>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</si>
  <si>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</si>
  <si>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</si>
  <si>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</si>
  <si>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</si>
  <si>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</si>
  <si>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</si>
  <si>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</si>
  <si>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</si>
  <si>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</si>
  <si>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</si>
  <si>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</si>
  <si>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</si>
  <si>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</si>
  <si>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</si>
  <si>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</si>
  <si>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</si>
  <si>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</si>
  <si>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</si>
  <si>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</si>
  <si>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</si>
  <si>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</si>
  <si>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</si>
  <si>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</si>
  <si>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</si>
  <si>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</si>
  <si>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</si>
  <si>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</si>
  <si>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</si>
  <si>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</si>
  <si>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</si>
  <si>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</si>
  <si>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</si>
  <si>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</si>
  <si>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</si>
  <si>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</si>
  <si>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</si>
  <si>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</si>
  <si>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</si>
  <si>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</si>
  <si>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</si>
  <si>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</si>
  <si>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</si>
  <si>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</si>
  <si>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</si>
  <si>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</si>
  <si>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</si>
  <si>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</si>
  <si>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</si>
  <si>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</si>
  <si>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</si>
  <si>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</si>
  <si>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</si>
  <si>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</si>
  <si>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</si>
  <si>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</si>
  <si>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</si>
  <si>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</si>
  <si>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</si>
  <si>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</si>
  <si>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</si>
  <si>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</si>
  <si>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</si>
  <si>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</si>
  <si>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</si>
  <si>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</si>
  <si>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</si>
  <si>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</si>
  <si>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</si>
  <si>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</si>
  <si>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</si>
  <si>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</si>
  <si>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</si>
  <si>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</si>
  <si>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</si>
  <si>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</si>
  <si>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</si>
  <si>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</si>
  <si>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</si>
  <si>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</si>
  <si>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</si>
  <si>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</si>
  <si>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</si>
  <si>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</si>
  <si>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</si>
  <si>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</si>
  <si>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</si>
  <si>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</si>
  <si>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</si>
  <si>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</si>
  <si>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</si>
  <si>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</si>
  <si>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</si>
  <si>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</si>
  <si>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</si>
  <si>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</si>
  <si>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</si>
  <si>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</si>
  <si>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</si>
  <si>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</si>
  <si>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</si>
  <si>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</si>
  <si>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</si>
  <si>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</si>
  <si>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</si>
  <si>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</si>
  <si>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</si>
  <si>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</si>
  <si>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</si>
  <si>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</si>
  <si>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</si>
  <si>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</si>
  <si>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</si>
  <si>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</si>
  <si>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</si>
  <si>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</si>
  <si>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</si>
  <si>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</si>
  <si>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</si>
  <si>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</si>
  <si>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</si>
  <si>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</si>
  <si>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</si>
  <si>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</si>
  <si>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</si>
  <si>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</si>
  <si>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</si>
  <si>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</si>
  <si>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</si>
  <si>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</si>
  <si>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</si>
  <si>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</si>
  <si>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</si>
  <si>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</si>
  <si>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</si>
  <si>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</si>
  <si>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</si>
  <si>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</si>
  <si>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</si>
  <si>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</si>
  <si>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</si>
  <si>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</si>
  <si>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</si>
  <si>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</si>
  <si>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</si>
  <si>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</si>
  <si>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</si>
  <si>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</si>
  <si>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</si>
  <si>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</si>
  <si>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</si>
  <si>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</si>
  <si>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</si>
  <si>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</si>
  <si>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</si>
  <si>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</si>
  <si>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</si>
  <si>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</si>
  <si>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</si>
  <si>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</si>
  <si>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</si>
  <si>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</si>
  <si>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</si>
  <si>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</si>
  <si>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</si>
  <si>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</si>
  <si>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</si>
  <si>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</si>
  <si>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</si>
  <si>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</si>
  <si>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</si>
  <si>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</si>
  <si>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</si>
  <si>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</si>
  <si>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</si>
  <si>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</si>
  <si>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</si>
  <si>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</si>
  <si>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</si>
  <si>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</si>
  <si>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</si>
  <si>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</si>
  <si>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</si>
  <si>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</si>
  <si>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</si>
  <si>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</si>
  <si>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</si>
  <si>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</si>
  <si>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</si>
  <si>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</si>
  <si>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</si>
  <si>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</si>
  <si>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</si>
  <si>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</si>
  <si>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</si>
  <si>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</si>
  <si>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</si>
  <si>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</si>
  <si>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</si>
  <si>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</si>
  <si>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</si>
  <si>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</si>
  <si>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</si>
  <si>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</si>
  <si>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</si>
  <si>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</si>
  <si>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</si>
  <si>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</si>
  <si>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</si>
  <si>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</si>
  <si>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</si>
  <si>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</si>
  <si>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</si>
  <si>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</si>
  <si>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</si>
  <si>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</si>
  <si>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</si>
  <si>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</si>
  <si>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</si>
  <si>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</si>
  <si>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</si>
  <si>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</si>
  <si>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</si>
  <si>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</si>
  <si>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</si>
  <si>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</si>
  <si>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</si>
  <si>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</si>
  <si>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</si>
  <si>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</si>
  <si>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</si>
  <si>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</si>
  <si>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</si>
  <si>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</si>
  <si>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</si>
  <si>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</si>
  <si>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</si>
  <si>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</si>
  <si>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</si>
  <si>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</si>
  <si>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</si>
  <si>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</si>
  <si>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</si>
  <si>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</si>
  <si>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</si>
  <si>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</si>
  <si>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</si>
  <si>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</si>
  <si>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</si>
  <si>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</si>
  <si>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</si>
  <si>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</si>
  <si>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</si>
  <si>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</si>
  <si>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</si>
  <si>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</si>
  <si>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</si>
  <si>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</si>
  <si>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</si>
  <si>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</si>
  <si>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</si>
  <si>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</si>
  <si>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</si>
  <si>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</si>
  <si>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</si>
  <si>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</si>
  <si>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</si>
  <si>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</si>
  <si>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</si>
  <si>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</si>
  <si>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</si>
  <si>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</si>
  <si>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</si>
  <si>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</si>
  <si>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</si>
  <si>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</si>
  <si>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</si>
  <si>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</si>
  <si>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</si>
  <si>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</si>
  <si>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</si>
  <si>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</si>
  <si>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</si>
  <si>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</si>
  <si>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</si>
  <si>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</si>
  <si>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</si>
  <si>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</si>
  <si>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</si>
  <si>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</si>
  <si>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</si>
  <si>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</si>
  <si>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</si>
  <si>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</si>
  <si>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</si>
  <si>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</si>
  <si>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</si>
  <si>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</si>
  <si>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</si>
  <si>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</si>
  <si>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</si>
  <si>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</si>
  <si>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</si>
  <si>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</si>
  <si>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</si>
  <si>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</si>
  <si>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</si>
  <si>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</si>
  <si>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</si>
  <si>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</si>
  <si>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</si>
  <si>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</si>
  <si>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</si>
  <si>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</si>
  <si>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</si>
  <si>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</si>
  <si>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</si>
  <si>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</si>
  <si>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</si>
  <si>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</si>
  <si>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</si>
  <si>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</si>
  <si>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</si>
  <si>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</si>
  <si>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</si>
  <si>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</si>
  <si>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</si>
  <si>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</si>
  <si>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</si>
  <si>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</si>
  <si>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</si>
  <si>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</si>
  <si>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</si>
  <si>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</si>
  <si>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</si>
  <si>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</si>
  <si>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</si>
  <si>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</si>
  <si>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</si>
  <si>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</si>
  <si>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</si>
  <si>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</si>
  <si>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</si>
  <si>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</si>
  <si>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</si>
  <si>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</si>
  <si>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</si>
  <si>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</si>
  <si>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</si>
  <si>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</si>
  <si>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</si>
  <si>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</si>
  <si>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</si>
  <si>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</si>
  <si>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</si>
  <si>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</si>
  <si>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</si>
  <si>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</si>
  <si>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</si>
  <si>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</si>
  <si>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</si>
  <si>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</si>
  <si>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</si>
  <si>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</si>
  <si>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</si>
  <si>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</si>
  <si>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</si>
  <si>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</si>
  <si>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</si>
  <si>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</si>
  <si>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</si>
  <si>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</si>
  <si>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</si>
  <si>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</si>
  <si>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</si>
  <si>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</si>
  <si>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</si>
  <si>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</si>
  <si>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</si>
  <si>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</si>
  <si>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</si>
  <si>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</si>
  <si>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</si>
  <si>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</si>
  <si>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</si>
  <si>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</si>
  <si>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</si>
  <si>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</si>
  <si>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</si>
  <si>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</si>
  <si>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</si>
  <si>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</si>
  <si>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</si>
  <si>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</si>
  <si>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</si>
  <si>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</si>
  <si>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</si>
  <si>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</si>
  <si>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</si>
  <si>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</si>
  <si>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</si>
  <si>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</si>
  <si>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</si>
  <si>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</si>
  <si>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</si>
  <si>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</si>
  <si>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</si>
  <si>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</si>
  <si>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</si>
  <si>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</si>
  <si>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</si>
  <si>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</si>
  <si>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</si>
  <si>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</si>
  <si>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</si>
  <si>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</si>
  <si>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</si>
  <si>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</si>
  <si>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</si>
  <si>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</si>
  <si>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</si>
  <si>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</si>
  <si>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</si>
  <si>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</si>
  <si>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</si>
  <si>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</si>
  <si>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</si>
  <si>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</si>
  <si>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</si>
  <si>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</si>
  <si>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</si>
  <si>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</si>
  <si>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</si>
  <si>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</si>
  <si>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</si>
  <si>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</si>
  <si>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</si>
  <si>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</si>
  <si>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</si>
  <si>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</si>
  <si>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</si>
  <si>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</si>
  <si>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</si>
  <si>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</si>
  <si>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</si>
  <si>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</si>
  <si>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</si>
  <si>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</si>
  <si>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</si>
  <si>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</si>
  <si>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</si>
  <si>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</si>
  <si>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</si>
  <si>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</si>
  <si>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</si>
  <si>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</si>
  <si>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</si>
  <si>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</si>
  <si>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</si>
  <si>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</si>
  <si>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</si>
  <si>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</si>
  <si>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</si>
  <si>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</si>
  <si>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</si>
  <si>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</si>
  <si>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</si>
  <si>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</si>
  <si>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</si>
  <si>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</si>
  <si>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</si>
  <si>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</si>
  <si>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</si>
  <si>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</si>
  <si>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</si>
  <si>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</si>
  <si>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</si>
  <si>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</si>
  <si>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</si>
  <si>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</si>
  <si>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</si>
  <si>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</si>
  <si>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</si>
  <si>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</si>
  <si>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</si>
  <si>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</si>
  <si>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</si>
  <si>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</si>
  <si>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</si>
  <si>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</si>
  <si>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</si>
  <si>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</si>
  <si>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</si>
  <si>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</si>
  <si>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</si>
  <si>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</si>
  <si>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</si>
  <si>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</si>
  <si>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</si>
  <si>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</si>
  <si>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</si>
  <si>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</si>
  <si>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</si>
  <si>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</si>
  <si>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</si>
  <si>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</si>
  <si>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</si>
  <si>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</si>
  <si>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</si>
  <si>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</si>
  <si>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</si>
  <si>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</si>
  <si>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</si>
  <si>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</si>
  <si>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</si>
  <si>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</si>
  <si>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</si>
  <si>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</si>
  <si>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</si>
  <si>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</si>
  <si>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</si>
  <si>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</si>
  <si>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</si>
  <si>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</si>
  <si>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</si>
  <si>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</si>
  <si>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</si>
  <si>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</si>
  <si>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</si>
  <si>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</si>
  <si>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</si>
  <si>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</si>
  <si>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</si>
  <si>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</si>
  <si>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</si>
  <si>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</si>
  <si>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</si>
  <si>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</si>
  <si>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</si>
  <si>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</si>
  <si>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</si>
  <si>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</si>
  <si>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</si>
  <si>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</si>
  <si>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</si>
  <si>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</si>
  <si>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</si>
  <si>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</si>
  <si>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</si>
  <si>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</si>
  <si>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</si>
  <si>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</si>
  <si>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</si>
  <si>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</si>
  <si>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</si>
  <si>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</si>
  <si>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</si>
  <si>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</si>
  <si>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</si>
  <si>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</si>
  <si>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</si>
  <si>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</si>
  <si>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</si>
  <si>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</si>
  <si>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</si>
  <si>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</si>
  <si>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</si>
  <si>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</si>
  <si>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</si>
  <si>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</si>
  <si>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</si>
  <si>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</si>
  <si>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</si>
  <si>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</si>
  <si>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</si>
  <si>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</si>
  <si>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</si>
  <si>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</si>
  <si>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</si>
  <si>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</si>
  <si>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</si>
  <si>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</si>
  <si>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</si>
  <si>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</si>
  <si>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</si>
  <si>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</si>
  <si>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</si>
  <si>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</si>
  <si>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</si>
  <si>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</si>
  <si>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</si>
  <si>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</si>
  <si>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</si>
  <si>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</si>
  <si>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</si>
  <si>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</si>
  <si>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</si>
  <si>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</si>
  <si>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</si>
  <si>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</si>
  <si>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</si>
  <si>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</si>
  <si>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</si>
  <si>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</si>
  <si>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</si>
  <si>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</si>
  <si>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</si>
  <si>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</si>
  <si>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</si>
  <si>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</si>
  <si>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</si>
  <si>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</si>
  <si>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</si>
  <si>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</si>
  <si>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</si>
  <si>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</si>
  <si>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</si>
  <si>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</si>
  <si>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</si>
  <si>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</si>
  <si>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</si>
  <si>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</si>
  <si>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</si>
  <si>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</si>
  <si>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</si>
  <si>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</si>
  <si>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</si>
  <si>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</si>
  <si>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</si>
  <si>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</si>
  <si>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</si>
  <si>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</si>
  <si>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</si>
  <si>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</si>
  <si>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</si>
  <si>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</si>
  <si>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</si>
  <si>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</si>
  <si>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</si>
  <si>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</si>
  <si>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</si>
  <si>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</si>
  <si>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</si>
  <si>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</si>
  <si>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</si>
  <si>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</si>
  <si>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</si>
  <si>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</si>
  <si>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</si>
  <si>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</si>
  <si>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</si>
  <si>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</si>
  <si>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</si>
  <si>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</si>
  <si>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</si>
  <si>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</si>
  <si>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</si>
  <si>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</si>
  <si>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</si>
  <si>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</si>
  <si>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</si>
  <si>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</si>
  <si>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</si>
  <si>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</si>
  <si>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</si>
  <si>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</si>
  <si>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</si>
  <si>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</si>
  <si>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</si>
  <si>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</si>
  <si>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</si>
  <si>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</si>
  <si>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</si>
  <si>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</si>
  <si>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</si>
  <si>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</si>
  <si>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</si>
  <si>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</si>
  <si>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</si>
  <si>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</si>
  <si>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</si>
  <si>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</si>
  <si>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</si>
  <si>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</si>
  <si>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</si>
  <si>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</si>
  <si>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</si>
  <si>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</si>
  <si>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</si>
  <si>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</si>
  <si>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</si>
  <si>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</si>
  <si>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</si>
  <si>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</si>
  <si>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</si>
  <si>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</si>
  <si>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</si>
  <si>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</si>
  <si>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</si>
  <si>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</si>
  <si>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</si>
  <si>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</si>
  <si>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</si>
  <si>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</si>
  <si>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</si>
  <si>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</si>
  <si>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</si>
  <si>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</si>
  <si>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</si>
  <si>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</si>
  <si>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</si>
  <si>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</si>
  <si>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</si>
  <si>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</si>
  <si>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</si>
  <si>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</si>
  <si>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</si>
  <si>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</si>
  <si>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</si>
  <si>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</si>
  <si>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</si>
  <si>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</si>
  <si>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</si>
  <si>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</si>
  <si>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</si>
  <si>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</si>
  <si>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</si>
  <si>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</si>
  <si>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</si>
  <si>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</si>
  <si>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</si>
  <si>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</si>
  <si>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</si>
  <si>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</si>
  <si>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</si>
  <si>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</si>
  <si>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</si>
  <si>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</si>
  <si>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</si>
  <si>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</si>
  <si>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</si>
  <si>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</si>
  <si>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</si>
  <si>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</si>
  <si>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</si>
  <si>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</si>
  <si>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</si>
  <si>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</si>
  <si>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</si>
  <si>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</si>
  <si>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</si>
  <si>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</si>
  <si>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</si>
  <si>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</si>
  <si>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</si>
  <si>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</si>
  <si>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</si>
  <si>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</si>
  <si>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</si>
  <si>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</si>
  <si>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</si>
  <si>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</si>
  <si>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</si>
  <si>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</si>
  <si>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</si>
  <si>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</si>
  <si>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</si>
  <si>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</si>
  <si>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</si>
  <si>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</si>
  <si>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</si>
  <si>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</si>
  <si>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</si>
  <si>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</si>
  <si>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</si>
  <si>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</si>
  <si>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</si>
  <si>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</si>
  <si>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</si>
  <si>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</si>
  <si>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</si>
  <si>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</si>
  <si>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</si>
  <si>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</si>
  <si>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</si>
  <si>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</si>
  <si>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</si>
  <si>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</si>
  <si>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</si>
  <si>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</si>
  <si>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</si>
  <si>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</si>
  <si>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</si>
  <si>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</si>
  <si>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</si>
  <si>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</si>
  <si>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</si>
  <si>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</si>
  <si>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</si>
  <si>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</si>
  <si>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</si>
  <si>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</si>
  <si>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</si>
  <si>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</si>
  <si>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</si>
  <si>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</si>
  <si>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</si>
  <si>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</si>
  <si>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</si>
  <si>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</si>
  <si>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</si>
  <si>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</si>
  <si>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</si>
  <si>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</si>
  <si>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</si>
  <si>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</si>
  <si>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</si>
  <si>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</si>
  <si>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</si>
  <si>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</si>
  <si>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</si>
  <si>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</si>
  <si>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</si>
  <si>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</si>
  <si>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</si>
  <si>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</si>
  <si>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</si>
  <si>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</si>
  <si>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</si>
  <si>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</si>
  <si>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</si>
  <si>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</si>
  <si>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</si>
  <si>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</si>
  <si>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</si>
  <si>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</si>
  <si>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</si>
  <si>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</si>
  <si>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</si>
  <si>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</si>
  <si>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</si>
  <si>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</si>
  <si>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</si>
  <si>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</si>
  <si>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</si>
  <si>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</si>
  <si>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</si>
  <si>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</si>
  <si>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</si>
  <si>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</si>
  <si>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</si>
  <si>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</si>
  <si>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</si>
  <si>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</si>
  <si>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</si>
  <si>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</si>
  <si>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</si>
  <si>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</si>
  <si>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</si>
  <si>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</si>
  <si>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</si>
  <si>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</si>
  <si>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</si>
  <si>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</si>
  <si>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</si>
  <si>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</si>
  <si>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</si>
  <si>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</si>
  <si>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</si>
  <si>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</si>
  <si>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</si>
  <si>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</si>
  <si>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</si>
  <si>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</si>
  <si>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</si>
  <si>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</si>
  <si>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</si>
  <si>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</si>
  <si>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</si>
  <si>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</si>
  <si>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</si>
  <si>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</si>
  <si>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</si>
  <si>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</si>
  <si>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</si>
  <si>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</si>
  <si>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</si>
  <si>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</si>
  <si>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</si>
  <si>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</si>
  <si>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</si>
  <si>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</si>
  <si>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</si>
  <si>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</si>
  <si>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</si>
  <si>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</si>
  <si>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</si>
  <si>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</si>
  <si>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</si>
  <si>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</si>
  <si>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</si>
  <si>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</si>
  <si>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</si>
  <si>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</si>
  <si>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</si>
  <si>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</si>
  <si>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</si>
  <si>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</si>
  <si>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</si>
  <si>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</si>
  <si>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</si>
  <si>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</si>
  <si>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</si>
  <si>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</si>
  <si>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</si>
  <si>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</si>
  <si>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</si>
  <si>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</si>
  <si>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</si>
  <si>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</si>
  <si>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</si>
  <si>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</si>
  <si>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</si>
  <si>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</si>
  <si>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</si>
  <si>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</si>
  <si>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</si>
  <si>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</si>
  <si>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</si>
  <si>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</si>
  <si>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</si>
  <si>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</si>
  <si>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</si>
  <si>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</si>
  <si>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</si>
  <si>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</si>
  <si>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</si>
  <si>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</si>
  <si>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</si>
  <si>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</si>
  <si>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</si>
  <si>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</si>
  <si>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</si>
  <si>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</si>
  <si>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</si>
  <si>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</si>
  <si>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</si>
  <si>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</si>
  <si>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</si>
  <si>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</si>
  <si>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</si>
  <si>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</si>
  <si>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</si>
  <si>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</si>
  <si>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</si>
  <si>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</si>
  <si>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</si>
  <si>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</si>
  <si>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</si>
  <si>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</si>
  <si>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</si>
  <si>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</si>
  <si>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</si>
  <si>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</si>
  <si>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</si>
  <si>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</si>
  <si>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</si>
  <si>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</si>
  <si>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</si>
  <si>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</si>
  <si>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</si>
  <si>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</si>
  <si>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</si>
  <si>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</si>
  <si>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</si>
  <si>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</si>
  <si>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</si>
  <si>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</si>
  <si>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</si>
  <si>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</si>
  <si>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</si>
  <si>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</si>
  <si>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</si>
  <si>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</si>
  <si>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</si>
  <si>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</si>
  <si>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</si>
  <si>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</si>
  <si>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</si>
  <si>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</si>
  <si>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</si>
  <si>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</si>
  <si>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</si>
  <si>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</si>
  <si>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</si>
  <si>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</si>
  <si>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</si>
  <si>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</si>
  <si>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</si>
  <si>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</si>
  <si>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</si>
  <si>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</si>
  <si>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</si>
  <si>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</si>
  <si>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</si>
  <si>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</si>
  <si>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</si>
  <si>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</si>
  <si>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</si>
  <si>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</si>
  <si>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</si>
  <si>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</si>
  <si>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</si>
  <si>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</si>
  <si>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</si>
  <si>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</si>
  <si>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</si>
  <si>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</si>
  <si>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</si>
  <si>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</si>
  <si>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</si>
  <si>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</si>
  <si>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</si>
  <si>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</si>
  <si>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</si>
  <si>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</si>
  <si>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</si>
  <si>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</si>
  <si>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</si>
  <si>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</si>
  <si>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</si>
  <si>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</si>
  <si>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</si>
  <si>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</si>
  <si>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</si>
  <si>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</si>
  <si>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</si>
  <si>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</si>
  <si>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</si>
  <si>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</si>
  <si>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</si>
  <si>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</si>
  <si>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</si>
  <si>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</si>
  <si>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</si>
  <si>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</si>
  <si>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</si>
  <si>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</si>
  <si>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</si>
  <si>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</si>
  <si>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</si>
  <si>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</si>
  <si>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</si>
  <si>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</si>
  <si>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</si>
  <si>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</si>
  <si>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</si>
  <si>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</si>
  <si>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</si>
  <si>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</si>
  <si>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</si>
  <si>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</si>
  <si>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</si>
  <si>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</si>
  <si>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</si>
  <si>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</si>
  <si>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</si>
  <si>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</si>
  <si>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</si>
  <si>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</si>
  <si>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</si>
  <si>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</si>
  <si>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</si>
  <si>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</si>
  <si>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</si>
  <si>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</si>
  <si>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</si>
  <si>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</si>
  <si>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</si>
  <si>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</si>
  <si>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</si>
  <si>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</si>
  <si>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</si>
  <si>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</si>
  <si>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</si>
  <si>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</si>
  <si>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</si>
  <si>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</si>
  <si>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</si>
  <si>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</si>
  <si>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</si>
  <si>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</si>
  <si>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</si>
  <si>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</si>
  <si>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</si>
  <si>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</si>
  <si>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</si>
  <si>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</si>
  <si>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</si>
  <si>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</si>
  <si>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</si>
  <si>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</si>
  <si>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</si>
  <si>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</si>
  <si>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</si>
  <si>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</si>
  <si>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</si>
  <si>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</si>
  <si>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</si>
  <si>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</si>
  <si>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</si>
  <si>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</si>
  <si>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</si>
  <si>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</si>
  <si>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</si>
  <si>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</si>
  <si>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</si>
  <si>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</si>
  <si>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</si>
  <si>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</si>
  <si>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</si>
  <si>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</si>
  <si>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</si>
  <si>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</si>
  <si>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</si>
  <si>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</si>
  <si>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</si>
  <si>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</si>
  <si>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</si>
  <si>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</si>
  <si>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</si>
  <si>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</si>
  <si>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</si>
  <si>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</si>
  <si>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</si>
  <si>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</si>
  <si>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</si>
  <si>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</si>
  <si>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</si>
  <si>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</si>
  <si>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</si>
  <si>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</si>
  <si>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</si>
  <si>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</si>
  <si>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</si>
  <si>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</si>
  <si>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</si>
  <si>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</si>
  <si>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</si>
  <si>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</si>
  <si>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</si>
  <si>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</si>
  <si>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</si>
  <si>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</si>
  <si>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</si>
  <si>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</si>
  <si>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</si>
  <si>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</si>
  <si>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</si>
  <si>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</si>
  <si>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</si>
  <si>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</si>
  <si>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</si>
  <si>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</si>
  <si>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</si>
  <si>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</si>
  <si>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</si>
  <si>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</si>
  <si>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</si>
  <si>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</si>
  <si>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</si>
  <si>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</si>
  <si>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</si>
  <si>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</si>
  <si>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</si>
  <si>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</si>
  <si>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</si>
  <si>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</si>
  <si>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</si>
  <si>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</si>
  <si>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</si>
  <si>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</si>
  <si>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</si>
  <si>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</si>
  <si>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</si>
  <si>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</si>
  <si>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</si>
  <si>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</si>
  <si>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</si>
  <si>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</si>
  <si>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</si>
  <si>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</si>
  <si>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</si>
  <si>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</si>
  <si>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</si>
  <si>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</si>
  <si>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</si>
  <si>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</si>
  <si>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</si>
  <si>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</si>
  <si>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</si>
  <si>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</si>
  <si>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</si>
  <si>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</si>
  <si>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</si>
  <si>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</si>
  <si>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</si>
  <si>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</si>
  <si>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</si>
  <si>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</si>
  <si>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</si>
  <si>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</si>
  <si>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</si>
  <si>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</si>
  <si>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</si>
  <si>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</si>
  <si>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</si>
  <si>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</si>
  <si>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</si>
  <si>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</si>
  <si>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</si>
  <si>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</si>
  <si>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</si>
  <si>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</si>
  <si>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</si>
  <si>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</si>
  <si>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</si>
  <si>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</si>
  <si>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</si>
  <si>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</si>
  <si>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</si>
  <si>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</si>
  <si>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</si>
  <si>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</si>
  <si>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</si>
  <si>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</si>
  <si>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</si>
  <si>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</si>
  <si>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</si>
  <si>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</si>
  <si>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</si>
  <si>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</si>
  <si>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</si>
  <si>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</si>
  <si>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</si>
  <si>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</si>
  <si>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</si>
  <si>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</si>
  <si>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</si>
  <si>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</si>
  <si>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</si>
  <si>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</si>
  <si>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</si>
  <si>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</si>
  <si>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</si>
  <si>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</si>
  <si>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</si>
  <si>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</si>
  <si>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</si>
  <si>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</si>
  <si>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</si>
  <si>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</si>
  <si>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</si>
  <si>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</si>
  <si>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</si>
  <si>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</si>
  <si>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</si>
  <si>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</si>
  <si>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</si>
  <si>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</si>
  <si>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</si>
  <si>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</si>
  <si>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</si>
  <si>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</si>
  <si>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</si>
  <si>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</si>
  <si>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</si>
  <si>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</si>
  <si>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</si>
  <si>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</si>
  <si>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</si>
  <si>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</si>
  <si>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</si>
  <si>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</si>
  <si>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</si>
  <si>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</si>
  <si>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</si>
  <si>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</si>
  <si>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</si>
  <si>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</si>
  <si>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</si>
  <si>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</si>
  <si>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</si>
  <si>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</si>
  <si>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</si>
  <si>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</si>
  <si>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</si>
  <si>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</si>
  <si>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</si>
  <si>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</si>
  <si>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</si>
  <si>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</si>
  <si>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</si>
  <si>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</si>
  <si>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</si>
  <si>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</si>
  <si>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</si>
  <si>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</si>
  <si>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</si>
  <si>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</si>
  <si>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</si>
  <si>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</si>
  <si>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</si>
  <si>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</si>
  <si>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</si>
  <si>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</si>
  <si>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</si>
  <si>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</si>
  <si>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</si>
  <si>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</si>
  <si>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</si>
  <si>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</si>
  <si>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</si>
  <si>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</si>
  <si>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</si>
  <si>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</si>
  <si>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</si>
  <si>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</si>
  <si>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</si>
  <si>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</si>
  <si>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</si>
  <si>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</si>
  <si>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</si>
  <si>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</si>
  <si>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</si>
  <si>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</si>
  <si>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</si>
  <si>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</si>
  <si>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</si>
  <si>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</si>
  <si>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</si>
  <si>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</si>
  <si>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</si>
  <si>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</si>
  <si>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</si>
  <si>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</si>
  <si>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</si>
  <si>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</si>
  <si>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</si>
  <si>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</si>
  <si>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</si>
  <si>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</si>
  <si>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</si>
  <si>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</si>
  <si>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</si>
  <si>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</si>
  <si>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</si>
  <si>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</si>
  <si>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</si>
  <si>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</si>
  <si>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</si>
  <si>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</si>
  <si>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</si>
  <si>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</si>
  <si>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</si>
  <si>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</si>
  <si>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</si>
  <si>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</si>
  <si>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</si>
  <si>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</si>
  <si>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</si>
  <si>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</si>
  <si>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</si>
  <si>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</si>
  <si>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</si>
  <si>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</si>
  <si>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</si>
  <si>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</si>
  <si>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</si>
  <si>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</si>
  <si>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</si>
  <si>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</si>
  <si>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</si>
  <si>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</si>
  <si>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</si>
  <si>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</si>
  <si>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</si>
  <si>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</si>
  <si>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</si>
  <si>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</si>
  <si>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</si>
  <si>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</si>
  <si>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</si>
  <si>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</si>
  <si>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</si>
  <si>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</si>
  <si>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</si>
  <si>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</si>
  <si>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</si>
  <si>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</si>
  <si>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</si>
  <si>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</si>
  <si>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</si>
  <si>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</si>
  <si>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</si>
  <si>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</si>
  <si>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</si>
  <si>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</si>
  <si>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</si>
  <si>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</si>
  <si>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</si>
  <si>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</si>
  <si>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</si>
  <si>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</si>
  <si>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</si>
  <si>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</si>
  <si>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</si>
  <si>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</si>
  <si>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</si>
  <si>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</si>
  <si>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</si>
  <si>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</si>
  <si>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</si>
  <si>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</si>
  <si>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</si>
  <si>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</si>
  <si>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</si>
  <si>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</si>
  <si>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</si>
  <si>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</si>
  <si>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</si>
  <si>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</si>
  <si>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</si>
  <si>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</si>
  <si>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</si>
  <si>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</si>
  <si>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</si>
  <si>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</si>
  <si>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</si>
  <si>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</si>
  <si>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</si>
  <si>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</si>
  <si>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</si>
  <si>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</si>
  <si>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</si>
  <si>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</si>
  <si>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</si>
  <si>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</si>
  <si>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</si>
  <si>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</si>
  <si>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</si>
  <si>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</si>
  <si>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</si>
  <si>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</si>
  <si>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</si>
  <si>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</si>
  <si>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</si>
  <si>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</si>
  <si>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</si>
  <si>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</si>
  <si>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</si>
  <si>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</si>
  <si>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</si>
  <si>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</si>
  <si>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</si>
  <si>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</si>
  <si>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</si>
  <si>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</si>
  <si>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</si>
  <si>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</si>
  <si>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</si>
  <si>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</si>
  <si>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</si>
  <si>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</si>
  <si>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</si>
  <si>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</si>
  <si>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</si>
  <si>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</si>
  <si>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</si>
  <si>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</si>
  <si>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</si>
  <si>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</si>
  <si>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</si>
  <si>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</si>
  <si>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</si>
  <si>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</si>
  <si>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</si>
  <si>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</si>
  <si>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</si>
  <si>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</si>
  <si>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</si>
  <si>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</si>
  <si>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</si>
  <si>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</si>
  <si>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</si>
  <si>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</si>
  <si>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</si>
  <si>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</si>
  <si>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</si>
  <si>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</si>
  <si>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</si>
  <si>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</si>
  <si>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</si>
  <si>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</si>
  <si>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</si>
  <si>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</si>
  <si>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</si>
  <si>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</si>
  <si>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</si>
  <si>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</si>
  <si>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</si>
  <si>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</si>
  <si>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</si>
  <si>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</si>
  <si>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</si>
  <si>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</si>
  <si>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</si>
  <si>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</si>
  <si>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</si>
  <si>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</si>
  <si>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</si>
  <si>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</si>
  <si>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</si>
  <si>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</si>
  <si>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</si>
  <si>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</si>
  <si>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</si>
  <si>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</si>
  <si>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</si>
  <si>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</si>
  <si>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</si>
  <si>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</si>
  <si>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</si>
  <si>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</si>
  <si>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</si>
  <si>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</si>
  <si>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</si>
  <si>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</si>
  <si>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</si>
  <si>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</si>
  <si>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</si>
  <si>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</si>
  <si>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</si>
  <si>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</si>
  <si>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</si>
  <si>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</si>
  <si>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</si>
  <si>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</si>
  <si>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</si>
  <si>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</si>
  <si>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</si>
  <si>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</si>
  <si>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</si>
  <si>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</si>
  <si>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</si>
  <si>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</si>
  <si>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</si>
  <si>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</si>
  <si>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</si>
  <si>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</si>
  <si>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</si>
  <si>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</si>
  <si>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</si>
  <si>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</si>
  <si>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</si>
  <si>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</si>
  <si>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</si>
  <si>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</si>
  <si>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</si>
  <si>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</si>
  <si>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</si>
  <si>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</si>
  <si>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</si>
  <si>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</si>
  <si>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</si>
  <si>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</si>
  <si>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</si>
  <si>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</si>
  <si>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</si>
  <si>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</si>
  <si>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</si>
  <si>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</si>
  <si>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</si>
  <si>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</si>
  <si>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</si>
  <si>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</si>
  <si>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</si>
  <si>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</si>
  <si>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</si>
  <si>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</si>
  <si>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</si>
  <si>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</si>
  <si>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</si>
  <si>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</si>
  <si>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</si>
  <si>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</si>
  <si>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</si>
  <si>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</si>
  <si>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</si>
  <si>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</si>
  <si>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</si>
  <si>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</si>
  <si>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</si>
  <si>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</si>
  <si>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</si>
  <si>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</si>
  <si>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</si>
  <si>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</si>
  <si>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</si>
  <si>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</si>
  <si>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</si>
  <si>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</si>
  <si>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</si>
  <si>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</si>
  <si>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</si>
  <si>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</si>
  <si>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</si>
  <si>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</si>
  <si>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</si>
  <si>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</si>
  <si>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</si>
  <si>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</si>
  <si>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</si>
  <si>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</si>
  <si>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</si>
  <si>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</si>
  <si>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</si>
  <si>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</si>
  <si>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</si>
  <si>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</si>
  <si>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</si>
  <si>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</si>
  <si>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</si>
  <si>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</si>
  <si>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</si>
  <si>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</si>
  <si>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</si>
  <si>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</si>
  <si>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</si>
  <si>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</si>
  <si>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</si>
  <si>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</si>
  <si>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</si>
  <si>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</si>
  <si>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</si>
  <si>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</si>
  <si>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</si>
  <si>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</si>
  <si>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</si>
  <si>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</si>
  <si>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</si>
  <si>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</si>
  <si>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</si>
  <si>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</si>
  <si>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</si>
  <si>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</si>
  <si>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</si>
  <si>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</si>
  <si>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</si>
  <si>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</si>
  <si>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</si>
  <si>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</si>
  <si>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</si>
  <si>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</si>
  <si>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</si>
  <si>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</si>
  <si>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</si>
  <si>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</si>
  <si>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</si>
  <si>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</si>
  <si>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</si>
  <si>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</si>
  <si>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</si>
  <si>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</si>
  <si>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</si>
  <si>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</si>
  <si>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</si>
  <si>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</si>
  <si>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</si>
  <si>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</si>
  <si>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</si>
  <si>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</si>
  <si>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</si>
  <si>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</si>
  <si>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</si>
  <si>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</si>
  <si>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</si>
  <si>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</si>
  <si>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</si>
  <si>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</si>
  <si>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</si>
  <si>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</si>
  <si>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</si>
  <si>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</si>
  <si>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</si>
  <si>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</si>
  <si>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</si>
  <si>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</si>
  <si>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</si>
  <si>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</si>
  <si>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</si>
  <si>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</si>
  <si>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</si>
  <si>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</si>
  <si>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</si>
  <si>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</si>
  <si>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</si>
  <si>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</si>
  <si>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</si>
  <si>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</si>
  <si>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</si>
  <si>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</si>
  <si>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</si>
  <si>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</si>
  <si>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</si>
  <si>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</si>
  <si>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</si>
  <si>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</si>
  <si>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</si>
  <si>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</si>
  <si>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</si>
  <si>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</si>
  <si>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</si>
  <si>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</si>
  <si>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</si>
  <si>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</si>
  <si>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</si>
  <si>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</si>
  <si>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</si>
  <si>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</si>
  <si>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</si>
  <si>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</si>
  <si>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</si>
  <si>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</si>
  <si>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</si>
  <si>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</si>
  <si>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</si>
  <si>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</si>
  <si>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</si>
  <si>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</si>
  <si>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</si>
  <si>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</si>
  <si>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</si>
  <si>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</si>
  <si>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</si>
  <si>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</si>
  <si>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</si>
  <si>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</si>
  <si>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</si>
  <si>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</si>
  <si>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</si>
  <si>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</si>
  <si>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</si>
  <si>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</si>
  <si>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</si>
  <si>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</si>
  <si>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</si>
  <si>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</si>
  <si>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</si>
  <si>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</si>
  <si>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</si>
  <si>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</si>
  <si>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</si>
  <si>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</si>
  <si>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</si>
  <si>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</si>
  <si>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</si>
  <si>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</si>
  <si>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</si>
  <si>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</si>
  <si>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</si>
  <si>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</si>
  <si>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</si>
  <si>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</si>
  <si>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</si>
  <si>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</si>
  <si>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</si>
  <si>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</si>
  <si>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</si>
  <si>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</si>
  <si>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</si>
  <si>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</si>
  <si>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</si>
  <si>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</si>
  <si>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</si>
  <si>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</si>
  <si>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</si>
  <si>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</si>
  <si>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</si>
  <si>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</si>
  <si>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</si>
  <si>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</si>
  <si>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</si>
  <si>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</si>
  <si>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</si>
  <si>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</si>
  <si>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</si>
  <si>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</si>
  <si>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</si>
  <si>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</si>
  <si>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</si>
  <si>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</si>
  <si>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</si>
  <si>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</si>
  <si>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</si>
  <si>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</si>
  <si>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</si>
  <si>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</si>
  <si>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</si>
  <si>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</si>
  <si>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</si>
  <si>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</si>
  <si>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</si>
  <si>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</si>
  <si>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</si>
  <si>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</si>
  <si>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</si>
  <si>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</si>
  <si>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</si>
  <si>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</si>
  <si>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</si>
  <si>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</si>
  <si>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</si>
  <si>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</si>
  <si>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</si>
  <si>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</si>
  <si>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</si>
  <si>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</si>
  <si>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</si>
  <si>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</si>
  <si>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</si>
  <si>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</si>
  <si>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</si>
  <si>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</si>
  <si>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</si>
  <si>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</si>
  <si>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</si>
  <si>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</si>
  <si>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</si>
  <si>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</si>
  <si>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</si>
  <si>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</si>
  <si>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</si>
  <si>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</si>
  <si>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</si>
  <si>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</si>
  <si>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</si>
  <si>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</si>
  <si>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</si>
  <si>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</si>
  <si>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</si>
  <si>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</si>
  <si>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</si>
  <si>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</si>
  <si>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</si>
  <si>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</si>
  <si>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</si>
  <si>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</si>
  <si>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</si>
  <si>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</si>
  <si>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</si>
  <si>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</si>
  <si>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</si>
  <si>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</si>
  <si>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</si>
  <si>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</si>
  <si>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</si>
  <si>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</si>
  <si>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</si>
  <si>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</si>
  <si>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</si>
  <si>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</si>
  <si>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</si>
  <si>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</si>
  <si>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</si>
  <si>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</si>
  <si>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</si>
  <si>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</si>
  <si>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</si>
  <si>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</si>
  <si>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</si>
  <si>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</si>
  <si>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</si>
  <si>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</si>
  <si>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</si>
  <si>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</si>
  <si>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</si>
  <si>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</si>
  <si>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</si>
  <si>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</si>
  <si>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</si>
  <si>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</si>
  <si>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</si>
  <si>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</si>
  <si>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</si>
  <si>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</si>
  <si>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</si>
  <si>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</si>
  <si>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</si>
  <si>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</si>
  <si>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</si>
  <si>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</si>
  <si>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</si>
  <si>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</si>
  <si>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</si>
  <si>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</si>
  <si>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</si>
  <si>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</si>
  <si>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</si>
  <si>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</si>
  <si>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</si>
  <si>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</si>
  <si>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</si>
  <si>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</si>
  <si>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</si>
  <si>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</si>
  <si>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</si>
  <si>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</si>
  <si>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</si>
  <si>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</si>
  <si>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</si>
  <si>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</si>
  <si>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</si>
  <si>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</si>
  <si>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</si>
  <si>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</si>
  <si>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</si>
  <si>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</si>
  <si>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</si>
  <si>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</si>
  <si>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</si>
  <si>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</si>
  <si>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</si>
  <si>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</si>
  <si>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</si>
  <si>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</si>
  <si>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</si>
  <si>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</si>
  <si>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</si>
  <si>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</si>
  <si>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</si>
  <si>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</si>
  <si>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</si>
  <si>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</si>
  <si>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</si>
  <si>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</si>
  <si>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</si>
  <si>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</si>
  <si>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</si>
  <si>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</si>
  <si>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</si>
  <si>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</si>
  <si>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</si>
  <si>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</si>
  <si>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</si>
  <si>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</si>
  <si>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</si>
  <si>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</si>
  <si>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</si>
  <si>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</si>
  <si>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</si>
  <si>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</si>
  <si>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</si>
  <si>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</si>
  <si>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</si>
  <si>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</si>
  <si>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</si>
  <si>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</si>
  <si>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</si>
  <si>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</si>
  <si>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</si>
  <si>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</si>
  <si>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</si>
  <si>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</si>
  <si>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</si>
  <si>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</si>
  <si>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</si>
  <si>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</si>
  <si>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</si>
  <si>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</si>
  <si>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</si>
  <si>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</si>
  <si>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</si>
  <si>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</si>
  <si>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</si>
  <si>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</si>
  <si>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</si>
  <si>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</si>
  <si>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</si>
  <si>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</si>
  <si>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</si>
  <si>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</si>
  <si>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</si>
  <si>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</si>
  <si>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</si>
  <si>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</si>
  <si>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</si>
  <si>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</si>
  <si>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</si>
  <si>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</si>
  <si>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</si>
  <si>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</si>
  <si>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</si>
  <si>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</si>
  <si>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</si>
  <si>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</si>
  <si>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</si>
  <si>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</si>
  <si>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</si>
  <si>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</si>
  <si>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</si>
  <si>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</si>
  <si>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</si>
  <si>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</si>
  <si>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</si>
  <si>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</si>
  <si>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</si>
  <si>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</si>
  <si>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</si>
  <si>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</si>
  <si>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</si>
  <si>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</si>
  <si>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</si>
  <si>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</si>
  <si>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</si>
  <si>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</si>
  <si>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</si>
  <si>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</si>
  <si>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</si>
  <si>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</si>
  <si>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</si>
  <si>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</si>
  <si>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</si>
  <si>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</si>
  <si>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</si>
  <si>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</si>
  <si>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</si>
  <si>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</si>
  <si>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</si>
  <si>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</si>
  <si>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</si>
  <si>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</si>
  <si>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</si>
  <si>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</si>
  <si>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</si>
  <si>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</si>
  <si>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</si>
  <si>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</si>
  <si>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</si>
  <si>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</si>
  <si>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</si>
  <si>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</si>
  <si>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</si>
  <si>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</si>
  <si>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</si>
  <si>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</si>
  <si>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</si>
  <si>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</si>
  <si>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</si>
  <si>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</si>
  <si>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</si>
  <si>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</si>
  <si>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</si>
  <si>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</si>
  <si>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</si>
  <si>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</si>
  <si>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</si>
  <si>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</si>
  <si>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</si>
  <si>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</si>
  <si>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</si>
  <si>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</si>
  <si>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</si>
  <si>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</si>
  <si>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</si>
  <si>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</si>
  <si>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</si>
  <si>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</si>
  <si>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</si>
  <si>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</si>
  <si>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</si>
  <si>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</si>
  <si>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</si>
  <si>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</si>
  <si>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</si>
  <si>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</si>
  <si>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</si>
  <si>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</si>
  <si>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</si>
  <si>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</si>
  <si>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</si>
  <si>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</si>
  <si>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</si>
  <si>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</si>
  <si>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</si>
  <si>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</si>
  <si>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</si>
  <si>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</si>
  <si>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</si>
  <si>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</si>
  <si>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</si>
  <si>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</si>
  <si>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</si>
  <si>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</si>
  <si>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</si>
  <si>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</si>
  <si>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</si>
  <si>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</si>
  <si>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</si>
  <si>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</si>
  <si>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</si>
  <si>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</si>
  <si>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</si>
  <si>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</si>
  <si>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</si>
  <si>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</si>
  <si>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</si>
  <si>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</si>
  <si>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</si>
  <si>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</si>
  <si>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</si>
  <si>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</si>
  <si>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</si>
  <si>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</si>
  <si>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</si>
  <si>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</si>
  <si>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</si>
  <si>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</si>
  <si>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</si>
  <si>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</si>
  <si>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</si>
  <si>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</si>
  <si>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</si>
  <si>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</si>
  <si>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</si>
  <si>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</si>
  <si>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</si>
  <si>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</si>
  <si>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</si>
  <si>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</si>
  <si>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</si>
  <si>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</si>
  <si>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</si>
  <si>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</si>
  <si>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</si>
  <si>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</si>
  <si>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</si>
  <si>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</si>
  <si>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</si>
  <si>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</si>
  <si>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</si>
  <si>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</si>
  <si>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</si>
  <si>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</si>
  <si>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</si>
  <si>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</si>
  <si>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</si>
  <si>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</si>
  <si>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</si>
  <si>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</si>
  <si>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</si>
  <si>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</si>
  <si>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</si>
  <si>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</si>
  <si>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</si>
  <si>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</si>
  <si>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</si>
  <si>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</si>
  <si>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</si>
  <si>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</si>
  <si>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</si>
  <si>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</si>
  <si>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</si>
  <si>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</si>
  <si>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</si>
  <si>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</si>
  <si>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</si>
  <si>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</si>
  <si>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</si>
  <si>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</si>
  <si>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</si>
  <si>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</si>
  <si>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</si>
  <si>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</si>
  <si>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</si>
  <si>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</si>
  <si>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</si>
  <si>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</si>
  <si>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</si>
  <si>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</si>
  <si>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</si>
  <si>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</si>
  <si>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</si>
  <si>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</si>
  <si>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</si>
  <si>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</si>
  <si>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</si>
  <si>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</si>
  <si>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</si>
  <si>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</si>
  <si>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</si>
  <si>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</si>
  <si>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</si>
  <si>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</si>
  <si>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</si>
  <si>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</si>
  <si>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</si>
  <si>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</si>
  <si>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</si>
  <si>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</si>
  <si>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</si>
  <si>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</si>
  <si>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</si>
  <si>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</si>
  <si>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</si>
  <si>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</si>
  <si>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</si>
  <si>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</si>
  <si>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</si>
  <si>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</si>
  <si>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</si>
  <si>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</si>
  <si>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</si>
  <si>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</si>
  <si>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</si>
  <si>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</si>
  <si>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</si>
  <si>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</si>
  <si>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</si>
  <si>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</si>
  <si>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</si>
  <si>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</si>
  <si>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</si>
  <si>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</si>
  <si>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</si>
  <si>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</si>
  <si>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</si>
  <si>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</si>
  <si>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</si>
  <si>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</si>
  <si>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</si>
  <si>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</si>
  <si>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</si>
  <si>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</si>
  <si>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</si>
  <si>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</si>
  <si>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</si>
  <si>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</si>
  <si>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</si>
  <si>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</si>
  <si>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</si>
  <si>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</si>
  <si>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</si>
  <si>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</si>
  <si>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</si>
  <si>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</si>
  <si>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</si>
  <si>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</si>
  <si>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</si>
  <si>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</si>
  <si>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</si>
  <si>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</si>
  <si>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</si>
  <si>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</si>
  <si>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</si>
  <si>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</si>
  <si>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</si>
  <si>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</si>
  <si>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</si>
  <si>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</si>
  <si>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</si>
  <si>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</si>
  <si>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</si>
  <si>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</si>
  <si>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</si>
  <si>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</si>
  <si>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</si>
  <si>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</si>
  <si>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</si>
  <si>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</si>
  <si>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</si>
  <si>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</si>
  <si>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</si>
  <si>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</si>
  <si>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</si>
  <si>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</si>
  <si>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</si>
  <si>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</si>
  <si>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</si>
  <si>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</si>
  <si>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</si>
  <si>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</si>
  <si>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</si>
  <si>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</si>
  <si>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</si>
  <si>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</si>
  <si>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</si>
  <si>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</si>
  <si>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</si>
  <si>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</si>
  <si>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</si>
  <si>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</si>
  <si>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</si>
  <si>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</si>
  <si>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</si>
  <si>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</si>
  <si>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</si>
  <si>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</si>
  <si>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</si>
  <si>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</si>
  <si>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</si>
  <si>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</si>
  <si>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</si>
  <si>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</si>
  <si>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</si>
  <si>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</si>
  <si>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</si>
  <si>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</si>
  <si>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</si>
  <si>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</si>
  <si>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</si>
  <si>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</si>
  <si>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</si>
  <si>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</si>
  <si>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</si>
  <si>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</si>
  <si>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</si>
  <si>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</si>
  <si>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</si>
  <si>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</si>
  <si>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</si>
  <si>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</si>
  <si>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</si>
  <si>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</si>
  <si>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</si>
  <si>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</si>
  <si>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</si>
  <si>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</si>
  <si>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</si>
  <si>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</si>
  <si>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</si>
  <si>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</si>
  <si>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</si>
  <si>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</si>
  <si>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</si>
  <si>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</si>
  <si>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</si>
  <si>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</si>
  <si>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</si>
  <si>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</si>
  <si>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</si>
  <si>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</si>
  <si>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</si>
  <si>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</si>
  <si>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</si>
  <si>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</si>
  <si>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</si>
  <si>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</si>
  <si>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</si>
  <si>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</si>
  <si>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</si>
  <si>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</si>
  <si>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</si>
  <si>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</si>
  <si>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</si>
  <si>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</si>
  <si>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</si>
  <si>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</si>
  <si>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</si>
  <si>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</si>
  <si>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</si>
  <si>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</si>
  <si>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</si>
  <si>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</si>
  <si>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</si>
  <si>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</si>
  <si>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</si>
  <si>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</si>
  <si>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</si>
  <si>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</si>
  <si>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</si>
  <si>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</si>
  <si>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</si>
  <si>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</si>
  <si>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</si>
  <si>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</si>
  <si>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</si>
  <si>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</si>
  <si>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</si>
  <si>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</si>
  <si>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</si>
  <si>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</si>
  <si>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</si>
  <si>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</si>
  <si>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</si>
  <si>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</si>
  <si>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</si>
  <si>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</si>
  <si>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</si>
  <si>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</si>
  <si>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</si>
  <si>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</si>
  <si>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</si>
  <si>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</si>
  <si>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</si>
  <si>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</si>
  <si>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</si>
  <si>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</si>
  <si>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</si>
  <si>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</si>
  <si>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</si>
  <si>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</si>
  <si>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</si>
  <si>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</si>
  <si>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</si>
  <si>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</si>
  <si>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</si>
  <si>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</si>
  <si>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</si>
  <si>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</si>
  <si>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</si>
  <si>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</si>
  <si>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</si>
  <si>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</si>
  <si>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</si>
  <si>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</si>
  <si>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</si>
  <si>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</si>
  <si>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</si>
  <si>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</si>
  <si>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</si>
  <si>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</si>
  <si>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</si>
  <si>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</si>
  <si>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</si>
  <si>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</si>
  <si>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</si>
  <si>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</si>
  <si>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</si>
  <si>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</si>
  <si>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</si>
  <si>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</si>
  <si>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</si>
  <si>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</si>
  <si>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</si>
  <si>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</si>
  <si>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</si>
  <si>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</si>
  <si>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</si>
  <si>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</si>
  <si>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</si>
  <si>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</si>
  <si>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</si>
  <si>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</si>
  <si>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</si>
  <si>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</si>
  <si>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</si>
  <si>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</si>
  <si>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</si>
  <si>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</si>
  <si>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</si>
  <si>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</si>
  <si>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</si>
  <si>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</si>
  <si>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</si>
  <si>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</si>
  <si>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</si>
  <si>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</si>
  <si>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</si>
  <si>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</si>
  <si>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</si>
  <si>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</si>
  <si>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</si>
  <si>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</si>
  <si>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</si>
  <si>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</si>
  <si>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</si>
  <si>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</si>
  <si>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</si>
  <si>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</si>
  <si>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</si>
  <si>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</si>
  <si>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</si>
  <si>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</si>
  <si>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</si>
  <si>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</si>
  <si>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</si>
  <si>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</si>
  <si>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</si>
  <si>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</si>
  <si>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</si>
  <si>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</si>
  <si>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</si>
  <si>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</si>
  <si>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</si>
  <si>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</si>
  <si>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</si>
  <si>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</si>
  <si>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</si>
  <si>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</si>
  <si>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</si>
  <si>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</si>
  <si>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</si>
  <si>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</si>
  <si>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</si>
  <si>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</si>
  <si>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</si>
  <si>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</si>
  <si>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</si>
  <si>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</si>
  <si>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</si>
  <si>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</si>
  <si>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</si>
  <si>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</si>
  <si>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</si>
  <si>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</si>
  <si>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</si>
  <si>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</si>
  <si>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</si>
  <si>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</si>
  <si>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</si>
  <si>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</si>
  <si>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</si>
  <si>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</si>
  <si>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</si>
  <si>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</si>
  <si>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</si>
  <si>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</si>
  <si>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</si>
  <si>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</si>
  <si>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</si>
  <si>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</si>
  <si>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</si>
  <si>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</si>
  <si>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</si>
  <si>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</si>
  <si>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</si>
  <si>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</si>
  <si>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</si>
  <si>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</si>
  <si>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</si>
  <si>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</si>
  <si>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</si>
  <si>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</si>
  <si>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</si>
  <si>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</si>
  <si>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</si>
  <si>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</si>
  <si>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</si>
  <si>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</si>
  <si>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</si>
  <si>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</si>
  <si>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</si>
  <si>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</si>
  <si>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</si>
  <si>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</si>
  <si>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</si>
  <si>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</si>
  <si>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</si>
  <si>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</si>
  <si>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</si>
  <si>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</si>
  <si>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</si>
  <si>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</si>
  <si>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</si>
  <si>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</si>
  <si>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</si>
  <si>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</si>
  <si>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</si>
  <si>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</si>
  <si>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</si>
  <si>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</si>
  <si>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</si>
  <si>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</si>
  <si>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</si>
  <si>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</si>
  <si>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</si>
  <si>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</si>
  <si>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</si>
  <si>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</si>
  <si>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</si>
  <si>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</si>
  <si>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</si>
  <si>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</si>
  <si>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</si>
  <si>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</si>
  <si>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</si>
  <si>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</si>
  <si>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</si>
  <si>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</si>
  <si>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</si>
  <si>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</si>
  <si>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</si>
  <si>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</si>
  <si>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</si>
  <si>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</si>
  <si>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</si>
  <si>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</si>
  <si>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</si>
  <si>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</si>
  <si>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</si>
  <si>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</si>
  <si>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</si>
  <si>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</si>
  <si>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</si>
  <si>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</si>
  <si>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</si>
  <si>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</si>
  <si>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</si>
  <si>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</si>
  <si>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</si>
  <si>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</si>
  <si>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</si>
  <si>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</si>
  <si>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</si>
  <si>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</si>
  <si>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</si>
  <si>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</si>
  <si>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</si>
  <si>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</si>
  <si>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</si>
  <si>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</si>
  <si>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</si>
  <si>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</si>
  <si>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</si>
  <si>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</si>
  <si>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</si>
  <si>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</si>
  <si>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</si>
  <si>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</si>
  <si>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Feb</t>
  </si>
  <si>
    <t>Apr</t>
  </si>
  <si>
    <t>Oct</t>
  </si>
  <si>
    <t>Jun</t>
  </si>
  <si>
    <t>Dec</t>
  </si>
  <si>
    <t>Jul</t>
  </si>
  <si>
    <t>Aug</t>
  </si>
  <si>
    <t>Sep</t>
  </si>
  <si>
    <t>Nov</t>
  </si>
  <si>
    <t>Jan</t>
  </si>
  <si>
    <t>Mar</t>
  </si>
  <si>
    <t>Year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</si>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</sst>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591F-439C-AE78-C719B1AC52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591F-439C-AE78-C719B1AC52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591F-439C-AE78-C719B1AC52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91F-439C-AE78-C719B1AC5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932464"/>
        <c:axId val="453928200"/>
      </c:barChart>
      <c:catAx>
        <c:axId val="4539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28200"/>
        <c:crosses val="autoZero"/>
        <c:auto val="1"/>
        <c:lblAlgn val="ctr"/>
        <c:lblOffset val="100"/>
        <c:noMultiLvlLbl val="0"/>
      </c:catAx>
      <c:valAx>
        <c:axId val="45392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D-440C-BB0C-015486B783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D-440C-BB0C-015486B783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D-440C-BB0C-015486B78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9359224"/>
        <c:axId val="359351680"/>
      </c:barChart>
      <c:catAx>
        <c:axId val="35935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51680"/>
        <c:crosses val="autoZero"/>
        <c:auto val="1"/>
        <c:lblAlgn val="ctr"/>
        <c:lblOffset val="100"/>
        <c:noMultiLvlLbl val="0"/>
      </c:catAx>
      <c:valAx>
        <c:axId val="3593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5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B-430D-96C7-E90283371A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31</c:v>
                </c:pt>
                <c:pt idx="1">
                  <c:v>42</c:v>
                </c:pt>
                <c:pt idx="2">
                  <c:v>31</c:v>
                </c:pt>
                <c:pt idx="3">
                  <c:v>41</c:v>
                </c:pt>
                <c:pt idx="4">
                  <c:v>53</c:v>
                </c:pt>
                <c:pt idx="5">
                  <c:v>46</c:v>
                </c:pt>
                <c:pt idx="6">
                  <c:v>51</c:v>
                </c:pt>
                <c:pt idx="7">
                  <c:v>48</c:v>
                </c:pt>
                <c:pt idx="8">
                  <c:v>35</c:v>
                </c:pt>
                <c:pt idx="9">
                  <c:v>49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9B-430D-96C7-E90283371A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9B-430D-96C7-E90283371A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51</c:v>
                </c:pt>
                <c:pt idx="3">
                  <c:v>72</c:v>
                </c:pt>
                <c:pt idx="4">
                  <c:v>110</c:v>
                </c:pt>
                <c:pt idx="5">
                  <c:v>98</c:v>
                </c:pt>
                <c:pt idx="6">
                  <c:v>91</c:v>
                </c:pt>
                <c:pt idx="7">
                  <c:v>73</c:v>
                </c:pt>
                <c:pt idx="8">
                  <c:v>58</c:v>
                </c:pt>
                <c:pt idx="9">
                  <c:v>68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9B-430D-96C7-E90283371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02224"/>
        <c:axId val="561906488"/>
      </c:lineChart>
      <c:catAx>
        <c:axId val="5619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06488"/>
        <c:crosses val="autoZero"/>
        <c:auto val="1"/>
        <c:lblAlgn val="ctr"/>
        <c:lblOffset val="100"/>
        <c:noMultiLvlLbl val="0"/>
      </c:catAx>
      <c:valAx>
        <c:axId val="56190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Theatre</a:t>
            </a:r>
            <a:r>
              <a:rPr lang="en-US" sz="1200" b="1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Outcomes Based on Launch Date</a:t>
            </a:r>
            <a:endParaRPr lang="en-US" sz="12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33340266841644794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5-4C16-87F8-C89703F6A11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31</c:v>
                </c:pt>
                <c:pt idx="1">
                  <c:v>42</c:v>
                </c:pt>
                <c:pt idx="2">
                  <c:v>31</c:v>
                </c:pt>
                <c:pt idx="3">
                  <c:v>41</c:v>
                </c:pt>
                <c:pt idx="4">
                  <c:v>53</c:v>
                </c:pt>
                <c:pt idx="5">
                  <c:v>46</c:v>
                </c:pt>
                <c:pt idx="6">
                  <c:v>51</c:v>
                </c:pt>
                <c:pt idx="7">
                  <c:v>48</c:v>
                </c:pt>
                <c:pt idx="8">
                  <c:v>35</c:v>
                </c:pt>
                <c:pt idx="9">
                  <c:v>49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E5-4C16-87F8-C89703F6A11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51</c:v>
                </c:pt>
                <c:pt idx="3">
                  <c:v>72</c:v>
                </c:pt>
                <c:pt idx="4">
                  <c:v>110</c:v>
                </c:pt>
                <c:pt idx="5">
                  <c:v>98</c:v>
                </c:pt>
                <c:pt idx="6">
                  <c:v>91</c:v>
                </c:pt>
                <c:pt idx="7">
                  <c:v>73</c:v>
                </c:pt>
                <c:pt idx="8">
                  <c:v>58</c:v>
                </c:pt>
                <c:pt idx="9">
                  <c:v>68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E5-4C16-87F8-C89703F6A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916960"/>
        <c:axId val="449917288"/>
      </c:lineChart>
      <c:catAx>
        <c:axId val="4499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7288"/>
        <c:crosses val="autoZero"/>
        <c:auto val="1"/>
        <c:lblAlgn val="ctr"/>
        <c:lblOffset val="100"/>
        <c:noMultiLvlLbl val="0"/>
      </c:catAx>
      <c:valAx>
        <c:axId val="44991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(copy).xlsx]Outcomes vs Goals!PivotTable5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2">
                    <a:lumMod val="75000"/>
                  </a:schemeClr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Outcomes Based</a:t>
            </a:r>
            <a:r>
              <a:rPr lang="en-US" sz="1200" b="1" baseline="0">
                <a:solidFill>
                  <a:schemeClr val="tx2">
                    <a:lumMod val="75000"/>
                  </a:schemeClr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on Goal</a:t>
            </a:r>
            <a:endParaRPr lang="en-US" sz="1200" b="1">
              <a:solidFill>
                <a:schemeClr val="tx2">
                  <a:lumMod val="75000"/>
                </a:schemeClr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0046470152769365"/>
          <c:y val="0.12450206233008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vs Goals'!$B$6:$B$18</c:f>
              <c:numCache>
                <c:formatCode>General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0.16666666666666666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9B-4E0B-8534-0D8EB975932E}"/>
            </c:ext>
          </c:extLst>
        </c:ser>
        <c:ser>
          <c:idx val="1"/>
          <c:order val="1"/>
          <c:tx>
            <c:strRef>
              <c:f>'Outcomes vs Goals'!$C$5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vs Goals'!$C$6:$C$18</c:f>
              <c:numCache>
                <c:formatCode>General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0.83333333333333337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9B-4E0B-8534-0D8EB975932E}"/>
            </c:ext>
          </c:extLst>
        </c:ser>
        <c:ser>
          <c:idx val="2"/>
          <c:order val="2"/>
          <c:tx>
            <c:strRef>
              <c:f>'Outcomes vs Goals'!$D$5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vs Goals'!$D$6:$D$18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9B-4E0B-8534-0D8EB9759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919880"/>
        <c:axId val="359353976"/>
      </c:lineChart>
      <c:catAx>
        <c:axId val="35991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53976"/>
        <c:crosses val="autoZero"/>
        <c:auto val="1"/>
        <c:lblAlgn val="ctr"/>
        <c:lblOffset val="100"/>
        <c:noMultiLvlLbl val="0"/>
      </c:catAx>
      <c:valAx>
        <c:axId val="35935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1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11</xdr:row>
      <xdr:rowOff>166687</xdr:rowOff>
    </xdr:from>
    <xdr:to>
      <xdr:col>13</xdr:col>
      <xdr:colOff>533400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A8359-D953-4A8F-BC36-1D1146BB7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366711</xdr:colOff>
      <xdr:row>3</xdr:row>
      <xdr:rowOff>180974</xdr:rowOff>
    </xdr:from>
    <xdr:to>
      <xdr:col>17</xdr:col>
      <xdr:colOff>66674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F4C4E-DA25-4742-8383-1D4361C0A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3</xdr:row>
      <xdr:rowOff>90487</xdr:rowOff>
    </xdr:from>
    <xdr:to>
      <xdr:col>16</xdr:col>
      <xdr:colOff>171450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60CFEA-1F45-4748-85B5-C3A6ED114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8</xdr:row>
      <xdr:rowOff>95250</xdr:rowOff>
    </xdr:from>
    <xdr:to>
      <xdr:col>17</xdr:col>
      <xdr:colOff>228600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4B6F8-D5CA-40AA-AF43-4DE27F29E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1171575</xdr:colOff>
      <xdr:row>8</xdr:row>
      <xdr:rowOff>119062</xdr:rowOff>
    </xdr:from>
    <xdr:to>
      <xdr:col>9</xdr:col>
      <xdr:colOff>1114425</xdr:colOff>
      <xdr:row>23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F70B01-FF94-468F-A2E2-358CE0E36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Williams" refreshedDate="44511.520528935187" createdVersion="7" refreshedVersion="7" minRefreshableVersion="3" recordCount="4114" xr:uid="{09E261BB-AF0A-4B9C-8324-D503B34DD244}">
  <cacheSource type="worksheet">
    <worksheetSource ref="A1:R4115" sheet="Module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Williams" refreshedDate="44511.603698263891" createdVersion="7" refreshedVersion="7" minRefreshableVersion="3" recordCount="4114" xr:uid="{2EE24B49-64DA-4EFC-B1DB-097DA631227A}">
  <cacheSource type="worksheet">
    <worksheetSource ref="A1:T4115" sheet="Module 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12-05-10T05:24:52" maxDate="2144-03-15T18:45:38" count="4114">
        <d v="2140-02-21T05:08:59"/>
        <d v="2143-12-12T10:34:12"/>
        <d v="2140-10-15T12:01:01"/>
        <d v="2141-06-14T21:08:09"/>
        <d v="2143-04-15T14:30:09"/>
        <d v="2143-05-11T23:03:34"/>
        <d v="2140-05-01T20:55:13"/>
        <d v="2139-05-12T05:24:52"/>
        <d v="2143-06-30T17:21:04"/>
        <d v="2140-04-26T08:45:23"/>
        <d v="2143-02-16T06:04:57"/>
        <d v="2142-12-10T08:36:13"/>
        <d v="2143-05-31T15:45:23"/>
        <d v="2143-01-26T13:56:16"/>
        <d v="2142-06-03T06:02:38"/>
        <d v="2143-11-17T13:58:35"/>
        <d v="2141-04-16T06:58:51"/>
        <d v="2141-04-02T14:01:30"/>
        <d v="2143-12-02T08:03:34"/>
        <d v="2142-03-14T03:07:13"/>
        <d v="2142-07-15T15:37:54"/>
        <d v="2142-01-30T14:00:59"/>
        <d v="2143-11-05T00:07:53"/>
        <d v="2143-03-25T06:32:52"/>
        <d v="2142-10-14T11:02:26"/>
        <d v="2142-05-13T05:01:56"/>
        <d v="2141-07-16T12:58:18"/>
        <d v="2144-01-13T06:28:53"/>
        <d v="2142-03-06T05:01:06"/>
        <d v="2142-11-04T05:12:20"/>
        <d v="2141-08-23T19:00:15"/>
        <d v="2143-08-25T17:00:21"/>
        <d v="2141-07-23T22:00:40"/>
        <d v="2143-12-23T20:51:53"/>
        <d v="2143-02-24T13:01:02"/>
        <d v="2143-01-07T02:00:53"/>
        <d v="2142-03-05T22:10:05"/>
        <d v="2139-12-20T18:25:39"/>
        <d v="2143-06-29T06:28:36"/>
        <d v="2143-11-03T10:32:05"/>
        <d v="2141-09-13T15:10:36"/>
        <d v="2144-02-11T07:33:26"/>
        <d v="2142-11-04T15:00:07"/>
        <d v="2140-06-26T16:21:28"/>
        <d v="2139-04-23T06:31:21"/>
        <d v="2142-05-13T10:05:53"/>
        <d v="2142-05-13T04:25:46"/>
        <d v="2142-11-15T15:41:24"/>
        <d v="2142-03-25T16:01:58"/>
        <d v="2143-10-20T07:45:43"/>
        <d v="2143-07-07T14:00:03"/>
        <d v="2142-09-30T14:59:43"/>
        <d v="2144-01-25T04:43:42"/>
        <d v="2143-11-04T14:05:15"/>
        <d v="2141-03-12T11:07:28"/>
        <d v="2139-02-21T17:37:32"/>
        <d v="2140-10-23T13:48:53"/>
        <d v="2143-11-19T20:25:44"/>
        <d v="2140-04-24T15:38:11"/>
        <d v="2143-05-14T13:39:32"/>
        <d v="2141-10-30T12:00:45"/>
        <d v="2141-02-05T01:30:50"/>
        <d v="2142-02-14T19:31:59"/>
        <d v="2141-06-11T14:31:03"/>
        <d v="2141-04-16T14:10:35"/>
        <d v="2143-07-08T19:01:08"/>
        <d v="2143-11-03T16:01:37"/>
        <d v="2143-02-24T09:11:38"/>
        <d v="2142-09-17T16:19:37"/>
        <d v="2143-10-03T12:50:55"/>
        <d v="2139-08-29T04:40:17"/>
        <d v="2139-08-25T10:07:02"/>
        <d v="2143-12-26T17:05:43"/>
        <d v="2143-05-20T12:59:50"/>
        <d v="2140-10-17T11:39:08"/>
        <d v="2139-06-17T05:42:31"/>
        <d v="2143-10-10T10:05:37"/>
        <d v="2142-07-15T14:50:40"/>
        <d v="2141-01-22T17:00:17"/>
        <d v="2143-03-25T13:55:11"/>
        <d v="2141-01-28T22:11:35"/>
        <d v="2142-03-19T21:41:10"/>
        <d v="2142-04-23T17:03:29"/>
        <d v="2140-02-23T23:42:41"/>
        <d v="2141-04-02T06:38:31"/>
        <d v="2142-03-10T17:42:49"/>
        <d v="2143-01-27T07:25:01"/>
        <d v="2138-03-23T04:21:13"/>
        <d v="2143-07-21T23:54:51"/>
        <d v="2142-09-05T04:00:42"/>
        <d v="2140-02-16T08:23:59"/>
        <d v="2141-07-09T05:30:28"/>
        <d v="2140-02-09T21:08:19"/>
        <d v="2142-06-09T14:00:23"/>
        <d v="2138-11-24T18:35:09"/>
        <d v="2143-06-11T23:49:58"/>
        <d v="2141-11-13T20:43:48"/>
        <d v="2141-11-22T08:42:21"/>
        <d v="2142-07-16T16:14:18"/>
        <d v="2143-10-28T19:15:19"/>
        <d v="2140-11-26T08:00:29"/>
        <d v="2140-02-21T19:03:35"/>
        <d v="2143-04-09T13:57:12"/>
        <d v="2142-10-02T22:43:08"/>
        <d v="2142-02-15T20:00:37"/>
        <d v="2140-03-19T18:15:42"/>
        <d v="2138-09-27T19:16:39"/>
        <d v="2141-11-26T19:54:57"/>
        <d v="2143-11-17T13:34:34"/>
        <d v="2140-06-21T08:01:09"/>
        <d v="2141-09-17T15:58:59"/>
        <d v="2139-11-01T23:54:56"/>
        <d v="2141-04-02T15:55:29"/>
        <d v="2140-12-04T22:01:27"/>
        <d v="2143-11-20T19:11:49"/>
        <d v="2141-11-05T10:58:54"/>
        <d v="2142-04-24T21:23:39"/>
        <d v="2140-09-10T14:33:35"/>
        <d v="2143-10-23T09:44:32"/>
        <d v="2140-09-03T00:06:49"/>
        <d v="2142-07-15T08:46:49"/>
        <d v="2144-02-10T02:54:44"/>
        <d v="2143-03-16T00:02:57"/>
        <d v="2142-08-04T22:49:03"/>
        <d v="2142-12-03T23:19:51"/>
        <d v="2141-10-04T00:04:43"/>
        <d v="2142-10-21T19:00:19"/>
        <d v="2141-09-18T19:55:39"/>
        <d v="2142-03-28T21:54:00"/>
        <d v="2141-12-03T07:54:13"/>
        <d v="2140-10-29T12:39:23"/>
        <d v="2141-07-24T15:25:31"/>
        <d v="2140-07-10T22:24:59"/>
        <d v="2144-01-12T17:52:15"/>
        <d v="2142-04-10T01:01:16"/>
        <d v="2138-05-20T01:14:26"/>
        <d v="2142-10-13T16:12:15"/>
        <d v="2143-11-12T00:00:04"/>
        <d v="2140-02-21T04:38:21"/>
        <d v="2143-08-20T06:41:24"/>
        <d v="2141-10-29T16:35:53"/>
        <d v="2140-09-10T17:00:52"/>
        <d v="2143-04-01T18:44:25"/>
        <d v="2142-11-20T20:01:19"/>
        <d v="2141-11-04T00:42:26"/>
        <d v="2142-02-10T06:32:54"/>
        <d v="2143-02-26T18:11:30"/>
        <d v="2143-11-24T15:55:27"/>
        <d v="2142-10-16T12:20:00"/>
        <d v="2141-06-11T10:09:11"/>
        <d v="2142-02-19T16:54:11"/>
        <d v="2143-11-17T04:30:33"/>
        <d v="2138-07-09T20:12:50"/>
        <d v="2139-05-24T04:03:13"/>
        <d v="2143-05-19T20:38:41"/>
        <d v="2141-05-20T04:38:49"/>
        <d v="2142-01-17T16:48:49"/>
        <d v="2143-06-23T12:38:03"/>
        <d v="2142-05-09T22:36:12"/>
        <d v="2143-09-01T03:35:41"/>
        <d v="2141-08-01T23:06:36"/>
        <d v="2139-09-29T02:21:53"/>
        <d v="2143-03-10T15:16:31"/>
        <d v="2141-11-09T16:41:46"/>
        <d v="2142-05-29T06:55:54"/>
        <d v="2141-06-02T17:07:05"/>
        <d v="2142-07-14T16:14:23"/>
        <d v="2141-05-25T15:25:50"/>
        <d v="2139-08-17T18:40:03"/>
        <d v="2140-01-18T14:21:49"/>
        <d v="2142-07-15T13:40:48"/>
        <d v="2142-04-22T01:42:58"/>
        <d v="2142-09-29T18:24:55"/>
        <d v="2141-07-19T09:04:10"/>
        <d v="2143-05-24T16:45:26"/>
        <d v="2141-08-13T14:01:08"/>
        <d v="2139-01-26T19:14:45"/>
        <d v="2140-03-19T12:59:35"/>
        <d v="2137-01-17T22:04:52"/>
        <d v="2141-10-17T21:08:44"/>
        <d v="2144-02-12T16:54:23"/>
        <d v="2141-03-28T01:58:38"/>
        <d v="2142-10-16T11:53:29"/>
        <d v="2141-09-10T16:38:28"/>
        <d v="2144-02-08T16:03:27"/>
        <d v="2143-02-28T23:09:14"/>
        <d v="2142-12-24T14:27:34"/>
        <d v="2143-06-08T15:00:58"/>
        <d v="2143-05-19T13:57:14"/>
        <d v="2143-10-02T15:25:38"/>
        <d v="2142-08-11T07:31:09"/>
        <d v="2143-06-12T05:28:57"/>
        <d v="2138-12-28T17:43:00"/>
        <d v="2144-01-23T16:33:50"/>
        <d v="2141-11-07T16:45:04"/>
        <d v="2142-11-27T19:17:39"/>
        <d v="2141-11-01T07:03:14"/>
        <d v="2139-09-14T00:58:59"/>
        <d v="2141-07-17T15:00:22"/>
        <d v="2142-10-02T11:57:28"/>
        <d v="2142-01-29T16:37:59"/>
        <d v="2142-03-10T11:42:59"/>
        <d v="2141-09-06T07:00:45"/>
        <d v="2139-06-11T02:07:27"/>
        <d v="2144-01-07T16:38:55"/>
        <d v="2143-05-05T04:01:31"/>
        <d v="2143-04-22T01:53:21"/>
        <d v="2141-04-03T12:30:10"/>
        <d v="2138-08-12T01:00:22"/>
        <d v="2142-08-19T14:59:51"/>
        <d v="2141-04-10T20:45:19"/>
        <d v="2141-05-01T22:09:16"/>
        <d v="2141-09-18T07:04:43"/>
        <d v="2142-11-19T19:38:59"/>
        <d v="2141-10-04T17:56:08"/>
        <d v="2141-10-25T00:01:46"/>
        <d v="2139-07-28T16:33:45"/>
        <d v="2139-04-22T19:01:58"/>
        <d v="2142-08-14T19:41:03"/>
        <d v="2143-05-15T15:57:14"/>
        <d v="2143-04-21T15:02:42"/>
        <d v="2140-09-19T19:30:18"/>
        <d v="2141-01-08T15:04:22"/>
        <d v="2143-10-06T10:43:06"/>
        <d v="2142-11-25T21:35:43"/>
        <d v="2140-04-16T12:22:43"/>
        <d v="2139-01-14T22:03:51"/>
        <d v="2142-04-01T19:23:47"/>
        <d v="2142-11-30T00:29:22"/>
        <d v="2144-02-06T04:50:08"/>
        <d v="2142-09-06T11:23:04"/>
        <d v="2142-10-06T04:03:21"/>
        <d v="2142-08-04T15:57:51"/>
        <d v="2143-02-18T15:00:04"/>
        <d v="2140-09-17T13:01:43"/>
        <d v="2143-12-21T15:16:37"/>
        <d v="2142-04-18T23:18:14"/>
        <d v="2141-03-13T14:15:46"/>
        <d v="2139-02-03T04:47:45"/>
        <d v="2143-11-06T11:01:08"/>
        <d v="2140-05-31T06:30:21"/>
        <d v="2142-09-18T23:06:57"/>
        <d v="2140-02-10T18:07:31"/>
        <d v="2138-10-25T14:46:44"/>
        <d v="2141-03-07T17:39:45"/>
        <d v="2142-03-11T22:58:54"/>
        <d v="2139-03-11T19:19:38"/>
        <d v="2141-10-21T17:00:47"/>
        <d v="2143-11-30T05:05:46"/>
        <d v="2141-04-26T01:07:48"/>
        <d v="2142-06-30T20:59:32"/>
        <d v="2143-07-15T21:08:45"/>
        <d v="2142-06-09T22:58:33"/>
        <d v="2140-08-21T18:08:48"/>
        <d v="2140-10-26T23:00:14"/>
        <d v="2141-08-19T13:00:56"/>
        <d v="2143-03-18T04:39:48"/>
        <d v="2143-01-19T09:33:48"/>
        <d v="2140-07-12T18:50:44"/>
        <d v="2140-05-08T13:34:51"/>
        <d v="2141-02-25T20:10:33"/>
        <d v="2140-12-05T02:24:21"/>
        <d v="2142-08-06T16:11:02"/>
        <d v="2141-08-22T12:37:02"/>
        <d v="2139-02-23T01:22:35"/>
        <d v="2141-11-21T18:13:31"/>
        <d v="2141-09-03T14:48:56"/>
        <d v="2141-06-13T18:58:06"/>
        <d v="2141-05-02T19:40:52"/>
        <d v="2143-07-25T16:01:25"/>
        <d v="2143-02-08T15:18:05"/>
        <d v="2143-11-25T20:25:13"/>
        <d v="2141-10-15T17:42:25"/>
        <d v="2143-12-09T19:05:00"/>
        <d v="2141-08-05T18:48:27"/>
        <d v="2143-01-28T11:52:12"/>
        <d v="2140-11-21T04:13:24"/>
        <d v="2140-05-30T21:51:41"/>
        <d v="2142-11-26T14:23:54"/>
        <d v="2140-11-12T16:14:43"/>
        <d v="2142-02-18T16:00:28"/>
        <d v="2142-06-25T03:51:29"/>
        <d v="2142-03-28T03:53:02"/>
        <d v="2140-11-01T05:02:33"/>
        <d v="2142-07-29T19:15:10"/>
        <d v="2141-10-23T21:57:29"/>
        <d v="2141-10-28T13:40:40"/>
        <d v="2139-08-15T11:24:43"/>
        <d v="2143-10-14T11:10:53"/>
        <d v="2139-08-30T22:54:54"/>
        <d v="2142-10-15T14:18:38"/>
        <d v="2143-09-18T15:43:16"/>
        <d v="2143-05-18T10:00:28"/>
        <d v="2142-05-27T17:03:13"/>
        <d v="2144-02-12T01:58:35"/>
        <d v="2143-08-06T01:35:09"/>
        <d v="2142-07-27T23:52:09"/>
        <d v="2143-04-03T15:03:37"/>
        <d v="2143-01-12T16:34:01"/>
        <d v="2141-11-18T17:21:03"/>
        <d v="2141-10-09T02:58:00"/>
        <d v="2139-10-04T20:22:48"/>
        <d v="2140-04-28T18:47:23"/>
        <d v="2142-09-17T22:51:50"/>
        <d v="2142-03-04T23:00:37"/>
        <d v="2142-12-02T06:37:27"/>
        <d v="2143-09-16T07:22:31"/>
        <d v="2141-07-15T14:04:40"/>
        <d v="2143-12-03T22:03:39"/>
        <d v="2140-04-05T13:26:49"/>
        <d v="2143-06-16T19:25:40"/>
        <d v="2143-04-15T13:40:48"/>
        <d v="2144-01-26T05:51:36"/>
        <d v="2142-08-19T14:20:40"/>
        <d v="2142-01-08T15:04:31"/>
        <d v="2141-10-23T14:01:41"/>
        <d v="2141-06-18T14:59:06"/>
        <d v="2142-04-07T15:24:35"/>
        <d v="2139-10-04T06:40:18"/>
        <d v="2138-11-08T17:53:11"/>
        <d v="2141-03-22T16:01:54"/>
        <d v="2143-05-18T17:02:00"/>
        <d v="2143-09-22T20:11:55"/>
        <d v="2143-11-20T18:30:57"/>
        <d v="2139-04-26T18:46:08"/>
        <d v="2139-06-27T16:45:17"/>
        <d v="2142-03-16T05:19:57"/>
        <d v="2143-09-22T11:05:13"/>
        <d v="2142-04-10T13:21:50"/>
        <d v="2140-03-16T04:02:20"/>
        <d v="2144-02-02T15:02:35"/>
        <d v="2141-01-24T01:08:24"/>
        <d v="2140-08-02T14:40:12"/>
        <d v="2141-05-13T13:44:03"/>
        <d v="2142-05-16T18:45:37"/>
        <d v="2138-03-25T23:02:18"/>
        <d v="2141-10-07T17:48:44"/>
        <d v="2141-10-24T01:41:30"/>
        <d v="2139-07-25T18:32:14"/>
        <d v="2140-08-01T12:53:40"/>
        <d v="2141-11-14T00:25:11"/>
        <d v="2143-07-27T06:41:21"/>
        <d v="2141-06-17T19:03:28"/>
        <d v="2144-02-03T13:51:19"/>
        <d v="2142-11-20T11:46:41"/>
        <d v="2143-07-24T07:52:18"/>
        <d v="2140-01-10T22:40:01"/>
        <d v="2143-09-03T18:15:45"/>
        <d v="2140-07-04T20:49:47"/>
        <d v="2143-10-03T16:01:15"/>
        <d v="2141-11-06T13:35:53"/>
        <d v="2143-01-23T11:24:25"/>
        <d v="2141-08-13T10:18:54"/>
        <d v="2141-06-20T11:21:31"/>
        <d v="2143-01-02T13:56:03"/>
        <d v="2143-02-24T14:27:36"/>
        <d v="2141-09-28T23:15:55"/>
        <d v="2139-07-11T23:12:24"/>
        <d v="2141-07-22T20:24:03"/>
        <d v="2141-11-22T18:01:56"/>
        <d v="2144-01-08T14:23:31"/>
        <d v="2143-06-15T21:29:42"/>
        <d v="2142-08-03T04:03:47"/>
        <d v="2143-09-22T14:04:01"/>
        <d v="2143-09-15T16:03:12"/>
        <d v="2142-06-24T06:46:37"/>
        <d v="2141-12-08T18:45:47"/>
        <d v="2140-06-25T14:02:38"/>
        <d v="2141-10-18T03:57:13"/>
        <d v="2143-02-27T13:01:20"/>
        <d v="2143-10-27T04:14:27"/>
        <d v="2143-10-13T04:15:09"/>
        <d v="2143-06-10T15:11:10"/>
        <d v="2143-08-03T14:45:43"/>
        <d v="2143-04-03T17:55:58"/>
        <d v="2142-05-12T14:24:18"/>
        <d v="2144-01-12T14:24:21"/>
        <d v="2142-04-22T17:56:28"/>
        <d v="2143-02-10T18:37:33"/>
        <d v="2140-12-03T19:03:58"/>
        <d v="2138-01-13T07:44:38"/>
        <d v="2139-10-13T00:46:06"/>
        <d v="2144-01-18T12:48:05"/>
        <d v="2143-07-03T07:33:47"/>
        <d v="2141-10-22T06:59:58"/>
        <d v="2139-04-20T21:15:04"/>
        <d v="2139-08-15T18:02:14"/>
        <d v="2143-05-26T16:06:23"/>
        <d v="2143-11-15T21:01:07"/>
        <d v="2142-07-23T17:55:13"/>
        <d v="2142-11-24T13:13:53"/>
        <d v="2142-01-06T23:22:29"/>
        <d v="2141-09-10T23:26:00"/>
        <d v="2143-11-22T23:33:03"/>
        <d v="2142-08-07T14:56:47"/>
        <d v="2139-04-01T01:13:43"/>
        <d v="2138-11-22T05:16:32"/>
        <d v="2141-11-01T18:59:05"/>
        <d v="2139-11-17T15:36:17"/>
        <d v="2142-05-29T15:22:48"/>
        <d v="2138-05-13T17:02:24"/>
        <d v="2143-01-20T17:00:27"/>
        <d v="2141-05-28T14:44:41"/>
        <d v="2140-10-15T19:22:35"/>
        <d v="2143-03-18T19:45:12"/>
        <d v="2142-09-01T14:47:37"/>
        <d v="2143-08-22T13:50:28"/>
        <d v="2140-01-26T12:14:21"/>
        <d v="2143-01-14T17:45:44"/>
        <d v="2141-08-28T15:03:09"/>
        <d v="2142-03-27T17:28:21"/>
        <d v="2138-11-19T01:00:51"/>
        <d v="2143-11-30T22:00:33"/>
        <d v="2142-11-14T15:01:52"/>
        <d v="2141-04-08T21:35:30"/>
        <d v="2142-08-15T05:39:36"/>
        <d v="2142-02-16T23:35:47"/>
        <d v="2142-02-28T00:31:51"/>
        <d v="2141-11-29T15:20:26"/>
        <d v="2144-01-16T01:26:00"/>
        <d v="2139-12-23T20:29:34"/>
        <d v="2143-10-21T14:43:32"/>
        <d v="2144-01-08T16:25:39"/>
        <d v="2143-01-13T19:10:22"/>
        <d v="2141-08-14T12:02:11"/>
        <d v="2141-12-21T04:11:05"/>
        <d v="2142-07-16T15:59:25"/>
        <d v="2141-04-14T18:43:56"/>
        <d v="2143-04-22T15:41:12"/>
        <d v="2142-02-18T15:05:20"/>
        <d v="2140-09-13T01:31:05"/>
        <d v="2142-11-24T20:17:52"/>
        <d v="2143-10-06T19:39:06"/>
        <d v="2143-11-30T19:18:56"/>
        <d v="2138-08-09T17:12:51"/>
        <d v="2143-04-07T14:19:05"/>
        <d v="2141-11-13T20:35:13"/>
        <d v="2140-11-09T11:24:15"/>
        <d v="2143-09-08T11:11:32"/>
        <d v="2141-07-15T16:41:12"/>
        <d v="2141-04-30T20:00:20"/>
        <d v="2142-11-06T00:36:37"/>
        <d v="2140-02-16T18:27:47"/>
        <d v="2141-05-14T15:47:04"/>
        <d v="2144-02-03T19:14:28"/>
        <d v="2137-10-19T05:24:20"/>
        <d v="2142-04-21T22:39:50"/>
        <d v="2137-06-29T05:28:14"/>
        <d v="2141-01-29T19:45:32"/>
        <d v="2141-10-28T00:10:16"/>
        <d v="2143-09-01T14:58:37"/>
        <d v="2143-10-11T23:09:28"/>
        <d v="2142-03-19T18:30:52"/>
        <d v="2142-03-31T22:07:45"/>
        <d v="2141-07-16T15:59:33"/>
        <d v="2139-03-21T16:31:12"/>
        <d v="2143-03-03T10:19:33"/>
        <d v="2140-06-02T06:13:51"/>
        <d v="2139-11-17T18:52:08"/>
        <d v="2143-10-13T12:37:07"/>
        <d v="2142-12-03T04:07:46"/>
        <d v="2141-12-10T03:26:10"/>
        <d v="2139-08-16T04:13:00"/>
        <d v="2144-02-03T16:31:28"/>
        <d v="2141-11-08T22:09:57"/>
        <d v="2142-09-15T12:00:21"/>
        <d v="2143-08-06T07:05:00"/>
        <d v="2139-10-21T00:17:24"/>
        <d v="2141-11-02T20:08:08"/>
        <d v="2142-05-02T14:45:27"/>
        <d v="2137-12-02T18:10:54"/>
        <d v="2143-02-15T10:38:23"/>
        <d v="2143-07-10T18:08:10"/>
        <d v="2142-03-21T01:41:39"/>
        <d v="2142-10-14T14:50:43"/>
        <d v="2140-02-10T19:35:24"/>
        <d v="2144-02-16T19:49:01"/>
        <d v="2142-05-15T16:25:14"/>
        <d v="2138-02-14T02:03:10"/>
        <d v="2143-02-21T17:59:28"/>
        <d v="2141-06-20T09:14:38"/>
        <d v="2140-03-22T17:00:11"/>
        <d v="2139-06-24T13:33:26"/>
        <d v="2143-11-03T11:41:42"/>
        <d v="2142-08-20T18:20:39"/>
        <d v="2139-08-02T13:29:07"/>
        <d v="2143-05-17T22:28:49"/>
        <d v="2144-01-14T04:40:05"/>
        <d v="2142-10-03T19:01:01"/>
        <d v="2143-12-22T15:57:51"/>
        <d v="2141-08-29T21:37:05"/>
        <d v="2140-10-04T10:57:14"/>
        <d v="2143-02-01T16:54:32"/>
        <d v="2142-09-24T19:27:50"/>
        <d v="2142-05-23T20:04:09"/>
        <d v="2143-11-24T14:59:12"/>
        <d v="2141-08-21T20:17:40"/>
        <d v="2142-10-20T14:00:04"/>
        <d v="2139-02-25T14:42:46"/>
        <d v="2136-09-24T17:24:10"/>
        <d v="2143-02-26T17:39:00"/>
        <d v="2141-01-30T14:33:19"/>
        <d v="2139-09-14T20:37:41"/>
        <d v="2142-07-27T15:05:12"/>
        <d v="2142-09-19T00:32:52"/>
        <d v="2143-02-24T17:01:04"/>
        <d v="2142-10-02T15:53:20"/>
        <d v="2143-06-03T08:20:51"/>
        <d v="2142-10-08T12:00:09"/>
        <d v="2140-02-09T17:42:15"/>
        <d v="2141-08-16T22:20:45"/>
        <d v="2142-10-16T16:49:31"/>
        <d v="2144-02-05T13:48:00"/>
        <d v="2140-04-25T00:30:37"/>
        <d v="2142-06-18T18:11:00"/>
        <d v="2142-03-27T19:59:22"/>
        <d v="2142-07-05T00:44:42"/>
        <d v="2137-10-30T08:43:25"/>
        <d v="2143-07-18T20:09:42"/>
        <d v="2141-09-21T01:44:16"/>
        <d v="2141-01-26T16:25:07"/>
        <d v="2141-09-18T15:29:14"/>
        <d v="2141-05-31T21:31:24"/>
        <d v="2144-02-08T20:00:04"/>
        <d v="2143-04-15T19:04:23"/>
        <d v="2138-11-23T16:12:15"/>
        <d v="2141-08-12T19:16:26"/>
        <d v="2143-01-03T14:48:43"/>
        <d v="2138-11-16T11:49:50"/>
        <d v="2144-02-02T14:24:43"/>
        <d v="2142-09-16T02:30:53"/>
        <d v="2139-05-26T19:24:11"/>
        <d v="2141-05-17T18:05:25"/>
        <d v="2140-01-04T01:08:59"/>
        <d v="2143-02-11T18:34:47"/>
        <d v="2141-11-06T18:30:29"/>
        <d v="2140-04-26T19:23:48"/>
        <d v="2140-02-27T00:55:51"/>
        <d v="2142-07-12T22:17:17"/>
        <d v="2141-08-11T01:41:37"/>
        <d v="2144-01-09T07:16:47"/>
        <d v="2140-08-22T20:17:27"/>
        <d v="2141-02-13T02:22:50"/>
        <d v="2140-06-14T21:35:25"/>
        <d v="2141-09-10T18:43:14"/>
        <d v="2142-10-16T06:01:08"/>
        <d v="2140-07-30T15:56:31"/>
        <d v="2142-10-07T14:13:09"/>
        <d v="2142-09-23T23:13:41"/>
        <d v="2142-07-16T13:52:46"/>
        <d v="2142-11-08T16:47:16"/>
        <d v="2143-03-25T19:49:04"/>
        <d v="2142-10-22T08:20:53"/>
        <d v="2140-11-23T12:55:40"/>
        <d v="2139-06-21T21:03:31"/>
        <d v="2142-10-21T17:57:13"/>
        <d v="2137-11-06T14:54:46"/>
        <d v="2143-11-04T14:00:23"/>
        <d v="2140-05-08T15:33:26"/>
        <d v="2141-05-28T15:22:23"/>
        <d v="2142-09-16T09:59:58"/>
        <d v="2142-05-07T20:45:49"/>
        <d v="2142-02-25T02:03:29"/>
        <d v="2143-01-19T17:26:38"/>
        <d v="2138-12-22T02:08:30"/>
        <d v="2142-05-15T12:09:11"/>
        <d v="2142-02-09T14:32:02"/>
        <d v="2141-05-27T10:51:39"/>
        <d v="2137-07-21T18:38:04"/>
        <d v="2142-09-11T21:11:08"/>
        <d v="2140-11-06T02:00:56"/>
        <d v="2142-09-01T11:55:20"/>
        <d v="2142-05-21T13:46:17"/>
        <d v="2142-01-16T14:09:51"/>
        <d v="2142-06-04T01:34:36"/>
        <d v="2143-05-16T09:41:35"/>
        <d v="2141-09-07T16:11:45"/>
        <d v="2141-08-21T18:08:12"/>
        <d v="2138-01-25T16:40:10"/>
        <d v="2143-12-02T20:34:13"/>
        <d v="2141-11-22T07:34:22"/>
        <d v="2139-10-06T07:21:24"/>
        <d v="2141-12-18T14:01:07"/>
        <d v="2143-02-03T17:01:54"/>
        <d v="2140-05-06T23:54:34"/>
        <d v="2144-01-25T23:25:21"/>
        <d v="2138-01-22T23:52:34"/>
        <d v="2142-11-24T16:59:34"/>
        <d v="2141-06-13T13:46:58"/>
        <d v="2143-04-15T00:10:08"/>
        <d v="2139-09-08T23:51:15"/>
        <d v="2142-11-30T19:01:13"/>
        <d v="2141-11-29T00:03:06"/>
        <d v="2143-09-25T20:50:40"/>
        <d v="2143-08-25T18:22:09"/>
        <d v="2142-06-09T21:33:00"/>
        <d v="2143-10-13T23:22:08"/>
        <d v="2140-04-24T04:07:24"/>
        <d v="2141-03-29T17:06:22"/>
        <d v="2142-03-06T21:19:17"/>
        <d v="2142-11-17T23:08:04"/>
        <d v="2143-08-27T05:26:27"/>
        <d v="2141-05-02T19:06:51"/>
        <d v="2144-01-27T11:58:28"/>
        <d v="2141-06-17T15:17:46"/>
        <d v="2142-09-25T04:14:05"/>
        <d v="2141-07-31T09:37:21"/>
        <d v="2141-07-18T05:03:11"/>
        <d v="2142-09-09T07:59:53"/>
        <d v="2139-01-29T16:17:03"/>
        <d v="2141-11-28T15:22:29"/>
        <d v="2143-05-05T14:25:10"/>
        <d v="2141-12-17T05:56:28"/>
        <d v="2141-12-12T16:37:32"/>
        <d v="2141-12-16T23:08:15"/>
        <d v="2142-02-11T22:58:32"/>
        <d v="2141-07-07T20:54:35"/>
        <d v="2142-01-07T19:44:01"/>
        <d v="2142-07-18T06:40:36"/>
        <d v="2144-01-22T15:03:25"/>
        <d v="2141-10-15T07:11:30"/>
        <d v="2141-09-09T04:01:08"/>
        <d v="2139-08-16T16:47:33"/>
        <d v="2142-06-23T00:10:11"/>
        <d v="2141-06-18T16:50:46"/>
        <d v="2144-01-09T16:20:30"/>
        <d v="2137-06-19T20:06:26"/>
        <d v="2141-07-20T00:08:10"/>
        <d v="2144-02-15T21:48:10"/>
        <d v="2142-05-11T04:07:47"/>
        <d v="2142-02-03T22:49:21"/>
        <d v="2139-01-26T20:34:02"/>
        <d v="2143-06-01T05:39:06"/>
        <d v="2143-05-06T13:31:22"/>
        <d v="2142-03-03T19:39:05"/>
        <d v="2141-07-27T08:17:57"/>
        <d v="2143-09-29T22:01:50"/>
        <d v="2139-10-12T18:07:07"/>
        <d v="2142-08-18T17:43:32"/>
        <d v="2141-09-08T00:06:13"/>
        <d v="2140-11-02T17:37:20"/>
        <d v="2141-05-20T15:17:38"/>
        <d v="2143-04-09T22:50:51"/>
        <d v="2137-06-04T22:10:20"/>
        <d v="2141-02-20T03:36:01"/>
        <d v="2141-04-17T15:15:47"/>
        <d v="2142-02-21T17:07:15"/>
        <d v="2143-03-03T17:17:27"/>
        <d v="2142-02-10T17:05:07"/>
        <d v="2142-05-07T11:47:56"/>
        <d v="2142-08-15T11:20:00"/>
        <d v="2138-09-01T04:30:25"/>
        <d v="2143-05-08T23:15:16"/>
        <d v="2140-02-10T23:38:28"/>
        <d v="2142-06-22T10:03:25"/>
        <d v="2142-02-03T22:31:01"/>
        <d v="2141-10-01T12:59:59"/>
        <d v="2140-08-08T13:03:18"/>
        <d v="2139-09-25T01:26:00"/>
        <d v="2143-09-17T06:55:41"/>
        <d v="2142-06-09T15:01:08"/>
        <d v="2141-12-02T05:16:04"/>
        <d v="2139-03-24T21:49:20"/>
        <d v="2143-05-08T13:58:34"/>
        <d v="2141-11-01T03:25:15"/>
        <d v="2141-05-21T15:47:20"/>
        <d v="2142-11-17T18:20:10"/>
        <d v="2141-04-02T17:00:12"/>
        <d v="2141-03-27T21:08:47"/>
        <d v="2142-06-03T11:17:04"/>
        <d v="2143-10-13T11:16:33"/>
        <d v="2143-02-18T19:18:39"/>
        <d v="2142-04-09T03:57:00"/>
        <d v="2137-06-02T18:07:59"/>
        <d v="2139-02-01T20:06:15"/>
        <d v="2142-09-04T14:21:26"/>
        <d v="2143-12-31T22:35:30"/>
        <d v="2137-06-07T19:09:14"/>
        <d v="2141-06-11T09:07:49"/>
        <d v="2142-09-25T06:02:51"/>
        <d v="2142-10-15T11:12:07"/>
        <d v="2140-03-28T23:17:40"/>
        <d v="2143-12-02T22:50:33"/>
        <d v="2143-05-03T22:08:57"/>
        <d v="2139-01-20T17:33:46"/>
        <d v="2140-11-27T00:32:17"/>
        <d v="2139-10-14T17:10:21"/>
        <d v="2141-07-09T12:21:47"/>
        <d v="2144-02-11T17:36:33"/>
        <d v="2141-08-29T03:08:27"/>
        <d v="2143-09-01T22:03:05"/>
        <d v="2140-03-23T13:51:18"/>
        <d v="2142-07-23T14:05:16"/>
        <d v="2141-08-28T21:04:52"/>
        <d v="2141-10-21T07:27:59"/>
        <d v="2141-10-21T17:52:52"/>
        <d v="2142-02-18T18:45:23"/>
        <d v="2141-05-30T04:00:45"/>
        <d v="2143-07-04T16:22:03"/>
        <d v="2142-04-25T13:21:07"/>
        <d v="2140-09-30T15:56:28"/>
        <d v="2142-11-10T07:58:55"/>
        <d v="2139-12-16T22:48:33"/>
        <d v="2137-06-26T02:46:20"/>
        <d v="2142-08-24T22:59:28"/>
        <d v="2141-08-30T18:19:33"/>
        <d v="2140-08-17T21:11:25"/>
        <d v="2143-07-12T18:48:47"/>
        <d v="2142-04-08T16:22:37"/>
        <d v="2142-02-03T18:59:23"/>
        <d v="2142-11-26T17:07:01"/>
        <d v="2142-04-08T14:01:04"/>
        <d v="2143-07-15T22:53:29"/>
        <d v="2144-01-20T04:56:06"/>
        <d v="2143-07-20T14:31:46"/>
        <d v="2143-03-27T20:05:04"/>
        <d v="2141-05-28T13:19:26"/>
        <d v="2138-04-01T03:42:17"/>
        <d v="2143-09-15T18:00:27"/>
        <d v="2139-01-26T20:33:58"/>
        <d v="2141-11-04T16:10:43"/>
        <d v="2144-03-02T16:50:08"/>
        <d v="2141-07-15T22:53:34"/>
        <d v="2141-06-02T11:49:36"/>
        <d v="2142-01-25T11:55:03"/>
        <d v="2143-05-17T18:35:15"/>
        <d v="2141-12-05T21:39:12"/>
        <d v="2140-02-02T19:25:29"/>
        <d v="2141-06-18T13:43:27"/>
        <d v="2138-12-20T21:12:36"/>
        <d v="2142-12-04T13:47:00"/>
        <d v="2143-03-26T19:40:21"/>
        <d v="2141-03-25T15:59:33"/>
        <d v="2141-09-12T07:47:50"/>
        <d v="2139-02-10T15:07:29"/>
        <d v="2138-04-14T00:20:49"/>
        <d v="2143-06-10T23:29:55"/>
        <d v="2140-12-13T21:02:25"/>
        <d v="2142-09-08T06:21:09"/>
        <d v="2141-05-18T01:30:55"/>
        <d v="2141-07-10T12:03:49"/>
        <d v="2141-10-13T23:54:23"/>
        <d v="2142-04-22T22:47:58"/>
        <d v="2143-09-12T14:32:50"/>
        <d v="2142-10-16T10:27:10"/>
        <d v="2139-11-22T11:58:45"/>
        <d v="2143-12-03T15:53:27"/>
        <d v="2142-03-05T21:02:33"/>
        <d v="2142-03-16T19:02:06"/>
        <d v="2141-04-08T00:06:29"/>
        <d v="2143-11-05T16:03:26"/>
        <d v="2141-05-24T17:48:03"/>
        <d v="2144-03-07T18:01:30"/>
        <d v="2142-09-21T17:55:22"/>
        <d v="2137-03-30T15:54:18"/>
        <d v="2140-01-27T09:09:15"/>
        <d v="2142-12-22T20:50:48"/>
        <d v="2141-06-11T23:01:40"/>
        <d v="2138-10-30T01:13:16"/>
        <d v="2143-11-25T01:59:03"/>
        <d v="2142-11-26T14:51:26"/>
        <d v="2142-04-16T21:28:43"/>
        <d v="2143-05-28T01:07:47"/>
        <d v="2137-03-19T17:52:16"/>
        <d v="2141-07-29T00:31:21"/>
        <d v="2142-10-20T15:09:07"/>
        <d v="2140-03-16T21:03:52"/>
        <d v="2141-07-16T13:56:40"/>
        <d v="2143-03-06T16:32:01"/>
        <d v="2143-07-07T16:41:49"/>
        <d v="2143-03-02T07:50:25"/>
        <d v="2144-01-12T08:46:17"/>
        <d v="2139-04-05T23:00:26"/>
        <d v="2144-01-07T20:05:30"/>
        <d v="2142-11-16T23:09:34"/>
        <d v="2142-12-04T19:38:28"/>
        <d v="2138-11-06T21:21:10"/>
        <d v="2142-04-08T17:41:55"/>
        <d v="2144-02-19T19:34:01"/>
        <d v="2141-08-30T18:04:57"/>
        <d v="2141-05-20T13:09:12"/>
        <d v="2138-03-25T20:01:36"/>
        <d v="2143-11-09T08:26:16"/>
        <d v="2142-01-11T19:58:33"/>
        <d v="2142-08-28T04:33:41"/>
        <d v="2142-06-30T15:01:48"/>
        <d v="2142-12-02T20:00:56"/>
        <d v="2141-11-15T18:09:51"/>
        <d v="2142-04-20T02:31:16"/>
        <d v="2142-05-26T13:10:24"/>
        <d v="2143-12-02T04:29:27"/>
        <d v="2138-02-15T12:38:02"/>
        <d v="2142-04-21T06:04:15"/>
        <d v="2141-06-25T08:49:38"/>
        <d v="2142-03-06T07:22:05"/>
        <d v="2141-06-05T01:44:10"/>
        <d v="2142-10-23T03:07:26"/>
        <d v="2144-01-03T17:35:22"/>
        <d v="2138-07-13T02:45:37"/>
        <d v="2143-07-18T06:20:25"/>
        <d v="2143-10-29T14:27:51"/>
        <d v="2138-08-09T16:35:39"/>
        <d v="2140-04-07T19:12:16"/>
        <d v="2143-06-30T15:58:38"/>
        <d v="2141-12-03T21:37:42"/>
        <d v="2140-04-18T12:08:19"/>
        <d v="2138-04-06T19:52:20"/>
        <d v="2142-11-24T09:05:39"/>
        <d v="2140-02-01T18:01:51"/>
        <d v="2143-02-06T16:08:33"/>
        <d v="2141-07-09T15:56:49"/>
        <d v="2140-11-14T17:42:41"/>
        <d v="2141-07-26T19:25:12"/>
        <d v="2142-09-16T02:19:22"/>
        <d v="2141-06-09T22:34:00"/>
        <d v="2138-11-02T04:45:36"/>
        <d v="2138-10-30T03:35:39"/>
        <d v="2143-07-27T16:44:30"/>
        <d v="2142-09-01T19:17:38"/>
        <d v="2142-05-19T18:24:38"/>
        <d v="2141-02-26T00:24:10"/>
        <d v="2141-04-26T13:32:38"/>
        <d v="2140-01-19T15:52:38"/>
        <d v="2141-01-18T18:18:12"/>
        <d v="2138-08-11T21:02:43"/>
        <d v="2142-05-14T09:29:57"/>
        <d v="2142-03-02T05:16:54"/>
        <d v="2142-02-07T17:08:25"/>
        <d v="2143-03-25T16:00:09"/>
        <d v="2139-11-15T15:33:57"/>
        <d v="2142-12-06T23:57:11"/>
        <d v="2140-11-02T20:21:07"/>
        <d v="2142-07-03T03:00:54"/>
        <d v="2142-02-19T17:34:59"/>
        <d v="2137-12-25T02:40:38"/>
        <d v="2140-05-24T05:28:23"/>
        <d v="2142-02-11T12:07:43"/>
        <d v="2140-11-14T23:08:56"/>
        <d v="2144-02-02T19:51:40"/>
        <d v="2140-03-09T20:54:03"/>
        <d v="2138-01-13T07:49:21"/>
        <d v="2140-05-01T20:13:07"/>
        <d v="2139-05-31T20:16:11"/>
        <d v="2143-11-23T06:11:20"/>
        <d v="2141-10-30T16:24:46"/>
        <d v="2142-04-30T20:43:15"/>
        <d v="2142-02-25T16:49:54"/>
        <d v="2139-06-20T21:53:18"/>
        <d v="2143-11-18T06:13:58"/>
        <d v="2141-07-01T18:38:02"/>
        <d v="2139-11-12T05:19:27"/>
        <d v="2138-07-08T20:05:57"/>
        <d v="2142-05-05T19:32:31"/>
        <d v="2139-03-04T21:00:58"/>
        <d v="2142-05-13T12:52:02"/>
        <d v="2139-07-26T02:16:37"/>
        <d v="2143-06-03T06:38:29"/>
        <d v="2141-08-01T18:30:45"/>
        <d v="2138-08-03T21:20:31"/>
        <d v="2143-05-08T23:33:30"/>
        <d v="2142-04-02T05:46:37"/>
        <d v="2142-08-28T15:00:23"/>
        <d v="2144-01-26T17:23:40"/>
        <d v="2143-06-24T15:58:28"/>
        <d v="2140-10-11T18:44:06"/>
        <d v="2138-08-30T00:18:17"/>
        <d v="2140-07-11T12:00:15"/>
        <d v="2140-07-09T17:50:36"/>
        <d v="2141-09-24T00:49:07"/>
        <d v="2141-05-22T20:37:52"/>
        <d v="2143-02-16T19:16:33"/>
        <d v="2138-04-03T23:34:47"/>
        <d v="2144-02-04T10:12:32"/>
        <d v="2137-11-24T03:08:53"/>
        <d v="2141-09-24T19:30:07"/>
        <d v="2140-10-15T16:24:19"/>
        <d v="2141-11-19T19:22:37"/>
        <d v="2143-04-08T14:35:58"/>
        <d v="2139-11-28T20:04:12"/>
        <d v="2139-08-24T19:38:14"/>
        <d v="2141-05-23T17:12:52"/>
        <d v="2141-05-03T12:13:33"/>
        <d v="2144-03-03T12:55:07"/>
        <d v="2139-12-02T04:44:32"/>
        <d v="2141-07-16T19:42:34"/>
        <d v="2139-11-15T22:17:32"/>
        <d v="2142-02-15T17:35:52"/>
        <d v="2143-11-16T21:01:18"/>
        <d v="2143-12-24T22:04:55"/>
        <d v="2142-04-08T18:12:22"/>
        <d v="2140-11-01T22:15:03"/>
        <d v="2141-07-15T23:31:52"/>
        <d v="2140-05-16T19:32:37"/>
        <d v="2139-06-17T20:03:07"/>
        <d v="2143-09-09T03:26:44"/>
        <d v="2138-06-01T15:19:23"/>
        <d v="2141-12-10T21:17:41"/>
        <d v="2142-12-16T04:00:11"/>
        <d v="2141-08-20T20:46:16"/>
        <d v="2140-02-13T02:54:10"/>
        <d v="2142-07-15T07:50:59"/>
        <d v="2139-12-23T17:21:20"/>
        <d v="2140-06-08T01:29:20"/>
        <d v="2141-05-31T17:26:51"/>
        <d v="2140-05-29T01:49:11"/>
        <d v="2140-05-29T19:44:52"/>
        <d v="2141-12-09T18:46:10"/>
        <d v="2142-04-04T17:34:41"/>
        <d v="2142-11-16T17:01:24"/>
        <d v="2138-12-17T13:14:29"/>
        <d v="2141-10-09T18:54:03"/>
        <d v="2139-03-17T01:20:34"/>
        <d v="2138-12-07T22:47:01"/>
        <d v="2138-11-04T02:39:56"/>
        <d v="2138-07-30T18:12:08"/>
        <d v="2142-06-16T20:18:53"/>
        <d v="2141-11-08T07:04:34"/>
        <d v="2142-06-13T00:33:25"/>
        <d v="2143-10-20T04:14:37"/>
        <d v="2141-12-16T13:10:19"/>
        <d v="2143-02-27T09:46:56"/>
        <d v="2143-07-03T15:41:45"/>
        <d v="2141-08-06T20:46:38"/>
        <d v="2140-05-09T18:03:12"/>
        <d v="2140-10-02T17:56:17"/>
        <d v="2143-12-18T01:35:19"/>
        <d v="2143-08-31T11:35:49"/>
        <d v="2142-04-25T08:18:52"/>
        <d v="2143-11-17T13:39:49"/>
        <d v="2143-09-23T14:45:17"/>
        <d v="2137-09-10T14:30:14"/>
        <d v="2143-02-17T09:46:16"/>
        <d v="2142-01-21T21:19:43"/>
        <d v="2142-09-02T12:51:32"/>
        <d v="2140-05-23T03:31:36"/>
        <d v="2143-03-17T14:00:50"/>
        <d v="2143-04-29T00:54:35"/>
        <d v="2143-11-25T07:42:46"/>
        <d v="2143-12-29T18:08:20"/>
        <d v="2141-07-25T03:00:10"/>
        <d v="2136-05-18T03:55:13"/>
        <d v="2143-03-04T02:27:39"/>
        <d v="2141-05-15T07:04:10"/>
        <d v="2139-03-07T18:33:23"/>
        <d v="2143-05-22T14:30:46"/>
        <d v="2142-08-13T15:13:26"/>
        <d v="2141-03-06T17:19:39"/>
        <d v="2143-02-19T00:44:54"/>
        <d v="2142-01-23T14:31:17"/>
        <d v="2142-07-10T20:00:39"/>
        <d v="2141-02-11T14:00:06"/>
        <d v="2142-09-07T22:17:05"/>
        <d v="2143-07-06T04:00:04"/>
        <d v="2142-03-19T20:45:05"/>
        <d v="2142-03-31T18:14:28"/>
        <d v="2142-01-15T23:58:02"/>
        <d v="2140-02-04T23:42:17"/>
        <d v="2142-10-15T13:20:45"/>
        <d v="2142-04-15T12:55:22"/>
        <d v="2141-03-26T19:11:07"/>
        <d v="2143-06-30T22:00:04"/>
        <d v="2138-02-12T19:07:25"/>
        <d v="2144-01-28T20:18:25"/>
        <d v="2141-06-19T16:04:11"/>
        <d v="2143-06-30T01:49:40"/>
        <d v="2143-09-07T19:50:54"/>
        <d v="2142-04-03T15:11:49"/>
        <d v="2138-12-03T19:05:47"/>
        <d v="2142-05-31T20:57:18"/>
        <d v="2143-07-06T08:10:18"/>
        <d v="2139-02-10T01:56:15"/>
        <d v="2139-03-03T21:53:49"/>
        <d v="2139-08-27T19:46:52"/>
        <d v="2141-01-07T20:48:53"/>
        <d v="2140-06-06T00:56:00"/>
        <d v="2142-01-15T16:14:44"/>
        <d v="2144-01-23T12:01:30"/>
        <d v="2142-10-02T02:08:13"/>
        <d v="2143-03-25T19:51:57"/>
        <d v="2138-11-19T20:48:41"/>
        <d v="2141-10-15T22:37:28"/>
        <d v="2143-06-17T14:34:06"/>
        <d v="2143-09-03T06:27:04"/>
        <d v="2141-12-13T01:02:52"/>
        <d v="2141-01-29T06:36:27"/>
        <d v="2141-06-24T15:54:40"/>
        <d v="2143-09-07T15:00:37"/>
        <d v="2138-07-28T19:32:47"/>
        <d v="2141-03-21T21:04:35"/>
        <d v="2142-02-28T07:06:50"/>
        <d v="2140-09-27T17:39:50"/>
        <d v="2139-08-04T00:32:04"/>
        <d v="2142-08-04T00:28:25"/>
        <d v="2138-08-09T16:58:52"/>
        <d v="2140-11-02T20:17:32"/>
        <d v="2142-07-03T22:33:43"/>
        <d v="2139-04-06T14:33:35"/>
        <d v="2141-06-19T00:38:08"/>
        <d v="2136-08-26T15:26:54"/>
        <d v="2137-11-21T19:34:51"/>
        <d v="2138-07-24T00:18:33"/>
        <d v="2138-10-18T04:48:41"/>
        <d v="2143-04-09T18:55:00"/>
        <d v="2142-08-23T03:11:16"/>
        <d v="2142-03-27T11:27:36"/>
        <d v="2142-01-13T23:33:28"/>
        <d v="2143-08-06T22:12:55"/>
        <d v="2143-07-23T18:41:02"/>
        <d v="2139-02-08T02:43:55"/>
        <d v="2143-07-29T04:56:36"/>
        <d v="2143-11-25T17:58:57"/>
        <d v="2142-06-17T18:19:19"/>
        <d v="2140-04-13T18:27:26"/>
        <d v="2142-10-16T02:06:08"/>
        <d v="2140-02-24T23:54:52"/>
        <d v="2142-02-26T16:24:52"/>
        <d v="2141-06-20T20:38:50"/>
        <d v="2143-03-30T14:58:27"/>
        <d v="2138-01-13T05:57:08"/>
        <d v="2141-11-21T12:08:53"/>
        <d v="2144-02-02T19:19:15"/>
        <d v="2143-04-14T17:35:01"/>
        <d v="2139-04-13T14:53:15"/>
        <d v="2140-03-04T16:52:45"/>
        <d v="2139-03-01T01:57:54"/>
        <d v="2142-01-30T07:32:16"/>
        <d v="2141-05-13T15:38:47"/>
        <d v="2141-05-23T19:21:54"/>
        <d v="2143-05-26T16:00:25"/>
        <d v="2143-06-09T13:01:23"/>
        <d v="2142-07-12T00:41:20"/>
        <d v="2143-05-19T06:21:10"/>
        <d v="2139-08-25T18:19:16"/>
        <d v="2141-09-24T16:25:52"/>
        <d v="2142-06-19T19:16:38"/>
        <d v="2143-12-31T19:51:23"/>
        <d v="2142-05-22T17:55:14"/>
        <d v="2143-01-19T12:04:39"/>
        <d v="2141-07-02T04:56:07"/>
        <d v="2142-10-16T00:04:10"/>
        <d v="2140-06-23T20:09:12"/>
        <d v="2142-02-08T04:44:52"/>
        <d v="2141-08-28T12:43:13"/>
        <d v="2141-08-16T00:36:30"/>
        <d v="2142-01-13T01:12:39"/>
        <d v="2143-06-03T18:57:19"/>
        <d v="2142-02-20T17:51:38"/>
        <d v="2142-12-30T17:16:32"/>
        <d v="2143-07-22T04:01:09"/>
        <d v="2138-06-30T01:17:16"/>
        <d v="2143-05-27T17:13:34"/>
        <d v="2141-04-25T15:15:31"/>
        <d v="2136-11-07T20:07:09"/>
        <d v="2141-07-10T14:23:42"/>
        <d v="2143-07-02T22:17:33"/>
        <d v="2139-01-04T19:26:13"/>
        <d v="2144-01-29T22:37:06"/>
        <d v="2139-04-29T22:52:24"/>
        <d v="2143-05-20T16:15:09"/>
        <d v="2143-09-28T10:06:57"/>
        <d v="2139-03-07T00:55:30"/>
        <d v="2143-07-15T00:37:54"/>
        <d v="2138-09-24T03:39:38"/>
        <d v="2142-03-20T13:48:48"/>
        <d v="2137-03-31T05:53:50"/>
        <d v="2140-09-05T14:49:00"/>
        <d v="2142-05-23T04:34:54"/>
        <d v="2142-07-13T18:31:40"/>
        <d v="2143-02-02T19:21:27"/>
        <d v="2143-04-08T13:24:40"/>
        <d v="2143-11-10T14:48:26"/>
        <d v="2143-05-07T20:55:18"/>
        <d v="2144-02-17T13:10:42"/>
        <d v="2142-07-09T18:30:56"/>
        <d v="2142-11-22T20:06:57"/>
        <d v="2138-07-07T02:32:06"/>
        <d v="2144-02-10T14:55:16"/>
        <d v="2142-02-27T05:05:59"/>
        <d v="2137-12-20T21:17:07"/>
        <d v="2142-06-30T19:35:49"/>
        <d v="2142-05-03T22:06:35"/>
        <d v="2142-10-27T16:08:38"/>
        <d v="2142-02-24T05:38:49"/>
        <d v="2142-10-06T16:16:44"/>
        <d v="2139-12-06T00:29:09"/>
        <d v="2139-11-17T22:11:50"/>
        <d v="2141-02-27T19:36:40"/>
        <d v="2142-10-28T05:03:36"/>
        <d v="2141-10-20T16:23:26"/>
        <d v="2143-01-20T13:48:09"/>
        <d v="2142-12-01T17:01:07"/>
        <d v="2143-10-15T00:07:27"/>
        <d v="2142-05-02T07:59:47"/>
        <d v="2141-06-03T16:01:00"/>
        <d v="2143-12-03T18:20:54"/>
        <d v="2142-01-15T01:43:02"/>
        <d v="2138-06-04T11:57:46"/>
        <d v="2141-10-21T19:40:07"/>
        <d v="2142-03-22T21:09:25"/>
        <d v="2143-05-07T23:49:38"/>
        <d v="2142-07-01T12:30:22"/>
        <d v="2142-10-10T15:51:41"/>
        <d v="2142-10-03T16:04:28"/>
        <d v="2141-06-04T16:03:01"/>
        <d v="2143-12-01T05:08:45"/>
        <d v="2141-10-04T18:18:29"/>
        <d v="2140-08-10T16:37:23"/>
        <d v="2142-03-06T19:53:49"/>
        <d v="2141-09-04T14:17:00"/>
        <d v="2137-02-27T21:36:31"/>
        <d v="2139-07-11T02:15:10"/>
        <d v="2141-07-24T03:44:15"/>
        <d v="2137-04-07T17:52:59"/>
        <d v="2143-04-26T19:53:51"/>
        <d v="2141-08-01T12:59:53"/>
        <d v="2144-01-04T21:50:36"/>
        <d v="2141-04-25T14:14:19"/>
        <d v="2142-05-28T01:40:14"/>
        <d v="2138-06-25T07:27:21"/>
        <d v="2141-06-20T02:57:08"/>
        <d v="2143-12-19T04:46:23"/>
        <d v="2143-02-18T19:38:02"/>
        <d v="2143-02-27T22:47:59"/>
        <d v="2144-03-03T16:22:46"/>
        <d v="2142-05-16T12:36:49"/>
        <d v="2139-05-12T09:49:37"/>
        <d v="2137-10-08T19:34:30"/>
        <d v="2143-07-09T04:32:47"/>
        <d v="2142-11-20T19:20:09"/>
        <d v="2143-10-05T02:13:39"/>
        <d v="2142-09-02T16:44:46"/>
        <d v="2139-07-23T04:27:41"/>
        <d v="2139-06-09T17:46:51"/>
        <d v="2143-10-19T14:51:09"/>
        <d v="2143-10-07T13:06:24"/>
        <d v="2144-03-03T01:43:10"/>
        <d v="2142-11-27T00:18:54"/>
        <d v="2141-03-21T01:01:58"/>
        <d v="2143-12-18T17:16:53"/>
        <d v="2143-11-18T00:59:40"/>
        <d v="2139-07-19T01:16:25"/>
        <d v="2143-01-27T16:57:16"/>
        <d v="2141-07-08T14:31:17"/>
        <d v="2142-05-05T19:46:40"/>
        <d v="2142-08-10T13:25:56"/>
        <d v="2140-09-26T23:00:10"/>
        <d v="2141-06-05T23:32:49"/>
        <d v="2143-07-26T03:07:17"/>
        <d v="2139-11-15T22:58:23"/>
        <d v="2142-11-11T16:51:01"/>
        <d v="2143-01-13T16:29:03"/>
        <d v="2141-08-30T01:27:51"/>
        <d v="2142-05-02T15:32:27"/>
        <d v="2141-05-31T07:55:39"/>
        <d v="2141-10-15T14:02:38"/>
        <d v="2141-06-10T16:27:42"/>
        <d v="2141-11-09T18:55:53"/>
        <d v="2142-10-13T22:58:20"/>
        <d v="2142-07-17T16:12:01"/>
        <d v="2141-12-21T19:47:03"/>
        <d v="2141-10-12T20:07:43"/>
        <d v="2139-12-08T10:46:30"/>
        <d v="2141-06-17T09:29:25"/>
        <d v="2141-06-24T18:23:11"/>
        <d v="2140-06-21T23:06:22"/>
        <d v="2142-10-27T14:49:11"/>
        <d v="2141-04-11T12:36:26"/>
        <d v="2141-07-10T19:05:51"/>
        <d v="2140-09-08T01:21:58"/>
        <d v="2139-07-19T20:22:46"/>
        <d v="2139-06-10T12:29:29"/>
        <d v="2141-10-16T22:28:04"/>
        <d v="2141-07-08T21:50:19"/>
        <d v="2139-03-21T18:38:21"/>
        <d v="2141-12-10T16:31:36"/>
        <d v="2141-07-08T16:10:46"/>
        <d v="2141-05-29T05:14:15"/>
        <d v="2143-09-21T08:57:43"/>
        <d v="2141-09-21T08:00:34"/>
        <d v="2139-03-30T16:00:46"/>
        <d v="2137-08-28T00:16:16"/>
        <d v="2139-10-17T18:04:46"/>
        <d v="2137-06-15T02:01:34"/>
        <d v="2143-04-02T13:46:00"/>
        <d v="2142-03-03T18:00:26"/>
        <d v="2141-11-02T12:39:47"/>
        <d v="2142-01-13T15:23:40"/>
        <d v="2142-11-06T22:28:22"/>
        <d v="2141-09-24T10:17:59"/>
        <d v="2141-08-15T21:11:25"/>
        <d v="2143-09-15T15:12:32"/>
        <d v="2141-04-29T23:24:01"/>
        <d v="2142-02-28T20:01:36"/>
        <d v="2141-03-19T18:50:25"/>
        <d v="2141-09-23T09:47:15"/>
        <d v="2140-12-07T15:38:09"/>
        <d v="2141-09-16T03:14:15"/>
        <d v="2143-06-07T20:58:54"/>
        <d v="2140-09-27T23:42:49"/>
        <d v="2143-04-11T20:59:52"/>
        <d v="2137-12-15T08:51:37"/>
        <d v="2142-02-17T03:34:24"/>
        <d v="2140-04-12T16:51:11"/>
        <d v="2142-03-27T09:54:05"/>
        <d v="2142-05-22T22:04:21"/>
        <d v="2142-07-02T06:10:41"/>
        <d v="2142-01-21T16:52:10"/>
        <d v="2140-04-10T16:33:59"/>
        <d v="2143-12-05T01:47:58"/>
        <d v="2141-10-10T06:18:50"/>
        <d v="2141-10-12T18:48:21"/>
        <d v="2138-05-01T02:04:48"/>
        <d v="2142-05-03T21:00:01"/>
        <d v="2141-03-04T21:38:37"/>
        <d v="2140-02-08T19:11:18"/>
        <d v="2144-01-05T16:36:49"/>
        <d v="2142-03-19T17:33:02"/>
        <d v="2138-11-01T04:06:16"/>
        <d v="2143-10-27T17:26:27"/>
        <d v="2141-06-02T23:50:31"/>
        <d v="2141-11-01T18:04:22"/>
        <d v="2142-01-31T22:16:41"/>
        <d v="2141-07-22T06:21:27"/>
        <d v="2140-10-29T05:41:54"/>
        <d v="2141-08-01T04:48:13"/>
        <d v="2143-07-17T10:35:20"/>
        <d v="2140-01-27T21:04:32"/>
        <d v="2141-05-13T19:33:18"/>
        <d v="2143-08-01T09:32:28"/>
        <d v="2141-10-03T07:04:57"/>
        <d v="2140-10-26T11:49:53"/>
        <d v="2143-07-21T16:52:18"/>
        <d v="2137-03-12T20:02:24"/>
        <d v="2142-07-24T16:19:14"/>
        <d v="2141-11-11T02:11:14"/>
        <d v="2139-04-02T15:30:08"/>
        <d v="2142-07-24T20:18:55"/>
        <d v="2138-07-07T21:05:38"/>
        <d v="2141-11-20T02:24:46"/>
        <d v="2143-07-07T20:57:09"/>
        <d v="2141-10-28T19:26:50"/>
        <d v="2139-02-18T01:35:10"/>
        <d v="2143-02-21T00:27:30"/>
        <d v="2141-10-30T18:02:56"/>
        <d v="2142-11-04T17:05:15"/>
        <d v="2142-06-28T02:35:53"/>
        <d v="2143-04-07T11:47:40"/>
        <d v="2143-04-08T07:17:21"/>
        <d v="2143-07-21T02:38:45"/>
        <d v="2139-04-16T18:54:06"/>
        <d v="2143-07-14T22:23:27"/>
        <d v="2141-09-21T20:59:11"/>
        <d v="2141-07-25T18:31:23"/>
        <d v="2142-03-02T15:39:51"/>
        <d v="2142-07-14T13:25:39"/>
        <d v="2142-06-06T17:38:42"/>
        <d v="2140-03-12T15:54:31"/>
        <d v="2142-06-15T19:32:39"/>
        <d v="2139-03-21T23:26:58"/>
        <d v="2139-08-16T16:18:54"/>
        <d v="2141-02-13T01:41:38"/>
        <d v="2142-03-21T21:29:34"/>
        <d v="2142-01-23T08:53:50"/>
        <d v="2141-05-14T17:28:10"/>
        <d v="2142-09-24T21:01:01"/>
        <d v="2143-08-31T19:14:02"/>
        <d v="2142-08-02T20:01:43"/>
        <d v="2141-10-03T22:01:43"/>
        <d v="2143-03-25T21:02:45"/>
        <d v="2140-04-07T07:00:55"/>
        <d v="2142-06-06T17:00:17"/>
        <d v="2144-01-13T01:22:14"/>
        <d v="2142-07-04T11:13:12"/>
        <d v="2142-05-18T22:58:15"/>
        <d v="2142-06-09T07:09:36"/>
        <d v="2141-03-22T21:18:37"/>
        <d v="2139-02-01T00:28:50"/>
        <d v="2143-03-03T20:08:44"/>
        <d v="2144-01-26T15:05:11"/>
        <d v="2143-05-27T10:32:46"/>
        <d v="2142-05-05T19:41:08"/>
        <d v="2138-01-22T15:35:13"/>
        <d v="2138-08-17T22:00:03"/>
        <d v="2141-11-26T22:32:09"/>
        <d v="2141-05-14T16:26:58"/>
        <d v="2137-10-15T15:43:35"/>
        <d v="2137-05-02T05:45:32"/>
        <d v="2140-12-21T20:00:30"/>
        <d v="2141-06-07T18:31:06"/>
        <d v="2143-11-13T23:22:34"/>
        <d v="2141-08-02T17:31:31"/>
        <d v="2142-06-01T16:43:23"/>
        <d v="2141-10-30T19:15:26"/>
        <d v="2144-03-06T06:15:01"/>
        <d v="2139-05-05T01:42:26"/>
        <d v="2143-04-07T13:01:47"/>
        <d v="2140-06-27T01:30:35"/>
        <d v="2143-03-06T17:25:41"/>
        <d v="2142-02-10T04:26:23"/>
        <d v="2140-09-30T18:01:31"/>
        <d v="2142-04-09T17:51:02"/>
        <d v="2142-07-02T20:32:28"/>
        <d v="2141-10-07T16:04:58"/>
        <d v="2141-07-27T16:00:57"/>
        <d v="2143-07-19T18:13:30"/>
        <d v="2141-05-08T14:48:54"/>
        <d v="2138-07-27T08:10:54"/>
        <d v="2142-01-01T16:53:34"/>
        <d v="2141-09-03T01:21:43"/>
        <d v="2141-07-23T07:01:55"/>
        <d v="2141-11-22T17:11:30"/>
        <d v="2143-04-25T16:12:18"/>
        <d v="2143-08-26T08:20:01"/>
        <d v="2141-07-10T18:55:05"/>
        <d v="2140-03-25T05:01:12"/>
        <d v="2141-05-16T17:41:22"/>
        <d v="2141-04-24T20:01:47"/>
        <d v="2142-04-09T20:47:29"/>
        <d v="2138-11-14T16:05:32"/>
        <d v="2140-02-28T06:04:33"/>
        <d v="2141-09-01T14:09:47"/>
        <d v="2143-07-12T03:42:43"/>
        <d v="2144-01-01T18:56:48"/>
        <d v="2139-04-07T03:45:55"/>
        <d v="2141-12-23T20:53:30"/>
        <d v="2143-06-19T17:39:36"/>
        <d v="2143-03-20T21:27:59"/>
        <d v="2138-09-10T19:41:01"/>
        <d v="2142-09-22T00:13:17"/>
        <d v="2143-11-04T01:33:49"/>
        <d v="2141-06-05T19:37:14"/>
        <d v="2142-05-16T00:20:55"/>
        <d v="2143-08-05T16:36:20"/>
        <d v="2137-02-05T07:45:59"/>
        <d v="2138-02-22T11:55:55"/>
        <d v="2140-04-04T13:44:05"/>
        <d v="2142-06-19T17:54:44"/>
        <d v="2138-08-24T18:28:49"/>
        <d v="2141-05-22T17:53:10"/>
        <d v="2140-11-28T20:50:34"/>
        <d v="2143-12-17T21:48:01"/>
        <d v="2140-09-08T20:36:19"/>
        <d v="2143-07-17T14:30:57"/>
        <d v="2142-01-24T03:18:58"/>
        <d v="2143-04-11T16:25:10"/>
        <d v="2142-06-25T08:16:47"/>
        <d v="2141-08-03T05:45:54"/>
        <d v="2143-09-22T02:48:16"/>
        <d v="2141-04-19T20:52:36"/>
        <d v="2144-02-16T14:24:46"/>
        <d v="2140-02-01T19:59:48"/>
        <d v="2141-04-09T16:25:55"/>
        <d v="2143-05-04T17:12:49"/>
        <d v="2142-03-24T14:45:31"/>
        <d v="2141-11-12T20:25:15"/>
        <d v="2141-05-09T15:45:53"/>
        <d v="2137-02-07T22:03:26"/>
        <d v="2142-06-19T06:37:04"/>
        <d v="2139-02-23T06:03:05"/>
        <d v="2139-04-16T22:28:39"/>
        <d v="2143-05-02T03:12:47"/>
        <d v="2141-01-28T20:13:40"/>
        <d v="2142-02-10T18:22:59"/>
        <d v="2140-07-29T10:46:58"/>
        <d v="2139-02-10T04:02:09"/>
        <d v="2141-09-13T21:06:38"/>
        <d v="2143-08-04T20:19:26"/>
        <d v="2142-09-29T17:33:36"/>
        <d v="2143-08-05T12:34:20"/>
        <d v="2141-06-23T16:09:28"/>
        <d v="2140-04-02T14:42:50"/>
        <d v="2141-09-22T21:11:27"/>
        <d v="2142-05-02T01:52:43"/>
        <d v="2143-10-15T19:19:55"/>
        <d v="2142-06-03T14:11:08"/>
        <d v="2142-05-25T16:14:40"/>
        <d v="2142-12-04T04:20:07"/>
        <d v="2142-10-26T16:50:11"/>
        <d v="2139-06-01T04:27:23"/>
        <d v="2143-03-11T19:52:01"/>
        <d v="2142-03-25T18:26:00"/>
        <d v="2141-05-28T15:48:51"/>
        <d v="2138-03-18T09:39:24"/>
        <d v="2142-09-04T16:27:25"/>
        <d v="2142-02-02T23:53:39"/>
        <d v="2139-09-07T22:44:10"/>
        <d v="2143-11-21T17:49:21"/>
        <d v="2143-02-23T06:06:14"/>
        <d v="2138-06-20T15:07:55"/>
        <d v="2143-12-09T18:00:53"/>
        <d v="2142-05-24T19:50:39"/>
        <d v="2140-06-28T01:27:16"/>
        <d v="2137-10-28T06:20:03"/>
        <d v="2143-07-04T14:00:08"/>
        <d v="2142-02-19T01:11:06"/>
        <d v="2141-07-01T15:04:27"/>
        <d v="2143-07-10T10:20:56"/>
        <d v="2141-08-12T20:09:34"/>
        <d v="2138-04-05T20:47:50"/>
        <d v="2141-05-27T17:27:18"/>
        <d v="2141-11-05T18:18:08"/>
        <d v="2143-04-10T22:40:12"/>
        <d v="2140-01-02T18:38:30"/>
        <d v="2138-06-30T01:39:05"/>
        <d v="2139-03-30T15:31:34"/>
        <d v="2141-08-27T21:53:33"/>
        <d v="2142-09-15T22:01:03"/>
        <d v="2141-07-20T04:13:01"/>
        <d v="2142-04-22T21:21:06"/>
        <d v="2143-01-26T21:36:40"/>
        <d v="2143-03-11T16:00:35"/>
        <d v="2137-08-06T17:09:12"/>
        <d v="2142-06-14T07:35:44"/>
        <d v="2139-03-07T17:25:47"/>
        <d v="2142-02-09T03:39:49"/>
        <d v="2142-06-11T23:50:06"/>
        <d v="2144-03-07T19:14:37"/>
        <d v="2143-03-03T00:58:45"/>
        <d v="2140-12-19T18:15:55"/>
        <d v="2139-02-07T20:17:15"/>
        <d v="2143-07-20T12:05:54"/>
        <d v="2141-06-04T00:42:23"/>
        <d v="2141-11-20T01:29:45"/>
        <d v="2140-12-06T04:09:05"/>
        <d v="2142-01-23T21:08:54"/>
        <d v="2141-07-11T05:37:12"/>
        <d v="2139-11-03T19:04:34"/>
        <d v="2142-03-10T08:53:21"/>
        <d v="2138-07-16T01:39:46"/>
        <d v="2143-03-26T11:56:04"/>
        <d v="2142-07-22T20:02:56"/>
        <d v="2141-07-22T07:43:21"/>
        <d v="2141-11-22T20:16:00"/>
        <d v="2143-04-25T00:22:36"/>
        <d v="2138-01-22T01:56:41"/>
        <d v="2143-09-16T10:53:54"/>
        <d v="2139-06-09T22:46:52"/>
        <d v="2139-01-19T07:39:27"/>
        <d v="2140-08-15T17:28:12"/>
        <d v="2143-04-02T08:02:51"/>
        <d v="2142-07-01T06:24:50"/>
        <d v="2141-10-02T07:52:50"/>
        <d v="2143-01-02T13:43:28"/>
        <d v="2143-05-22T19:10:21"/>
        <d v="2143-06-02T00:14:56"/>
        <d v="2138-05-27T13:42:03"/>
        <d v="2142-11-16T19:12:12"/>
        <d v="2143-03-20T21:31:12"/>
        <d v="2139-07-01T04:28:16"/>
        <d v="2142-06-17T19:47:50"/>
        <d v="2142-12-07T21:13:10"/>
        <d v="2141-12-02T21:33:59"/>
        <d v="2139-09-07T01:01:49"/>
        <d v="2141-10-25T15:31:55"/>
        <d v="2142-06-17T17:24:36"/>
        <d v="2141-05-23T02:18:32"/>
        <d v="2139-08-31T21:39:09"/>
        <d v="2142-04-18T21:35:20"/>
        <d v="2138-09-10T17:07:13"/>
        <d v="2143-09-08T22:27:24"/>
        <d v="2141-03-22T13:10:45"/>
        <d v="2142-08-04T21:58:50"/>
        <d v="2141-07-10T18:53:24"/>
        <d v="2143-06-05T12:54:44"/>
        <d v="2142-11-16T13:29:36"/>
        <d v="2142-05-20T10:41:07"/>
        <d v="2141-08-18T22:10:38"/>
        <d v="2142-01-22T03:57:17"/>
        <d v="2143-04-27T18:06:31"/>
        <d v="2143-05-12T00:59:50"/>
        <d v="2143-02-19T10:13:25"/>
        <d v="2141-04-03T19:59:42"/>
        <d v="2141-03-19T15:11:18"/>
        <d v="2140-11-16T01:58:05"/>
        <d v="2139-03-30T23:51:28"/>
        <d v="2142-11-11T22:48:15"/>
        <d v="2142-06-23T19:00:21"/>
        <d v="2142-05-13T18:01:27"/>
        <d v="2142-06-08T03:31:22"/>
        <d v="2138-05-29T18:54:48"/>
        <d v="2144-02-16T17:01:01"/>
        <d v="2143-12-09T16:49:00"/>
        <d v="2138-05-25T00:31:06"/>
        <d v="2141-08-02T15:47:58"/>
        <d v="2138-10-18T15:11:48"/>
        <d v="2142-09-29T17:17:07"/>
        <d v="2142-08-03T20:57:06"/>
        <d v="2144-02-05T19:26:21"/>
        <d v="2141-11-08T20:37:46"/>
        <d v="2142-05-04T01:40:09"/>
        <d v="2143-11-29T03:59:34"/>
        <d v="2143-02-23T23:27:29"/>
        <d v="2143-03-31T15:24:05"/>
        <d v="2141-10-02T18:58:01"/>
        <d v="2139-07-11T17:49:38"/>
        <d v="2142-04-10T03:51:14"/>
        <d v="2142-01-13T22:31:43"/>
        <d v="2143-06-05T02:31:52"/>
        <d v="2143-01-13T20:47:27"/>
        <d v="2138-05-28T19:45:12"/>
        <d v="2143-06-26T18:34:50"/>
        <d v="2142-06-02T12:14:58"/>
        <d v="2143-09-11T18:25:10"/>
        <d v="2141-10-26T22:52:58"/>
        <d v="2136-07-14T16:54:07"/>
        <d v="2144-03-09T01:07:25"/>
        <d v="2143-09-16T06:04:42"/>
        <d v="2142-09-24T13:58:17"/>
        <d v="2142-02-18T22:47:44"/>
        <d v="2143-11-03T19:58:45"/>
        <d v="2141-05-14T02:32:33"/>
        <d v="2143-07-07T16:00:50"/>
        <d v="2138-11-15T06:34:48"/>
        <d v="2142-11-05T19:01:26"/>
        <d v="2141-12-16T14:48:36"/>
        <d v="2142-06-19T23:16:59"/>
        <d v="2141-10-10T09:00:46"/>
        <d v="2142-02-16T00:12:03"/>
        <d v="2142-05-02T18:32:51"/>
        <d v="2142-06-03T15:39:37"/>
        <d v="2139-11-02T06:06:45"/>
        <d v="2144-02-09T00:07:33"/>
        <d v="2142-02-21T06:39:10"/>
        <d v="2139-02-01T18:16:58"/>
        <d v="2141-11-13T00:03:35"/>
        <d v="2142-09-24T17:26:46"/>
        <d v="2142-07-08T15:31:47"/>
        <d v="2142-03-25T19:16:46"/>
        <d v="2143-01-12T21:14:13"/>
        <d v="2141-08-28T22:43:04"/>
        <d v="2142-08-20T02:49:10"/>
        <d v="2141-07-10T17:37:20"/>
        <d v="2141-04-02T23:57:42"/>
        <d v="2141-02-05T02:02:19"/>
        <d v="2142-02-13T03:05:08"/>
        <d v="2142-02-22T00:18:54"/>
        <d v="2143-01-30T20:22:56"/>
        <d v="2142-12-23T05:05:19"/>
        <d v="2141-08-12T20:45:08"/>
        <d v="2142-09-03T01:33:12"/>
        <d v="2142-07-21T17:03:40"/>
        <d v="2142-02-19T16:07:12"/>
        <d v="2139-03-12T03:00:04"/>
        <d v="2142-04-01T05:40:32"/>
        <d v="2142-07-25T14:14:55"/>
        <d v="2144-01-21T16:39:08"/>
        <d v="2138-04-06T03:53:57"/>
        <d v="2141-05-22T01:37:59"/>
        <d v="2143-06-29T15:19:29"/>
        <d v="2143-11-03T16:34:10"/>
        <d v="2140-11-21T10:04:52"/>
        <d v="2140-06-29T01:49:54"/>
        <d v="2143-03-02T23:48:05"/>
        <d v="2142-02-05T22:49:34"/>
        <d v="2140-12-19T21:59:27"/>
        <d v="2143-03-09T12:13:07"/>
        <d v="2143-12-19T01:49:22"/>
        <d v="2141-08-14T18:26:53"/>
        <d v="2138-10-03T14:02:15"/>
        <d v="2141-04-30T20:09:08"/>
        <d v="2141-05-07T14:39:33"/>
        <d v="2141-08-29T23:01:02"/>
        <d v="2141-07-09T17:41:10"/>
        <d v="2141-06-19T21:08:57"/>
        <d v="2142-06-12T05:16:25"/>
        <d v="2138-11-12T18:17:29"/>
        <d v="2141-10-28T19:29:37"/>
        <d v="2141-01-25T12:00:57"/>
        <d v="2141-05-13T09:50:21"/>
        <d v="2142-05-06T05:26:00"/>
        <d v="2142-11-18T16:25:14"/>
        <d v="2142-07-09T17:22:26"/>
        <d v="2141-06-26T13:39:40"/>
        <d v="2143-02-20T14:29:20"/>
        <d v="2141-05-23T16:00:09"/>
        <d v="2141-10-22T20:06:58"/>
        <d v="2137-10-06T22:54:16"/>
        <d v="2143-03-21T19:43:05"/>
        <d v="2140-03-01T20:05:33"/>
        <d v="2141-06-03T13:01:54"/>
        <d v="2142-09-22T03:03:53"/>
        <d v="2138-12-19T21:33:05"/>
        <d v="2142-07-01T01:24:57"/>
        <d v="2141-04-09T02:20:24"/>
        <d v="2138-02-19T16:54:42"/>
        <d v="2143-04-04T03:22:51"/>
        <d v="2143-08-10T11:20:40"/>
        <d v="2142-05-27T11:39:02"/>
        <d v="2143-03-24T02:18:02"/>
        <d v="2141-10-27T17:01:34"/>
        <d v="2141-09-06T02:40:21"/>
        <d v="2141-09-17T04:02:06"/>
        <d v="2143-05-18T18:14:59"/>
        <d v="2143-02-23T02:34:16"/>
        <d v="2143-02-25T03:53:08"/>
        <d v="2143-02-02T03:43:06"/>
        <d v="2141-11-20T17:58:36"/>
        <d v="2138-05-03T22:47:58"/>
        <d v="2142-10-16T12:56:57"/>
        <d v="2140-09-10T10:27:17"/>
        <d v="2140-06-18T17:47:24"/>
        <d v="2141-06-15T22:29:24"/>
        <d v="2142-10-08T12:23:08"/>
        <d v="2142-01-13T16:57:37"/>
        <d v="2142-07-08T21:44:12"/>
        <d v="2142-05-05T15:04:29"/>
        <d v="2143-04-03T21:14:36"/>
        <d v="2141-04-05T17:11:40"/>
        <d v="2141-09-20T06:46:07"/>
        <d v="2140-04-12T01:22:24"/>
        <d v="2143-03-15T14:57:37"/>
        <d v="2139-11-07T09:23:41"/>
        <d v="2142-09-18T07:00:10"/>
        <d v="2139-01-02T15:34:51"/>
        <d v="2139-09-10T20:55:31"/>
        <d v="2142-03-03T01:16:51"/>
        <d v="2142-10-17T20:29:06"/>
        <d v="2142-03-18T18:10:33"/>
        <d v="2140-08-06T19:04:29"/>
        <d v="2141-10-16T07:05:48"/>
        <d v="2144-01-28T23:03:59"/>
        <d v="2141-05-15T22:22:51"/>
        <d v="2138-04-06T02:13:53"/>
        <d v="2141-05-01T03:21:04"/>
        <d v="2144-02-21T06:29:20"/>
        <d v="2140-09-25T02:33:58"/>
        <d v="2141-05-17T15:16:04"/>
        <d v="2142-06-07T18:30:00"/>
        <d v="2142-02-05T21:04:52"/>
        <d v="2143-06-26T11:28:48"/>
        <d v="2141-12-10T18:33:38"/>
        <d v="2141-05-10T20:12:22"/>
        <d v="2142-04-23T13:02:09"/>
        <d v="2142-11-11T14:14:56"/>
        <d v="2141-05-08T19:20:15"/>
        <d v="2143-05-07T10:25:18"/>
        <d v="2141-11-23T14:47:59"/>
        <d v="2142-06-16T21:50:44"/>
        <d v="2142-06-13T10:25:12"/>
        <d v="2142-04-11T20:10:05"/>
        <d v="2141-07-03T13:48:03"/>
        <d v="2142-09-22T12:45:33"/>
        <d v="2140-04-08T15:33:14"/>
        <d v="2143-05-05T05:15:42"/>
        <d v="2143-04-04T21:26:38"/>
        <d v="2137-05-13T06:54:15"/>
        <d v="2143-03-13T09:59:46"/>
        <d v="2137-05-25T12:56:43"/>
        <d v="2143-06-03T21:07:33"/>
        <d v="2141-08-08T18:16:58"/>
        <d v="2140-09-10T14:13:03"/>
        <d v="2143-05-01T16:43:05"/>
        <d v="2141-05-08T23:17:44"/>
        <d v="2142-04-07T22:16:07"/>
        <d v="2138-03-31T22:36:25"/>
        <d v="2142-02-26T00:51:19"/>
        <d v="2142-11-14T02:26:32"/>
        <d v="2139-07-07T21:37:00"/>
        <d v="2143-07-27T10:51:56"/>
        <d v="2141-05-02T22:27:25"/>
        <d v="2138-08-31T16:12:01"/>
        <d v="2142-05-01T20:21:43"/>
        <d v="2137-03-18T10:48:29"/>
        <d v="2141-06-17T14:31:15"/>
        <d v="2142-01-13T19:12:18"/>
        <d v="2143-05-07T22:57:33"/>
        <d v="2143-07-22T10:05:40"/>
        <d v="2139-04-07T17:25:43"/>
        <d v="2142-10-18T10:18:41"/>
        <d v="2143-02-18T14:03:10"/>
        <d v="2143-03-24T11:55:25"/>
        <d v="2142-07-19T16:19:38"/>
        <d v="2143-08-10T21:42:08"/>
        <d v="2142-10-07T20:44:40"/>
        <d v="2142-02-06T15:18:45"/>
        <d v="2142-05-26T22:34:12"/>
        <d v="2142-11-17T18:25:00"/>
        <d v="2142-02-23T06:40:07"/>
        <d v="2137-09-09T20:04:28"/>
        <d v="2142-06-30T13:44:57"/>
        <d v="2140-04-20T14:31:17"/>
        <d v="2141-12-16T19:55:07"/>
        <d v="2140-10-24T11:35:13"/>
        <d v="2141-10-12T20:06:20"/>
        <d v="2140-03-14T01:01:27"/>
        <d v="2141-11-20T14:19:04"/>
        <d v="2143-03-04T12:00:06"/>
        <d v="2144-03-12T00:47:28"/>
        <d v="2143-05-25T01:05:57"/>
        <d v="2142-06-17T18:12:24"/>
        <d v="2141-09-20T13:01:24"/>
        <d v="2141-12-17T19:39:40"/>
        <d v="2142-05-21T01:00:16"/>
        <d v="2141-09-16T14:26:56"/>
        <d v="2143-03-04T07:14:53"/>
        <d v="2140-10-09T20:58:03"/>
        <d v="2140-02-01T23:05:37"/>
        <d v="2143-05-14T20:51:01"/>
        <d v="2142-01-28T15:09:41"/>
        <d v="2143-05-14T06:01:07"/>
        <d v="2142-08-06T19:00:10"/>
        <d v="2141-09-12T00:41:35"/>
        <d v="2143-10-23T19:25:46"/>
        <d v="2137-12-05T02:06:11"/>
        <d v="2142-05-21T05:33:24"/>
        <d v="2143-11-03T01:23:31"/>
        <d v="2138-08-04T17:36:13"/>
        <d v="2140-04-10T02:27:33"/>
        <d v="2142-11-04T18:00:28"/>
        <d v="2141-08-06T00:14:30"/>
        <d v="2142-02-06T19:57:37"/>
        <d v="2142-03-25T19:00:55"/>
        <d v="2141-07-02T00:29:40"/>
        <d v="2143-06-15T15:09:20"/>
        <d v="2143-12-30T20:57:06"/>
        <d v="2143-03-11T19:31:22"/>
        <d v="2141-08-26T17:15:16"/>
        <d v="2143-07-30T15:14:01"/>
        <d v="2139-08-08T19:29:43"/>
        <d v="2143-11-08T11:24:48"/>
        <d v="2137-05-07T04:48:03"/>
        <d v="2144-02-11T12:21:31"/>
        <d v="2139-05-10T21:25:09"/>
        <d v="2142-10-06T18:26:31"/>
        <d v="2141-05-16T14:23:54"/>
        <d v="2143-05-06T16:24:26"/>
        <d v="2141-07-23T14:34:56"/>
        <d v="2144-02-16T22:37:10"/>
        <d v="2143-10-20T10:36:34"/>
        <d v="2139-06-22T23:02:45"/>
        <d v="2144-02-24T03:37:47"/>
        <d v="2143-04-26T13:14:14"/>
        <d v="2139-10-28T00:14:41"/>
        <d v="2143-06-20T20:23:40"/>
        <d v="2142-04-04T18:41:41"/>
        <d v="2141-12-24T19:58:39"/>
        <d v="2142-04-10T00:23:53"/>
        <d v="2143-04-27T17:23:40"/>
        <d v="2141-09-10T15:58:04"/>
        <d v="2141-09-06T18:49:03"/>
        <d v="2143-02-04T23:19:28"/>
        <d v="2142-11-14T15:51:08"/>
        <d v="2139-12-29T05:09:34"/>
        <d v="2141-06-17T16:03:49"/>
        <d v="2139-04-08T10:59:18"/>
        <d v="2138-10-23T01:02:29"/>
        <d v="2139-10-25T16:58:09"/>
        <d v="2142-01-31T15:21:16"/>
        <d v="2142-02-16T00:28:17"/>
        <d v="2139-07-25T04:46:47"/>
        <d v="2140-10-04T20:49:27"/>
        <d v="2139-06-17T14:00:04"/>
        <d v="2140-03-09T02:40:25"/>
        <d v="2143-01-14T05:51:57"/>
        <d v="2143-01-20T12:33:09"/>
        <d v="2140-11-13T06:08:27"/>
        <d v="2141-11-18T02:51:29"/>
        <d v="2143-11-25T00:15:09"/>
        <d v="2139-01-16T17:31:08"/>
        <d v="2144-01-19T15:32:48"/>
        <d v="2142-04-18T15:31:17"/>
        <d v="2143-12-19T05:17:33"/>
        <d v="2141-06-10T12:34:56"/>
        <d v="2141-05-28T23:02:02"/>
        <d v="2141-12-04T07:58:03"/>
        <d v="2141-07-05T15:48:04"/>
        <d v="2141-08-13T10:24:14"/>
        <d v="2143-11-20T06:09:26"/>
        <d v="2140-12-05T21:53:33"/>
        <d v="2138-12-16T03:35:14"/>
        <d v="2142-02-19T22:00:22"/>
        <d v="2144-01-01T18:54:42"/>
        <d v="2141-05-31T01:55:44"/>
        <d v="2139-03-31T06:30:57"/>
        <d v="2138-06-02T19:05:20"/>
        <d v="2142-08-21T03:50:17"/>
        <d v="2142-09-02T21:36:37"/>
        <d v="2139-03-21T18:34:09"/>
        <d v="2143-05-11T15:06:59"/>
        <d v="2141-06-19T15:35:24"/>
        <d v="2143-05-01T14:52:07"/>
        <d v="2141-07-14T10:48:23"/>
        <d v="2141-05-28T18:16:21"/>
        <d v="2143-07-21T21:52:19"/>
        <d v="2141-04-26T17:53:09"/>
        <d v="2141-05-30T22:04:24"/>
        <d v="2138-01-28T00:37:10"/>
        <d v="2143-01-12T13:56:54"/>
        <d v="2142-08-26T20:38:02"/>
        <d v="2142-04-16T18:01:48"/>
        <d v="2142-12-07T07:50:33"/>
        <d v="2140-07-23T22:20:31"/>
        <d v="2143-02-19T05:33:43"/>
        <d v="2143-12-08T21:02:50"/>
        <d v="2141-07-01T22:41:41"/>
        <d v="2142-11-02T18:09:32"/>
        <d v="2143-04-21T11:10:48"/>
        <d v="2142-01-30T12:24:20"/>
        <d v="2141-07-06T11:39:39"/>
        <d v="2142-06-17T00:50:12"/>
        <d v="2141-10-23T17:03:13"/>
        <d v="2141-09-04T12:25:54"/>
        <d v="2142-06-29T05:32:39"/>
        <d v="2137-03-14T05:48:38"/>
        <d v="2139-04-29T15:43:13"/>
        <d v="2139-03-21T16:44:36"/>
        <d v="2142-10-08T16:43:36"/>
        <d v="2139-09-24T03:42:01"/>
        <d v="2139-03-08T19:00:20"/>
        <d v="2141-06-07T10:08:09"/>
        <d v="2143-02-17T18:25:49"/>
        <d v="2143-02-12T22:36:54"/>
        <d v="2142-06-17T07:37:07"/>
        <d v="2142-09-10T09:24:18"/>
        <d v="2140-01-27T19:02:26"/>
        <d v="2141-12-06T04:43:58"/>
        <d v="2138-06-10T04:43:45"/>
        <d v="2142-09-19T19:36:29"/>
        <d v="2144-01-25T13:25:52"/>
        <d v="2143-05-09T06:37:01"/>
        <d v="2141-09-11T16:31:48"/>
        <d v="2142-05-13T18:24:44"/>
        <d v="2141-01-05T11:41:32"/>
        <d v="2140-02-17T17:13:09"/>
        <d v="2142-05-09T00:52:05"/>
        <d v="2143-11-22T02:38:40"/>
        <d v="2142-08-22T04:21:31"/>
        <d v="2141-09-16T12:52:02"/>
        <d v="2142-02-24T21:41:52"/>
        <d v="2140-06-19T20:01:43"/>
        <d v="2141-10-10T20:13:23"/>
        <d v="2136-11-11T16:48:32"/>
        <d v="2141-11-04T15:28:26"/>
        <d v="2141-06-21T03:24:46"/>
        <d v="2139-04-07T19:15:33"/>
        <d v="2141-12-25T12:11:23"/>
        <d v="2143-03-31T16:20:32"/>
        <d v="2141-12-18T23:58:02"/>
        <d v="2142-02-22T15:38:04"/>
        <d v="2141-02-17T16:55:30"/>
        <d v="2140-06-09T00:26:21"/>
        <d v="2140-03-23T19:48:43"/>
        <d v="2142-05-05T17:40:43"/>
        <d v="2139-12-08T17:58:41"/>
        <d v="2142-08-10T12:20:00"/>
        <d v="2141-06-03T05:08:50"/>
        <d v="2142-02-13T18:17:52"/>
        <d v="2142-01-14T14:15:42"/>
        <d v="2138-09-08T23:57:59"/>
        <d v="2141-04-27T02:49:19"/>
        <d v="2142-09-02T15:21:50"/>
        <d v="2142-04-28T18:09:58"/>
        <d v="2142-07-16T15:01:12"/>
        <d v="2143-01-04T14:58:48"/>
        <d v="2139-01-18T14:23:31"/>
        <d v="2142-07-11T17:59:38"/>
        <d v="2142-02-04T17:17:27"/>
        <d v="2144-02-10T19:00:35"/>
        <d v="2143-09-03T17:19:42"/>
        <d v="2139-06-16T05:19:03"/>
        <d v="2143-12-09T13:05:05"/>
        <d v="2143-07-01T16:50:43"/>
        <d v="2143-08-11T21:35:59"/>
        <d v="2142-04-27T12:44:58"/>
        <d v="2143-05-15T13:25:38"/>
        <d v="2142-05-29T18:22:38"/>
        <d v="2141-10-17T04:05:31"/>
        <d v="2139-06-01T00:09:48"/>
        <d v="2141-04-17T20:17:25"/>
        <d v="2143-06-27T20:41:37"/>
        <d v="2142-06-06T13:59:35"/>
        <d v="2138-09-21T20:54:10"/>
        <d v="2142-12-17T03:09:34"/>
        <d v="2143-05-17T17:42:46"/>
        <d v="2143-08-24T16:04:20"/>
        <d v="2141-05-31T05:08:08"/>
        <d v="2142-02-03T14:22:30"/>
        <d v="2140-12-31T08:13:47"/>
        <d v="2141-06-28T20:31:12"/>
        <d v="2141-06-11T12:38:27"/>
        <d v="2142-06-01T03:25:24"/>
        <d v="2142-07-14T18:22:49"/>
        <d v="2143-12-10T05:38:02"/>
        <d v="2141-01-19T22:10:17"/>
        <d v="2141-07-03T10:01:50"/>
        <d v="2143-06-22T12:02:11"/>
        <d v="2142-05-05T15:04:10"/>
        <d v="2138-03-24T21:37:00"/>
        <d v="2139-07-19T03:07:25"/>
        <d v="2142-08-12T19:46:52"/>
        <d v="2143-09-21T08:21:34"/>
        <d v="2143-08-12T01:36:22"/>
        <d v="2143-07-04T13:03:34"/>
        <d v="2138-04-26T04:33:21"/>
        <d v="2142-07-07T08:43:27"/>
        <d v="2141-05-01T16:06:09"/>
        <d v="2144-01-01T21:06:06"/>
        <d v="2141-07-12T20:19:26"/>
        <d v="2142-06-25T20:30:40"/>
        <d v="2142-03-13T22:37:23"/>
        <d v="2142-07-16T18:11:52"/>
        <d v="2143-04-24T10:26:05"/>
        <d v="2138-12-08T01:36:01"/>
        <d v="2143-01-03T22:27:15"/>
        <d v="2142-06-11T11:06:11"/>
        <d v="2138-11-30T04:04:19"/>
        <d v="2141-09-06T13:39:14"/>
        <d v="2141-08-24T02:22:17"/>
        <d v="2140-10-18T04:39:33"/>
        <d v="2139-10-13T17:57:49"/>
        <d v="2142-08-12T22:28:04"/>
        <d v="2141-11-11T20:49:12"/>
        <d v="2142-05-27T11:05:24"/>
        <d v="2141-07-20T17:32:33"/>
        <d v="2142-09-26T12:43:56"/>
        <d v="2143-04-02T17:48:07"/>
        <d v="2142-05-15T22:20:10"/>
        <d v="2141-08-26T04:28:06"/>
        <d v="2141-06-14T10:58:33"/>
        <d v="2140-02-09T07:28:39"/>
        <d v="2141-12-31T15:44:00"/>
        <d v="2139-04-07T03:20:19"/>
        <d v="2143-11-17T17:50:16"/>
        <d v="2142-04-02T22:02:41"/>
        <d v="2143-06-05T18:47:00"/>
        <d v="2141-10-04T10:29:35"/>
        <d v="2140-02-22T12:37:05"/>
        <d v="2141-07-09T12:22:24"/>
        <d v="2141-03-18T20:59:41"/>
        <d v="2139-05-07T15:45:30"/>
        <d v="2142-09-07T16:30:47"/>
        <d v="2141-05-23T20:31:20"/>
        <d v="2139-05-09T22:42:55"/>
        <d v="2136-08-19T21:29:28"/>
        <d v="2143-01-02T21:40:37"/>
        <d v="2141-10-12T20:34:49"/>
        <d v="2142-12-02T23:13:30"/>
        <d v="2142-09-27T21:13:24"/>
        <d v="2139-05-10T13:14:17"/>
        <d v="2141-12-06T18:14:58"/>
        <d v="2139-12-09T19:51:03"/>
        <d v="2142-10-20T06:15:58"/>
        <d v="2143-12-07T03:14:05"/>
        <d v="2143-09-25T14:45:14"/>
        <d v="2142-11-06T16:53:37"/>
        <d v="2142-09-10T18:20:28"/>
        <d v="2143-09-17T05:28:13"/>
        <d v="2142-08-18T17:56:11"/>
        <d v="2143-11-16T17:04:21"/>
        <d v="2142-07-21T04:06:16"/>
        <d v="2140-01-05T04:28:00"/>
        <d v="2143-07-03T01:09:38"/>
        <d v="2141-08-11T12:35:46"/>
        <d v="2139-01-19T01:08:55"/>
        <d v="2138-08-07T14:30:22"/>
        <d v="2142-03-10T13:49:48"/>
        <d v="2141-10-01T20:36:53"/>
        <d v="2139-09-12T16:08:09"/>
        <d v="2142-06-13T12:47:45"/>
        <d v="2141-09-21T14:56:15"/>
        <d v="2142-02-20T20:22:38"/>
        <d v="2144-01-27T05:51:40"/>
        <d v="2141-04-12T03:18:53"/>
        <d v="2141-08-29T21:55:49"/>
        <d v="2139-02-01T23:30:39"/>
        <d v="2142-01-14T21:07:51"/>
        <d v="2141-03-15T18:18:15"/>
        <d v="2142-06-03T14:21:15"/>
        <d v="2139-02-03T15:39:25"/>
        <d v="2141-10-29T14:21:23"/>
        <d v="2141-06-18T16:33:43"/>
        <d v="2142-04-10T21:14:18"/>
        <d v="2141-06-05T02:59:56"/>
        <d v="2141-02-23T02:01:10"/>
        <d v="2142-10-03T18:41:08"/>
        <d v="2143-09-08T15:15:32"/>
        <d v="2140-12-10T21:54:14"/>
        <d v="2141-01-24T20:31:11"/>
        <d v="2138-09-11T00:01:49"/>
        <d v="2142-10-14T01:25:49"/>
        <d v="2144-03-11T12:49:54"/>
        <d v="2142-02-18T19:15:30"/>
        <d v="2143-11-18T08:01:25"/>
        <d v="2143-10-08T14:57:47"/>
        <d v="2142-12-22T19:00:49"/>
        <d v="2141-01-08T19:00:48"/>
        <d v="2139-05-17T23:42:48"/>
        <d v="2143-07-16T00:13:06"/>
        <d v="2143-09-01T15:25:34"/>
        <d v="2141-10-10T18:29:26"/>
        <d v="2144-02-09T21:59:18"/>
        <d v="2142-03-17T17:53:38"/>
        <d v="2137-05-27T15:54:01"/>
        <d v="2143-09-18T12:05:01"/>
        <d v="2142-07-08T14:12:24"/>
        <d v="2142-03-03T02:01:30"/>
        <d v="2142-09-29T14:07:45"/>
        <d v="2142-04-30T16:17:15"/>
        <d v="2141-09-13T21:55:48"/>
        <d v="2140-10-11T22:47:33"/>
        <d v="2141-10-21T20:55:40"/>
        <d v="2142-06-05T05:23:11"/>
        <d v="2142-06-05T11:20:30"/>
        <d v="2138-05-09T21:06:11"/>
        <d v="2143-04-01T03:48:24"/>
        <d v="2143-05-23T17:48:24"/>
        <d v="2141-10-21T00:53:04"/>
        <d v="2142-04-12T06:25:11"/>
        <d v="2143-08-31T22:24:55"/>
        <d v="2141-06-25T18:51:44"/>
        <d v="2143-12-31T12:01:58"/>
        <d v="2143-01-13T16:07:27"/>
        <d v="2142-04-05T07:00:14"/>
        <d v="2138-09-26T02:53:16"/>
        <d v="2142-05-23T17:32:46"/>
        <d v="2143-01-04T16:38:00"/>
        <d v="2143-01-12T22:13:36"/>
        <d v="2140-11-27T23:54:54"/>
        <d v="2142-05-13T07:07:56"/>
        <d v="2140-09-19T21:38:08"/>
        <d v="2141-03-27T18:38:13"/>
        <d v="2141-09-12T18:48:19"/>
        <d v="2142-02-20T00:35:10"/>
        <d v="2143-11-03T16:39:42"/>
        <d v="2142-01-07T16:11:18"/>
        <d v="2142-06-08T17:30:33"/>
        <d v="2143-10-06T18:00:08"/>
        <d v="2142-02-05T09:13:47"/>
        <d v="2142-04-04T18:52:33"/>
        <d v="2142-07-19T10:22:16"/>
        <d v="2143-01-06T21:52:10"/>
        <d v="2142-04-10T09:35:15"/>
        <d v="2140-04-27T18:11:10"/>
        <d v="2142-03-13T04:06:32"/>
        <d v="2140-10-25T23:57:40"/>
        <d v="2143-03-19T22:39:07"/>
        <d v="2143-09-17T16:33:59"/>
        <d v="2144-02-16T17:46:00"/>
        <d v="2141-11-01T14:29:54"/>
        <d v="2142-03-03T21:17:48"/>
        <d v="2140-12-24T21:39:59"/>
        <d v="2141-10-12T22:07:10"/>
        <d v="2143-12-05T21:29:28"/>
        <d v="2142-01-13T02:53:41"/>
        <d v="2140-01-29T15:42:15"/>
        <d v="2141-07-13T16:08:40"/>
        <d v="2139-09-30T20:41:53"/>
        <d v="2139-08-04T01:21:02"/>
        <d v="2143-04-21T10:22:30"/>
        <d v="2141-08-17T02:00:03"/>
        <d v="2142-03-12T22:27:28"/>
        <d v="2144-03-08T18:35:34"/>
        <d v="2142-05-27T18:07:39"/>
        <d v="2139-03-31T03:28:37"/>
        <d v="2141-05-06T10:43:09"/>
        <d v="2143-12-23T00:44:54"/>
        <d v="2143-05-14T19:22:59"/>
        <d v="2136-09-15T06:05:30"/>
        <d v="2137-06-19T03:00:52"/>
        <d v="2142-05-20T11:04:01"/>
        <d v="2144-02-26T21:14:45"/>
        <d v="2140-10-02T00:04:50"/>
        <d v="2138-08-10T04:54:18"/>
        <d v="2143-06-15T15:35:23"/>
        <d v="2141-02-20T22:01:52"/>
        <d v="2143-02-21T03:22:00"/>
        <d v="2142-06-28T00:12:06"/>
        <d v="2142-01-17T19:21:39"/>
        <d v="2139-10-25T20:30:32"/>
        <d v="2141-06-26T18:35:45"/>
        <d v="2141-04-19T11:18:58"/>
        <d v="2139-08-25T17:01:40"/>
        <d v="2143-05-25T02:39:32"/>
        <d v="2142-03-06T15:43:57"/>
        <d v="2141-07-01T15:20:26"/>
        <d v="2141-10-11T17:47:59"/>
        <d v="2141-04-25T12:22:50"/>
        <d v="2143-11-04T17:13:22"/>
        <d v="2143-05-24T13:59:50"/>
        <d v="2138-05-04T23:21:54"/>
        <d v="2143-06-17T19:34:32"/>
        <d v="2141-04-05T17:41:24"/>
        <d v="2141-10-16T20:58:15"/>
        <d v="2139-04-25T15:29:04"/>
        <d v="2139-01-17T15:37:15"/>
        <d v="2141-10-06T17:33:42"/>
        <d v="2142-08-18T18:19:55"/>
        <d v="2141-05-17T20:36:20"/>
        <d v="2144-01-14T05:16:10"/>
        <d v="2142-08-11T15:38:43"/>
        <d v="2138-08-25T03:00:37"/>
        <d v="2142-05-06T12:59:53"/>
        <d v="2139-12-29T22:54:16"/>
        <d v="2138-09-03T07:08:37"/>
        <d v="2140-08-09T23:07:34"/>
        <d v="2139-04-29T01:59:57"/>
        <d v="2143-04-02T17:36:17"/>
        <d v="2141-06-04T04:07:58"/>
        <d v="2143-08-17T21:10:47"/>
        <d v="2141-06-03T15:29:12"/>
        <d v="2141-07-29T20:47:16"/>
        <d v="2141-07-17T11:18:30"/>
        <d v="2143-05-11T20:13:52"/>
        <d v="2143-06-26T03:00:17"/>
        <d v="2143-12-20T21:10:36"/>
        <d v="2140-08-03T20:30:06"/>
        <d v="2141-10-17T21:42:02"/>
        <d v="2139-07-12T03:48:47"/>
        <d v="2142-01-09T18:26:21"/>
        <d v="2143-05-06T01:28:59"/>
        <d v="2138-07-31T17:30:08"/>
        <d v="2142-09-13T13:01:38"/>
        <d v="2143-10-22T11:14:02"/>
        <d v="2142-05-17T22:06:20"/>
        <d v="2143-05-05T20:34:12"/>
        <d v="2144-01-22T11:49:34"/>
        <d v="2137-01-28T04:11:47"/>
        <d v="2142-12-29T04:37:53"/>
        <d v="2143-12-04T02:46:11"/>
        <d v="2141-05-22T09:54:09"/>
        <d v="2142-02-21T23:20:52"/>
        <d v="2143-10-17T19:26:48"/>
        <d v="2141-02-23T03:15:27"/>
        <d v="2141-09-23T20:26:42"/>
        <d v="2143-08-13T00:16:58"/>
        <d v="2143-08-17T14:49:05"/>
        <d v="2141-09-20T16:26:12"/>
        <d v="2141-10-19T23:24:52"/>
        <d v="2144-03-08T00:45:14"/>
        <d v="2141-07-27T23:28:26"/>
        <d v="2142-12-19T18:01:01"/>
        <d v="2141-11-21T20:56:12"/>
        <d v="2143-11-30T18:29:51"/>
        <d v="2143-04-02T23:33:58"/>
        <d v="2142-08-19T18:57:26"/>
        <d v="2139-06-15T01:13:02"/>
        <d v="2142-11-16T04:11:26"/>
        <d v="2142-09-27T02:10:40"/>
        <d v="2142-05-12T14:08:57"/>
        <d v="2142-03-13T23:31:11"/>
        <d v="2142-05-13T16:12:17"/>
        <d v="2140-02-07T23:15:45"/>
        <d v="2138-09-17T17:35:40"/>
        <d v="2141-09-04T11:29:32"/>
        <d v="2140-10-03T15:03:46"/>
        <d v="2141-02-13T19:20:30"/>
        <d v="2143-11-04T22:36:43"/>
        <d v="2143-11-16T17:34:40"/>
        <d v="2143-06-13T01:15:38"/>
        <d v="2138-01-15T10:18:49"/>
        <d v="2142-10-02T15:06:47"/>
        <d v="2142-03-31T20:38:26"/>
        <d v="2138-04-06T20:50:48"/>
        <d v="2142-01-16T23:02:10"/>
        <d v="2140-11-20T18:56:00"/>
        <d v="2139-10-25T04:45:35"/>
        <d v="2143-08-24T17:32:01"/>
        <d v="2138-06-25T20:08:56"/>
        <d v="2141-12-11T02:39:50"/>
        <d v="2141-02-25T09:24:15"/>
        <d v="2140-02-06T02:49:48"/>
        <d v="2143-11-23T17:03:14"/>
        <d v="2142-03-20T01:40:10"/>
        <d v="2143-03-24T16:45:46"/>
        <d v="2142-04-27T15:04:31"/>
        <d v="2142-06-01T22:05:07"/>
        <d v="2141-11-06T13:16:06"/>
        <d v="2142-07-09T19:31:29"/>
        <d v="2143-02-04T00:51:13"/>
        <d v="2143-04-06T23:00:50"/>
        <d v="2139-03-21T21:22:40"/>
        <d v="2142-01-15T22:35:54"/>
        <d v="2142-08-06T15:45:46"/>
        <d v="2143-04-05T19:31:57"/>
        <d v="2143-11-24T09:01:03"/>
        <d v="2143-06-24T18:55:32"/>
        <d v="2142-01-18T03:21:13"/>
        <d v="2141-07-08T21:45:38"/>
        <d v="2142-09-02T15:10:22"/>
        <d v="2139-11-15T00:25:00"/>
        <d v="2141-08-05T18:40:11"/>
        <d v="2143-07-02T02:27:20"/>
        <d v="2143-07-07T12:06:28"/>
        <d v="2142-04-17T03:40:23"/>
        <d v="2144-02-19T11:01:32"/>
        <d v="2140-01-04T11:55:27"/>
        <d v="2139-06-30T16:35:45"/>
        <d v="2142-04-20T23:33:17"/>
        <d v="2141-10-01T15:37:03"/>
        <d v="2143-06-02T15:42:14"/>
        <d v="2143-03-23T21:11:16"/>
        <d v="2143-03-16T19:15:24"/>
        <d v="2138-05-17T17:50:01"/>
        <d v="2141-05-09T15:36:30"/>
        <d v="2142-08-13T01:04:19"/>
        <d v="2140-05-09T13:24:42"/>
        <d v="2139-08-26T17:15:48"/>
        <d v="2142-08-07T17:31:15"/>
        <d v="2141-09-10T23:09:39"/>
        <d v="2143-08-28T08:46:48"/>
        <d v="2143-01-07T02:45:35"/>
        <d v="2139-03-04T18:00:03"/>
        <d v="2138-07-27T17:02:33"/>
        <d v="2141-05-30T14:09:34"/>
        <d v="2142-10-01T14:00:12"/>
        <d v="2142-12-23T21:18:29"/>
        <d v="2143-05-19T07:11:02"/>
        <d v="2142-01-23T22:05:25"/>
        <d v="2143-11-10T16:15:52"/>
        <d v="2142-06-21T19:35:34"/>
        <d v="2143-05-20T04:19:09"/>
        <d v="2141-10-14T21:45:38"/>
        <d v="2141-12-31T22:45:44"/>
        <d v="2142-09-06T06:39:46"/>
        <d v="2138-04-12T03:49:20"/>
        <d v="2142-02-02T05:51:46"/>
        <d v="2141-10-12T08:30:16"/>
        <d v="2142-12-01T16:12:33"/>
        <d v="2142-11-21T18:42:05"/>
        <d v="2142-01-08T04:51:43"/>
        <d v="2140-11-30T19:56:26"/>
        <d v="2141-01-10T09:30:31"/>
        <d v="2136-10-03T02:31:46"/>
        <d v="2142-10-15T13:57:11"/>
        <d v="2138-05-26T00:35:27"/>
        <d v="2141-07-03T21:43:02"/>
        <d v="2142-01-23T22:11:58"/>
        <d v="2142-02-24T22:36:06"/>
        <d v="2143-02-24T01:12:53"/>
        <d v="2143-03-25T21:59:44"/>
        <d v="2141-06-19T04:45:52"/>
        <d v="2142-01-29T17:11:15"/>
        <d v="2142-01-03T21:48:31"/>
        <d v="2141-08-06T17:09:42"/>
        <d v="2139-04-28T20:58:51"/>
        <d v="2142-09-09T14:51:52"/>
        <d v="2139-12-02T08:48:55"/>
        <d v="2141-06-13T18:11:07"/>
        <d v="2141-12-02T17:50:08"/>
        <d v="2142-05-28T04:32:55"/>
        <d v="2142-08-25T20:10:01"/>
        <d v="2141-07-18T07:45:08"/>
        <d v="2143-12-08T19:47:27"/>
        <d v="2144-01-13T02:19:05"/>
        <d v="2141-07-23T19:53:18"/>
        <d v="2142-02-27T03:43:06"/>
        <d v="2141-08-31T10:53:10"/>
        <d v="2143-06-12T23:32:12"/>
        <d v="2141-10-19T05:14:52"/>
        <d v="2143-05-17T22:56:32"/>
        <d v="2144-02-23T20:41:54"/>
        <d v="2142-01-06T11:50:18"/>
        <d v="2139-01-13T21:43:03"/>
        <d v="2142-04-10T12:50:46"/>
        <d v="2141-07-31T20:43:05"/>
        <d v="2141-09-03T14:23:47"/>
        <d v="2139-05-04T19:43:09"/>
        <d v="2143-08-31T14:43:32"/>
        <d v="2141-12-02T19:00:28"/>
        <d v="2139-03-31T06:10:24"/>
        <d v="2140-02-18T08:09:00"/>
        <d v="2143-10-20T03:10:26"/>
        <d v="2143-08-15T14:02:55"/>
        <d v="2141-08-15T21:05:16"/>
        <d v="2142-03-11T15:51:24"/>
        <d v="2139-06-01T02:51:21"/>
        <d v="2143-07-23T14:48:13"/>
        <d v="2143-01-06T15:38:10"/>
        <d v="2143-05-11T00:57:04"/>
        <d v="2141-07-11T13:05:48"/>
        <d v="2138-05-08T12:10:33"/>
        <d v="2141-08-19T17:46:34"/>
        <d v="2143-04-23T09:02:18"/>
        <d v="2139-06-07T20:35:37"/>
        <d v="2142-04-14T01:37:17"/>
        <d v="2143-06-19T23:14:22"/>
        <d v="2142-06-05T15:35:24"/>
        <d v="2141-08-16T19:10:22"/>
        <d v="2142-08-26T19:09:25"/>
        <d v="2143-03-18T14:21:19"/>
        <d v="2138-06-03T15:34:15"/>
        <d v="2141-04-12T11:50:52"/>
        <d v="2141-08-22T19:16:13"/>
        <d v="2140-07-10T22:25:31"/>
        <d v="2142-02-22T02:11:57"/>
        <d v="2142-05-12T19:27:24"/>
        <d v="2141-05-27T16:59:06"/>
        <d v="2142-01-13T19:58:45"/>
        <d v="2140-10-01T15:54:43"/>
        <d v="2141-12-15T19:39:19"/>
        <d v="2142-01-03T00:31:47"/>
        <d v="2142-04-05T05:11:23"/>
        <d v="2143-02-03T21:20:12"/>
        <d v="2141-07-22T19:41:30"/>
        <d v="2143-10-08T13:29:27"/>
        <d v="2143-11-10T10:50:46"/>
        <d v="2143-04-17T01:22:19"/>
        <d v="2141-04-16T17:53:06"/>
        <d v="2137-07-20T21:26:13"/>
        <d v="2140-05-10T00:01:14"/>
        <d v="2141-05-08T01:44:24"/>
        <d v="2142-06-30T05:01:44"/>
        <d v="2143-02-20T22:03:58"/>
        <d v="2141-04-08T13:11:42"/>
        <d v="2141-07-14T15:51:50"/>
        <d v="2143-04-24T14:59:34"/>
        <d v="2142-01-14T23:13:07"/>
        <d v="2141-07-13T20:27:47"/>
        <d v="2141-06-19T23:48:24"/>
        <d v="2138-01-23T00:46:49"/>
        <d v="2141-08-02T15:30:34"/>
        <d v="2140-01-16T16:29:28"/>
        <d v="2140-01-31T01:03:23"/>
        <d v="2140-12-13T21:36:41"/>
        <d v="2139-03-11T22:45:08"/>
        <d v="2141-11-27T04:47:39"/>
        <d v="2142-08-04T04:19:46"/>
        <d v="2138-10-06T04:23:43"/>
        <d v="2143-02-28T00:26:02"/>
        <d v="2140-03-10T20:17:37"/>
        <d v="2138-04-04T16:10:25"/>
        <d v="2140-06-19T15:26:42"/>
        <d v="2140-05-01T01:47:14"/>
        <d v="2141-08-05T13:09:16"/>
        <d v="2142-07-10T02:18:28"/>
        <d v="2142-07-01T13:20:52"/>
        <d v="2144-02-08T18:37:33"/>
        <d v="2139-04-26T01:47:35"/>
        <d v="2139-04-29T23:54:23"/>
        <d v="2141-08-26T19:34:44"/>
        <d v="2143-06-09T15:02:20"/>
        <d v="2143-02-14T16:06:15"/>
        <d v="2137-05-16T22:19:59"/>
        <d v="2141-07-12T17:20:48"/>
        <d v="2141-02-06T03:35:19"/>
        <d v="2142-01-23T04:13:42"/>
        <d v="2142-04-26T19:44:22"/>
        <d v="2142-08-25T20:34:24"/>
        <d v="2143-08-25T01:17:45"/>
        <d v="2142-08-08T09:27:53"/>
        <d v="2139-02-08T21:10:26"/>
        <d v="2139-06-24T01:40:02"/>
        <d v="2142-07-21T17:15:12"/>
        <d v="2143-05-27T20:47:41"/>
        <d v="2142-05-20T22:01:33"/>
        <d v="2142-08-05T19:04:37"/>
        <d v="2139-02-10T01:00:49"/>
        <d v="2143-01-05T06:03:17"/>
        <d v="2142-08-21T14:57:29"/>
        <d v="2143-03-03T13:36:20"/>
        <d v="2143-01-22T20:07:47"/>
        <d v="2143-04-01T16:39:10"/>
        <d v="2139-03-01T14:45:23"/>
        <d v="2138-09-03T18:52:37"/>
        <d v="2139-06-09T19:51:29"/>
        <d v="2138-06-18T18:46:23"/>
        <d v="2140-05-16T00:00:32"/>
        <d v="2142-11-12T00:51:36"/>
        <d v="2141-01-17T17:01:24"/>
        <d v="2141-08-27T05:19:31"/>
        <d v="2142-07-23T06:14:17"/>
        <d v="2142-02-24T19:25:49"/>
        <d v="2142-11-01T05:04:09"/>
        <d v="2142-04-19T00:52:52"/>
        <d v="2143-06-04T07:59:58"/>
        <d v="2142-03-20T13:55:20"/>
        <d v="2141-08-25T22:08:55"/>
        <d v="2143-02-04T23:57:26"/>
        <d v="2143-05-23T08:41:21"/>
        <d v="2141-07-10T23:27:21"/>
        <d v="2142-10-21T17:58:11"/>
        <d v="2142-02-23T12:53:12"/>
        <d v="2142-02-25T10:53:39"/>
        <d v="2142-01-08T13:13:42"/>
        <d v="2142-02-11T20:43:15"/>
        <d v="2142-07-04T19:17:13"/>
        <d v="2143-09-01T15:45:21"/>
        <d v="2141-06-26T19:33:40"/>
        <d v="2140-04-19T02:18:30"/>
        <d v="2141-08-13T17:38:15"/>
        <d v="2143-12-24T11:47:58"/>
        <d v="2141-10-11T15:22:27"/>
        <d v="2142-10-28T19:54:21"/>
        <d v="2143-02-06T02:10:02"/>
        <d v="2141-12-30T19:37:11"/>
        <d v="2141-08-02T12:39:12"/>
        <d v="2142-01-24T20:09:13"/>
        <d v="2141-12-03T16:48:55"/>
        <d v="2141-11-11T23:11:07"/>
        <d v="2141-06-06T12:40:28"/>
        <d v="2139-09-01T16:59:59"/>
        <d v="2142-05-17T17:05:44"/>
        <d v="2144-01-19T03:28:46"/>
        <d v="2142-04-16T17:01:52"/>
        <d v="2140-01-10T00:25:52"/>
        <d v="2141-05-02T21:49:01"/>
        <d v="2143-01-23T22:36:37"/>
        <d v="2142-04-21T19:39:16"/>
        <d v="2141-11-16T13:12:57"/>
        <d v="2141-06-13T14:54:06"/>
        <d v="2142-03-15T15:59:35"/>
        <d v="2140-01-31T14:15:15"/>
        <d v="2138-02-14T18:09:44"/>
        <d v="2143-07-04T22:14:12"/>
        <d v="2144-02-04T20:00:27"/>
        <d v="2141-09-24T23:30:40"/>
        <d v="2140-09-04T13:27:54"/>
        <d v="2141-12-03T22:20:04"/>
        <d v="2138-10-14T20:58:04"/>
        <d v="2142-07-08T22:24:54"/>
        <d v="2143-04-10T20:12:07"/>
        <d v="2140-02-23T21:52:18"/>
        <d v="2141-11-11T03:48:45"/>
        <d v="2143-02-11T23:34:05"/>
        <d v="2141-12-10T17:41:23"/>
        <d v="2142-03-20T19:16:03"/>
        <d v="2141-05-21T15:33:51"/>
        <d v="2144-02-15T14:38:49"/>
        <d v="2142-07-24T15:05:19"/>
        <d v="2141-06-27T19:29:25"/>
        <d v="2143-06-04T05:58:09"/>
        <d v="2142-06-30T15:31:29"/>
        <d v="2141-05-22T18:51:27"/>
        <d v="2143-06-02T06:59:46"/>
        <d v="2143-06-05T07:38:56"/>
        <d v="2142-02-26T21:55:59"/>
        <d v="2141-08-19T16:45:19"/>
        <d v="2139-02-20T17:12:52"/>
        <d v="2141-05-08T17:13:56"/>
        <d v="2142-09-22T15:01:14"/>
        <d v="2142-07-07T00:33:53"/>
        <d v="2142-06-18T10:32:59"/>
        <d v="2142-06-21T22:46:32"/>
        <d v="2141-11-06T00:03:01"/>
        <d v="2140-10-26T05:30:59"/>
        <d v="2142-10-31T21:48:04"/>
        <d v="2139-05-07T17:19:55"/>
        <d v="2142-09-02T15:02:54"/>
        <d v="2143-01-11T17:51:38"/>
        <d v="2143-12-09T22:49:09"/>
        <d v="2139-01-31T01:29:58"/>
        <d v="2143-09-28T13:11:15"/>
        <d v="2144-01-11T09:59:05"/>
        <d v="2143-04-29T15:02:53"/>
        <d v="2138-02-17T18:24:19"/>
        <d v="2140-04-15T16:47:40"/>
        <d v="2143-02-10T05:48:07"/>
        <d v="2139-06-16T20:02:21"/>
        <d v="2139-09-27T01:26:57"/>
        <d v="2142-07-09T11:34:30"/>
        <d v="2139-03-24T17:01:25"/>
        <d v="2138-12-30T18:54:07"/>
        <d v="2139-09-26T16:26:16"/>
        <d v="2139-06-16T17:26:56"/>
        <d v="2143-04-10T08:59:26"/>
        <d v="2141-06-07T12:45:39"/>
        <d v="2136-10-17T22:02:00"/>
        <d v="2143-11-01T15:01:15"/>
        <d v="2143-06-29T10:47:48"/>
        <d v="2141-07-31T18:45:11"/>
        <d v="2142-12-01T20:15:00"/>
        <d v="2141-07-01T21:57:05"/>
        <d v="2143-11-21T00:45:50"/>
        <d v="2142-06-28T05:37:37"/>
        <d v="2142-07-08T16:13:11"/>
        <d v="2143-05-18T17:01:30"/>
        <d v="2142-11-11T00:36:01"/>
        <d v="2139-03-25T16:59:36"/>
        <d v="2143-07-17T22:45:43"/>
        <d v="2142-04-21T19:48:46"/>
        <d v="2143-06-15T22:23:59"/>
        <d v="2141-08-22T06:59:23"/>
        <d v="2142-04-28T05:59:44"/>
        <d v="2142-07-07T16:50:32"/>
        <d v="2139-11-11T23:47:37"/>
        <d v="2141-06-28T14:17:25"/>
        <d v="2141-05-22T17:06:34"/>
        <d v="2142-01-20T15:14:22"/>
        <d v="2142-03-31T18:53:03"/>
        <d v="2142-11-03T23:14:40"/>
        <d v="2141-05-30T14:05:24"/>
        <d v="2142-02-03T02:00:20"/>
        <d v="2138-05-06T19:33:10"/>
        <d v="2141-01-25T13:39:51"/>
        <d v="2144-03-15T18:45:38"/>
        <d v="2142-05-13T06:29:56"/>
        <d v="2142-02-02T16:54:31"/>
        <d v="2142-12-16T18:16:56"/>
        <d v="2140-06-29T16:31:29"/>
        <d v="2141-04-04T11:30:44"/>
        <d v="2143-08-16T15:28:22"/>
        <d v="2141-04-18T04:32:45"/>
        <d v="2143-12-11T22:35:11"/>
        <d v="2139-04-27T23:39:48"/>
        <d v="2141-12-01T20:21:04"/>
        <d v="2143-03-16T23:44:14"/>
        <d v="2142-10-07T13:16:15"/>
        <d v="2139-02-14T15:17:15"/>
        <d v="2139-05-03T17:16:27"/>
        <d v="2140-04-05T14:00:34"/>
        <d v="2141-09-09T02:05:00"/>
        <d v="2141-05-22T12:37:21"/>
        <d v="2143-07-16T11:32:37"/>
        <d v="2141-11-05T22:34:40"/>
        <d v="2140-08-24T10:14:17"/>
        <d v="2142-05-24T17:48:15"/>
        <d v="2142-04-28T16:13:06"/>
        <d v="2143-08-29T10:37:09"/>
        <d v="2143-08-20T18:08:42"/>
        <d v="2141-10-29T15:48:27"/>
        <d v="2142-02-27T23:07:06"/>
        <d v="2142-05-18T17:47:29"/>
        <d v="2142-04-08T10:09:54"/>
        <d v="2142-10-18T19:23:42"/>
        <d v="2143-03-18T20:48:27"/>
        <d v="2143-01-05T17:05:53"/>
        <d v="2142-05-18T12:59:14"/>
        <d v="2141-07-02T16:45:59"/>
        <d v="2140-04-02T21:42:37"/>
        <d v="2142-06-19T20:14:16"/>
        <d v="2139-07-28T18:11:42"/>
        <d v="2143-10-02T15:11:19"/>
        <d v="2143-05-01T18:32:09"/>
        <d v="2142-03-28T19:57:02"/>
        <d v="2143-06-24T20:42:24"/>
        <d v="2138-05-09T15:18:01"/>
        <d v="2139-05-26T18:32:55"/>
        <d v="2137-07-21T05:32:35"/>
        <d v="2143-04-21T13:35:36"/>
        <d v="2143-06-06T03:40:24"/>
        <d v="2141-05-20T18:24:05"/>
        <d v="2141-08-02T15:58:45"/>
        <d v="2142-02-24T19:01:10"/>
        <d v="2143-02-26T23:16:56"/>
        <d v="2143-01-14T20:14:20"/>
        <d v="2141-09-19T05:50:09"/>
        <d v="2144-01-25T08:50:02"/>
        <d v="2142-06-23T18:16:58"/>
        <d v="2142-03-26T17:22:07"/>
        <d v="2142-05-19T18:27:06"/>
        <d v="2141-06-18T02:50:38"/>
        <d v="2142-09-19T16:23:47"/>
        <d v="2142-01-22T08:34:13"/>
        <d v="2142-05-06T19:48:35"/>
        <d v="2143-10-31T22:55:24"/>
        <d v="2142-05-17T21:06:08"/>
        <d v="2141-07-22T15:38:18"/>
        <d v="2142-02-19T02:32:48"/>
        <d v="2142-02-19T17:35:38"/>
        <d v="2142-04-18T16:25:00"/>
        <d v="2144-03-10T13:54:05"/>
        <d v="2139-05-10T19:55:05"/>
        <d v="2143-09-29T06:40:34"/>
        <d v="2141-06-27T22:48:32"/>
        <d v="2143-01-31T16:58:40"/>
        <d v="2143-11-20T02:37:26"/>
        <d v="2141-07-22T18:18:21"/>
        <d v="2139-09-06T23:00:57"/>
        <d v="2142-01-22T15:18:38"/>
        <d v="2138-12-17T23:49:52"/>
        <d v="2144-02-25T11:05:54"/>
        <d v="2141-09-09T12:16:18"/>
        <d v="2141-10-02T12:30:20"/>
        <d v="2143-04-07T04:02:40"/>
        <d v="2138-07-07T21:30:45"/>
        <d v="2144-03-08T10:20:42"/>
        <d v="2143-05-15T12:57:34"/>
        <d v="2142-07-14T18:00:22"/>
        <d v="2139-01-11T17:44:04"/>
        <d v="2143-04-22T11:31:00"/>
        <d v="2142-10-13T18:16:07"/>
        <d v="2143-03-20T02:29:04"/>
        <d v="2142-04-22T20:29:36"/>
        <d v="2142-12-08T22:50:13"/>
        <d v="2143-11-29T21:48:41"/>
        <d v="2143-08-26T01:21:53"/>
        <d v="2143-06-16T11:48:53"/>
        <d v="2141-12-11T18:04:06"/>
        <d v="2141-07-11T20:36:01"/>
        <d v="2139-02-22T20:40:39"/>
        <d v="2139-06-14T17:45:32"/>
        <d v="2143-06-25T19:32:38"/>
        <d v="2143-04-08T19:49:42"/>
        <d v="2143-02-16T09:33:10"/>
        <d v="2142-08-31T21:12:39"/>
        <d v="2139-10-12T18:12:15"/>
        <d v="2142-10-02T10:53:17"/>
        <d v="2142-05-29T12:05:02"/>
        <d v="2140-08-14T13:07:20"/>
        <d v="2139-04-26T05:27:56"/>
        <d v="2141-09-01T14:03:20"/>
        <d v="2142-09-09T19:00:21"/>
        <d v="2142-04-14T14:54:16"/>
        <d v="2143-07-10T18:38:29"/>
        <d v="2142-12-03T16:50:10"/>
        <d v="2142-07-27T22:49:51"/>
        <d v="2143-03-30T20:54:59"/>
        <d v="2141-12-23T18:04:18"/>
        <d v="2138-03-11T16:41:06"/>
        <d v="2141-01-19T23:38:31"/>
        <d v="2143-11-17T20:28:27"/>
        <d v="2139-11-24T01:18:34"/>
        <d v="2141-08-31T08:40:20"/>
        <d v="2141-08-08T08:31:46"/>
        <d v="2141-08-27T15:19:09"/>
        <d v="2141-07-16T15:20:23"/>
        <d v="2144-01-04T15:55:59"/>
        <d v="2142-01-07T23:14:16"/>
        <d v="2143-09-19T22:08:58"/>
        <d v="2143-05-10T08:11:13"/>
        <d v="2141-10-15T20:30:00"/>
        <d v="2142-06-16T17:28:59"/>
        <d v="2142-12-01T23:08:02"/>
        <d v="2141-05-21T01:06:09"/>
        <d v="2142-08-23T17:26:21"/>
        <d v="2140-02-08T03:02:08"/>
        <d v="2142-08-17T16:51:40"/>
        <d v="2141-05-21T17:22:53"/>
        <d v="2142-02-11T20:13:02"/>
        <d v="2142-07-15T15:34:26"/>
        <d v="2143-09-08T19:15:35"/>
        <d v="2142-12-23T11:41:35"/>
        <d v="2140-11-19T21:55:21"/>
        <d v="2141-05-07T22:31:40"/>
        <d v="2139-12-14T20:00:24"/>
        <d v="2141-07-26T23:14:09"/>
        <d v="2141-09-19T12:07:39"/>
        <d v="2139-03-15T17:02:45"/>
        <d v="2143-09-17T15:36:18"/>
        <d v="2138-05-25T06:51:37"/>
        <d v="2141-08-30T01:38:33"/>
        <d v="2141-11-29T20:47:52"/>
        <d v="2142-07-09T15:36:58"/>
        <d v="2142-09-12T15:30:58"/>
        <d v="2142-08-18T16:07:19"/>
        <d v="2138-11-09T18:21:44"/>
        <d v="2139-12-05T20:59:44"/>
        <d v="2142-01-17T20:19:12"/>
        <d v="2143-03-25T18:45:50"/>
        <d v="2141-05-21T07:26:27"/>
        <d v="2139-08-01T21:11:21"/>
        <d v="2143-08-29T07:29:16"/>
        <d v="2144-01-29T13:05:58"/>
        <d v="2142-10-13T22:34:19"/>
        <d v="2144-02-24T13:33:54"/>
        <d v="2141-12-18T14:03:06"/>
        <d v="2141-10-03T02:24:25"/>
        <d v="2141-10-16T20:22:25"/>
        <d v="2141-03-26T22:52:53"/>
        <d v="2142-10-18T15:04:58"/>
        <d v="2142-07-30T16:41:46"/>
        <d v="2143-07-06T16:07:36"/>
        <d v="2143-03-25T19:34:33"/>
        <d v="2143-02-06T16:51:23"/>
        <d v="2143-03-31T03:03:08"/>
        <d v="2141-09-08T18:26:15"/>
        <d v="2143-09-04T02:55:34"/>
        <d v="2139-06-23T16:34:00"/>
        <d v="2143-11-07T23:00:12"/>
        <d v="2143-05-16T19:14:00"/>
        <d v="2143-03-03T16:51:11"/>
        <d v="2141-07-09T15:30:42"/>
        <d v="2136-11-06T18:02:20"/>
        <d v="2137-12-31T20:08:34"/>
        <d v="2143-06-29T21:01:43"/>
        <d v="2143-01-30T04:42:12"/>
        <d v="2142-01-14T22:15:29"/>
        <d v="2142-06-25T21:33:48"/>
        <d v="2143-06-12T04:41:12"/>
        <d v="2142-05-16T19:36:15"/>
        <d v="2143-06-16T01:11:47"/>
        <d v="2143-12-03T16:34:06"/>
        <d v="2138-06-13T07:08:19"/>
        <d v="2143-08-13T20:46:11"/>
        <d v="2142-11-26T16:41:59"/>
        <d v="2141-08-19T17:08:24"/>
        <d v="2138-04-16T18:11:26"/>
        <d v="2142-07-03T22:06:12"/>
        <d v="2142-04-04T20:58:47"/>
        <d v="2144-01-19T19:51:10"/>
        <d v="2143-03-19T20:17:35"/>
        <d v="2142-05-23T13:41:22"/>
        <d v="2143-03-03T18:17:36"/>
        <d v="2143-01-13T11:29:44"/>
        <d v="2142-06-19T11:12:17"/>
        <d v="2138-02-03T12:57:07"/>
        <d v="2141-11-08T06:24:24"/>
        <d v="2142-01-21T20:45:48"/>
        <d v="2143-06-04T17:44:28"/>
        <d v="2143-04-09T13:09:54"/>
        <d v="2143-02-28T17:18:15"/>
        <d v="2143-12-02T02:03:55"/>
        <d v="2144-01-13T06:16:58"/>
        <d v="2143-02-11T00:24:46"/>
        <d v="2143-12-24T04:37:48"/>
        <d v="2142-05-17T10:06:42"/>
        <d v="2143-02-12T19:52:44"/>
        <d v="2142-04-14T16:53:35"/>
        <d v="2139-09-06T23:07:13"/>
        <d v="2142-04-07T17:22:11"/>
        <d v="2143-03-06T18:17:07"/>
        <d v="2143-03-10T22:11:59"/>
        <d v="2141-12-02T17:43:33"/>
        <d v="2141-12-17T20:29:19"/>
        <d v="2142-08-25T20:27:39"/>
        <d v="2142-07-20T21:01:15"/>
        <d v="2142-07-14T16:41:00"/>
        <d v="2141-09-23T15:36:50"/>
        <d v="2139-01-28T00:07:21"/>
        <d v="2138-10-29T16:35:58"/>
        <d v="2143-01-15T19:02:06"/>
        <d v="2142-03-28T21:48:59"/>
        <d v="2143-08-21T19:51:05"/>
        <d v="2144-02-11T23:08:28"/>
        <d v="2142-02-13T17:23:12"/>
        <d v="2141-07-10T22:27:26"/>
        <d v="2141-06-06T14:22:27"/>
        <d v="2142-03-02T18:51:17"/>
        <d v="2143-09-11T10:56:59"/>
        <d v="2142-03-05T17:20:13"/>
        <d v="2141-12-10T20:58:03"/>
        <d v="2142-07-29T12:07:53"/>
        <d v="2142-08-30T05:37:27"/>
        <d v="2142-01-24T01:21:47"/>
        <d v="2141-07-16T03:02:36"/>
        <d v="2140-12-12T23:57:34"/>
        <d v="2143-12-01T22:01:40"/>
        <d v="2141-08-13T06:14:57"/>
        <d v="2142-01-19T15:52:36"/>
        <d v="2142-03-19T12:22:05"/>
        <d v="2143-08-27T07:35:13"/>
        <d v="2142-11-02T04:35:29"/>
        <d v="2142-06-06T15:38:37"/>
        <d v="2142-03-27T21:38:16"/>
        <d v="2142-03-21T01:40:38"/>
        <d v="2141-12-03T16:13:36"/>
        <d v="2142-04-01T16:00:51"/>
        <d v="2140-10-31T01:05:25"/>
        <d v="2142-10-30T20:22:21"/>
        <d v="2142-10-23T18:38:33"/>
        <d v="2138-06-13T03:14:42"/>
        <d v="2140-01-04T20:19:25"/>
        <d v="2142-05-24T17:31:06"/>
        <d v="2143-08-21T20:26:25"/>
        <d v="2142-04-18T17:11:59"/>
        <d v="2137-01-15T13:00:49"/>
        <d v="2143-06-07T20:54:43"/>
        <d v="2142-10-17T19:25:16"/>
        <d v="2142-09-11T00:21:33"/>
        <d v="2141-06-04T15:49:43"/>
        <d v="2144-02-06T06:58:27"/>
        <d v="2141-12-17T21:52:20"/>
        <d v="2143-04-03T16:33:14"/>
        <d v="2141-10-24T05:19:05"/>
        <d v="2143-06-15T06:49:59"/>
        <d v="2143-12-13T16:31:21"/>
        <d v="2141-11-19T19:31:28"/>
        <d v="2141-05-30T09:09:57"/>
        <d v="2143-02-11T22:20:43"/>
        <d v="2142-03-05T23:47:23"/>
        <d v="2142-05-13T00:50:59"/>
        <d v="2139-07-19T17:26:34"/>
        <d v="2139-03-29T00:35:01"/>
        <d v="2137-09-16T16:25:05"/>
        <d v="2144-01-17T12:43:39"/>
        <d v="2143-01-06T15:43:19"/>
        <d v="2143-11-17T05:09:35"/>
        <d v="2142-05-28T21:44:14"/>
        <d v="2141-01-16T22:43:20"/>
        <d v="2137-12-03T02:34:58"/>
        <d v="2142-03-31T14:07:06"/>
        <d v="2143-06-16T23:29:16"/>
        <d v="2141-06-10T17:24:25"/>
        <d v="2143-02-02T22:41:07"/>
        <d v="2142-01-26T21:47:19"/>
        <d v="2139-07-29T21:37:03"/>
        <d v="2142-01-20T19:38:49"/>
        <d v="2143-09-14T15:15:19"/>
        <d v="2141-10-29T00:40:44"/>
        <d v="2143-02-26T13:50:44"/>
        <d v="2144-03-15T15:21:56"/>
        <d v="2139-01-30T16:18:34"/>
        <d v="2141-06-10T19:32:39"/>
        <d v="2143-06-10T00:31:42"/>
        <d v="2142-11-27T11:15:16"/>
        <d v="2143-05-29T00:04:51"/>
        <d v="2141-06-02T01:22:32"/>
        <d v="2142-02-07T04:55:12"/>
        <d v="2143-01-03T08:32:15"/>
        <d v="2142-07-11T15:27:10"/>
        <d v="2140-12-07T13:31:00"/>
        <d v="2144-02-24T06:00:23"/>
        <d v="2141-10-22T14:04:04"/>
        <d v="2143-11-23T14:59:03"/>
        <d v="2141-07-14T02:09:15"/>
        <d v="2142-08-15T15:54:20"/>
        <d v="2141-12-17T21:54:55"/>
        <d v="2141-01-25T18:43:38"/>
        <d v="2142-06-13T12:50:06"/>
        <d v="2143-04-16T15:18:28"/>
        <d v="2141-02-02T22:29:05"/>
        <d v="2142-02-07T13:57:05"/>
        <d v="2142-03-26T21:52:21"/>
        <d v="2141-11-21T01:12:11"/>
        <d v="2143-07-07T16:34:37"/>
        <d v="2137-05-15T21:58:26"/>
        <d v="2143-06-13T18:35:38"/>
        <d v="2141-10-07T21:08:24"/>
        <d v="2142-07-16T13:00:52"/>
        <d v="2142-08-30T06:35:34"/>
        <d v="2143-06-17T20:42:26"/>
        <d v="2139-02-11T23:36:27"/>
        <d v="2141-09-24T22:57:51"/>
        <d v="2143-11-18T17:36:09"/>
        <d v="2141-10-23T23:02:03"/>
        <d v="2140-01-16T22:37:49"/>
        <d v="2142-11-11T22:12:46"/>
        <d v="2142-08-01T23:28:03"/>
        <d v="2142-02-18T20:02:50"/>
        <d v="2140-10-31T13:28:15"/>
        <d v="2142-08-08T02:36:46"/>
        <d v="2141-11-05T01:31:39"/>
        <d v="2143-05-05T13:07:28"/>
        <d v="2143-04-02T22:36:48"/>
        <d v="2142-07-10T18:02:25"/>
        <d v="2142-10-02T15:57:33"/>
        <d v="2141-10-10T06:43:10"/>
        <d v="2141-08-08T00:10:11"/>
        <d v="2143-12-10T07:12:49"/>
        <d v="2141-09-28T21:25:08"/>
        <d v="2139-01-20T11:21:47"/>
        <d v="2142-02-11T00:45:52"/>
        <d v="2141-08-07T20:30:02"/>
        <d v="2138-08-05T20:39:10"/>
        <d v="2142-06-23T11:47:36"/>
        <d v="2143-09-20T18:28:06"/>
        <d v="2141-08-19T19:10:10"/>
        <d v="2139-09-19T20:17:39"/>
        <d v="2138-08-18T20:22:12"/>
        <d v="2141-07-12T17:12:18"/>
        <d v="2142-11-20T19:48:25"/>
        <d v="2143-05-08T10:43:47"/>
        <d v="2142-06-17T09:12:17"/>
        <d v="2143-01-02T00:11:11"/>
        <d v="2142-10-29T16:06:07"/>
        <d v="2142-03-16T19:00:33"/>
        <d v="2142-01-18T19:58:29"/>
        <d v="2140-12-27T19:07:42"/>
        <d v="2140-04-02T22:16:33"/>
        <d v="2142-01-10T03:39:39"/>
        <d v="2143-09-23T21:36:04"/>
        <d v="2143-09-26T00:24:06"/>
        <d v="2141-08-30T18:55:56"/>
        <d v="2144-01-14T12:09:38"/>
        <d v="2143-11-01T16:01:45"/>
        <d v="2141-07-20T05:06:39"/>
        <d v="2142-10-06T18:29:08"/>
        <d v="2143-08-12T18:00:48"/>
        <d v="2141-05-21T16:40:56"/>
        <d v="2143-02-15T05:39:40"/>
        <d v="2143-12-14T17:49:08"/>
        <d v="2142-08-29T18:38:24"/>
        <d v="2141-05-22T01:12:08"/>
        <d v="2143-02-25T17:59:16"/>
        <d v="2142-01-28T00:16:12"/>
        <d v="2144-03-10T22:05:12"/>
        <d v="2138-04-14T02:22:42"/>
        <d v="2143-01-10T11:28:49"/>
        <d v="2141-09-06T09:12:02"/>
        <d v="2143-01-14T04:33:11"/>
        <d v="2141-07-18T19:55:03"/>
        <d v="2142-11-05T20:59:25"/>
        <d v="2143-03-09T05:04:51"/>
        <d v="2142-12-24T01:02:56"/>
        <d v="2143-02-16T21:12:08"/>
        <d v="2142-04-02T08:59:32"/>
        <d v="2143-02-02T14:39:49"/>
        <d v="2143-12-20T20:16:26"/>
        <d v="2142-12-23T22:22:18"/>
        <d v="2142-11-20T16:07:09"/>
        <d v="2141-06-24T22:31:45"/>
        <d v="2143-07-22T15:01:43"/>
        <d v="2141-07-25T20:59:10"/>
        <d v="2143-04-22T19:12:56"/>
        <d v="2143-05-11T17:33:39"/>
        <d v="2144-01-08T20:21:40"/>
        <d v="2143-06-09T23:42:17"/>
        <d v="2142-06-04T00:40:46"/>
        <d v="2141-07-09T18:57:31"/>
        <d v="2141-07-23T00:45:30"/>
        <d v="2141-07-10T17:41:30"/>
        <d v="2142-02-22T03:10:44"/>
        <d v="2142-03-10T18:58:47"/>
        <d v="2141-03-19T17:13:42"/>
        <d v="2142-05-15T16:37:23"/>
        <d v="2144-03-07T18:04:48"/>
        <d v="2139-11-09T22:23:42"/>
        <d v="2142-11-10T22:54:35"/>
        <d v="2143-04-03T14:18:38"/>
        <d v="2143-05-21T19:32:19"/>
        <d v="2142-03-13T19:22:39"/>
        <d v="2140-07-12T13:15:20"/>
        <d v="2143-03-22T08:12:01"/>
        <d v="2143-11-30T19:25:15"/>
        <d v="2143-07-30T17:00:09"/>
        <d v="2142-04-13T15:59:04"/>
        <d v="2141-08-16T15:22:32"/>
        <d v="2141-11-04T05:34:20"/>
        <d v="2142-08-24T10:35:38"/>
        <d v="2142-05-28T05:42:16"/>
        <d v="2142-10-21T02:38:50"/>
        <d v="2142-08-27T23:43:42"/>
        <d v="2143-03-10T09:34:06"/>
        <d v="2142-05-01T20:11:12"/>
        <d v="2141-11-29T21:08:45"/>
        <d v="2142-12-11T22:07:03"/>
        <d v="2143-04-21T05:19:50"/>
        <d v="2142-01-29T12:14:45"/>
        <d v="2140-05-16T00:57:37"/>
        <d v="2142-05-19T12:20:11"/>
        <d v="2142-10-27T21:04:55"/>
        <d v="2142-04-29T17:34:48"/>
        <d v="2142-04-20T21:00:49"/>
        <d v="2141-10-15T11:35:08"/>
        <d v="2143-02-10T00:35:00"/>
        <d v="2141-01-04T18:02:06"/>
        <d v="2141-12-05T00:57:52"/>
        <d v="2143-09-28T10:36:23"/>
        <d v="2143-10-24T10:50:30"/>
        <d v="2143-10-19T13:15:33"/>
        <d v="2142-02-08T16:13:46"/>
        <d v="2139-02-18T13:17:05"/>
        <d v="2142-11-21T17:27:05"/>
        <d v="2142-04-18T17:01:00"/>
        <d v="2141-10-11T18:47:51"/>
        <d v="2137-06-04T21:16:52"/>
        <d v="2144-03-07T17:16:59"/>
        <d v="2142-03-12T05:16:22"/>
        <d v="2143-05-15T17:46:51"/>
        <d v="2144-02-22T00:00:02"/>
        <d v="2143-01-09T13:18:51"/>
        <d v="2143-07-12T19:54:22"/>
        <d v="2144-03-13T20:44:05"/>
        <d v="2142-02-19T16:08:52"/>
        <d v="2141-12-18T14:42:04"/>
        <d v="2138-12-06T11:33:36"/>
        <d v="2137-03-11T21:15:51"/>
        <d v="2144-02-04T23:18:01"/>
        <d v="2141-12-03T15:25:53"/>
        <d v="2142-06-01T03:06:42"/>
        <d v="2143-08-18T01:16:29"/>
        <d v="2143-06-19T18:09:48"/>
        <d v="2143-08-21T20:30:46"/>
        <d v="2141-12-09T01:37:14"/>
        <d v="2141-08-04T09:21:17"/>
        <d v="2140-11-06T03:14:59"/>
        <d v="2141-07-19T20:10:17"/>
        <d v="2144-01-05T14:46:01"/>
        <d v="2137-08-10T01:34:51"/>
        <d v="2143-03-18T17:06:22"/>
        <d v="2143-08-23T20:53:33"/>
        <d v="2142-02-08T14:46:29"/>
        <d v="2141-12-18T12:09:11"/>
        <d v="2139-01-27T09:01:39"/>
        <d v="2143-09-10T09:20:39"/>
        <d v="2143-01-31T21:10:58"/>
        <d v="2143-01-06T19:44:56"/>
        <d v="2142-01-17T14:05:47"/>
        <d v="2142-04-08T19:53:30"/>
        <d v="2142-01-10T21:58:29"/>
        <d v="2142-03-05T22:44:10"/>
        <d v="2142-12-08T20:38:37"/>
        <d v="2142-08-11T22:31:19"/>
        <d v="2142-03-03T21:32:43"/>
        <d v="2143-02-04T01:55:55"/>
        <d v="2143-01-28T20:15:27"/>
        <d v="2143-04-09T03:27:36"/>
        <d v="2143-05-08T12:42:12"/>
        <d v="2137-11-26T05:45:26"/>
        <d v="2141-11-02T21:59:21"/>
        <d v="2137-09-11T03:03:49"/>
        <d v="2142-01-28T20:00:22"/>
        <d v="2143-10-21T00:31:01"/>
        <d v="2143-02-10T00:57:56"/>
        <d v="2142-03-05T14:59:01"/>
        <d v="2143-07-07T19:22:21"/>
        <d v="2141-09-04T05:19:02"/>
        <d v="2141-07-16T18:20:08"/>
        <d v="2141-07-30T13:27:24"/>
        <d v="2142-11-18T04:38:46"/>
        <d v="2141-11-06T17:27:15"/>
        <d v="2142-08-09T18:09:57"/>
        <d v="2142-03-26T01:39:31"/>
        <d v="2142-02-06T19:55:01"/>
        <d v="2142-03-08T01:08:46"/>
        <d v="2139-09-03T01:35:37"/>
        <d v="2143-04-19T17:30:53"/>
        <d v="2139-04-12T20:20:08"/>
        <d v="2138-07-08T14:38:56"/>
        <d v="2143-06-21T14:14:41"/>
        <d v="2142-04-22T03:26:50"/>
        <d v="2142-09-17T16:35:52"/>
        <d v="2141-11-26T20:27:03"/>
        <d v="2142-05-01T14:58:23"/>
        <d v="2140-10-13T13:19:08"/>
        <d v="2138-11-17T01:26:35"/>
        <d v="2141-06-04T04:36:18"/>
        <d v="2142-05-09T19:26:20"/>
        <d v="2142-10-05T03:15:59"/>
        <d v="2142-01-28T16:00:20"/>
        <d v="2139-03-07T17:46:15"/>
        <d v="2144-03-14T03:38:41"/>
        <d v="2140-10-29T21:08:31"/>
        <d v="2139-08-30T19:06:20"/>
        <d v="2141-12-18T10:30:47"/>
        <d v="2142-07-25T13:37:40"/>
        <d v="2140-05-07T22:13:50"/>
        <d v="2141-09-25T19:40:06"/>
        <d v="2144-02-29T16:49:11"/>
        <d v="2141-09-23T18:46:04"/>
        <d v="2142-12-05T01:55:37"/>
        <d v="2142-07-27T17:34:42"/>
        <d v="2141-10-07T15:04:40"/>
        <d v="2143-06-19T18:07:49"/>
        <d v="2141-05-07T22:11:30"/>
        <d v="2142-05-07T19:06:13"/>
        <d v="2140-03-08T07:16:22"/>
        <d v="2138-11-17T00:19:14"/>
        <d v="2143-11-01T13:51:39"/>
        <d v="2142-10-21T16:35:03"/>
        <d v="2142-09-26T22:32:52"/>
        <d v="2142-06-11T00:54:07"/>
        <d v="2142-08-19T02:31:52"/>
        <d v="2143-12-06T16:02:45"/>
        <d v="2141-04-27T11:26:29"/>
        <d v="2143-01-20T19:09:29"/>
        <d v="2141-11-15T20:00:34"/>
        <d v="2141-07-25T22:08:38"/>
        <d v="2142-04-20T13:13:11"/>
        <d v="2141-11-27T20:35:39"/>
        <d v="2142-06-13T21:26:26"/>
        <d v="2139-05-17T15:33:17"/>
        <d v="2141-06-12T02:52:54"/>
        <d v="2143-04-17T20:21:13"/>
        <d v="2141-06-22T12:52:06"/>
        <d v="2141-08-13T08:37:22"/>
        <d v="2141-05-29T16:21:24"/>
        <d v="2142-05-13T02:13:11"/>
        <d v="2143-10-16T09:17:40"/>
        <d v="2143-02-01T17:05:14"/>
        <d v="2142-01-30T00:01:34"/>
        <d v="2140-08-24T21:44:38"/>
        <d v="2142-07-10T08:35:08"/>
        <d v="2141-02-11T08:38:22"/>
        <d v="2141-11-26T16:15:33"/>
        <d v="2143-09-09T21:51:48"/>
        <d v="2142-01-28T18:28:38"/>
        <d v="2140-11-22T20:32:11"/>
        <d v="2142-02-13T01:50:01"/>
        <d v="2142-05-21T09:58:22"/>
        <d v="2141-08-27T21:16:44"/>
        <d v="2143-03-08T22:36:36"/>
        <d v="2140-10-11T00:18:59"/>
        <d v="2141-12-09T13:44:07"/>
        <d v="2141-12-27T03:56:39"/>
        <d v="2142-02-19T17:19:46"/>
        <d v="2144-01-03T21:45:31"/>
        <d v="2144-01-09T05:54:57"/>
        <d v="2143-10-24T03:36:30"/>
        <d v="2141-08-28T21:52:38"/>
        <d v="2141-07-24T18:36:01"/>
        <d v="2140-10-23T16:46:19"/>
        <d v="2140-10-30T20:01:42"/>
        <d v="2143-02-05T00:47:39"/>
        <d v="2142-12-04T23:55:41"/>
        <d v="2142-03-05T00:16:46"/>
        <d v="2141-10-16T17:16:31"/>
        <d v="2144-01-04T13:05:19"/>
        <d v="2141-07-24T15:57:03"/>
        <d v="2142-03-25T21:05:38"/>
        <d v="2141-03-14T04:03:29"/>
        <d v="2141-11-12T16:31:10"/>
        <d v="2144-03-14T18:07:27"/>
        <d v="2143-02-26T17:32:10"/>
        <d v="2143-06-01T20:20:14"/>
        <d v="2141-12-05T00:07:10"/>
        <d v="2142-05-15T19:10:18"/>
        <d v="2139-02-01T22:46:14"/>
        <d v="2143-11-06T22:22:12"/>
        <d v="2143-11-21T00:23:18"/>
        <d v="2143-03-03T17:56:25"/>
        <d v="2137-10-14T00:40:35"/>
        <d v="2142-03-08T16:15:45"/>
        <d v="2141-12-19T12:38:23"/>
        <d v="2139-09-29T07:42:18"/>
        <d v="2142-01-10T10:11:17"/>
        <d v="2142-03-06T19:10:37"/>
        <d v="2142-03-07T21:40:57"/>
        <d v="2141-12-19T00:32:23"/>
        <d v="2142-01-29T19:49:06"/>
        <d v="2143-07-10T19:32:25"/>
        <d v="2141-10-17T16:33:48"/>
        <d v="2141-03-07T03:59:39"/>
        <d v="2142-04-01T02:25:39"/>
        <d v="2144-03-11T00:49:08"/>
        <d v="2141-12-01T17:46:05"/>
        <d v="2142-04-22T15:45:25"/>
        <d v="2142-07-08T19:35:23"/>
        <d v="2143-02-09T17:09:20"/>
        <d v="2142-02-27T02:46:48"/>
        <d v="2141-07-17T20:20:34"/>
        <d v="2142-05-18T18:18:26"/>
        <d v="2143-01-16T16:20:32"/>
        <d v="2141-10-30T16:20:01"/>
        <d v="2144-02-02T22:57:58"/>
        <d v="2141-08-06T16:07:54"/>
        <d v="2140-10-04T22:09:05"/>
        <d v="2143-06-05T08:47:46"/>
        <d v="2140-03-29T21:16:31"/>
        <d v="2143-10-15T17:12:55"/>
        <d v="2142-01-15T22:34:19"/>
        <d v="2143-08-19T23:10:04"/>
        <d v="2143-09-04T03:25:44"/>
        <d v="2143-04-14T10:47:14"/>
        <d v="2143-11-11T10:05:15"/>
        <d v="2141-08-04T17:56:32"/>
        <d v="2142-06-18T19:35:39"/>
        <d v="2142-03-01T17:19:25"/>
        <d v="2142-12-03T08:38:51"/>
        <d v="2142-05-01T21:26:11"/>
        <d v="2139-11-16T15:24:05"/>
        <d v="2143-03-13T15:36:29"/>
        <d v="2142-05-09T21:56:38"/>
        <d v="2142-03-17T15:04:49"/>
        <d v="2142-03-11T19:09:22"/>
        <d v="2138-07-13T16:01:58"/>
        <d v="2141-08-08T05:09:04"/>
        <d v="2143-01-16T02:39:31"/>
        <d v="2138-05-10T17:31:01"/>
        <d v="2143-10-15T20:40:23"/>
        <d v="2141-08-21T15:40:33"/>
        <d v="2142-12-23T10:29:30"/>
        <d v="2141-10-03T14:09:37"/>
        <d v="2141-12-19T17:07:23"/>
        <d v="2142-07-19T16:15:59"/>
        <d v="2142-07-04T19:59:26"/>
        <d v="2142-02-23T04:34:59"/>
        <d v="2141-11-04T22:29:09"/>
        <d v="2142-05-02T15:28:02"/>
        <d v="2143-10-08T13:10:54"/>
        <d v="2144-03-09T17:15:03"/>
        <d v="2143-09-25T15:29:19"/>
        <d v="2141-05-23T01:05:03"/>
        <d v="2143-03-19T01:27:24"/>
        <d v="2141-10-09T23:07:24"/>
        <d v="2142-01-26T03:15:40"/>
        <d v="2141-10-25T00:29:53"/>
        <d v="2142-08-31T18:57:33"/>
        <d v="2141-11-26T04:07:50"/>
        <d v="2143-07-02T21:13:14"/>
        <d v="2143-01-16T07:21:51"/>
        <d v="2140-04-10T13:54:44"/>
        <d v="2141-07-10T23:10:22"/>
        <d v="2144-01-19T20:17:27"/>
        <d v="2141-06-20T18:05:47"/>
        <d v="2142-12-21T16:26:13"/>
        <d v="2139-01-14T02:49:26"/>
        <d v="2141-08-08T19:48:38"/>
        <d v="2143-05-24T15:02:31"/>
        <d v="2141-07-13T02:04:23"/>
        <d v="2141-05-09T14:05:25"/>
        <d v="2139-04-21T17:05:05"/>
        <d v="2141-01-14T17:49:11"/>
        <d v="2144-03-11T21:29:29"/>
        <d v="2141-07-22T13:31:54"/>
        <d v="2143-05-22T08:11:57"/>
        <d v="2142-11-26T14:21:53"/>
        <d v="2141-04-25T18:11:35"/>
        <d v="2141-11-19T04:32:21"/>
        <d v="2141-10-27T17:12:51"/>
        <d v="2142-06-14T13:25:35"/>
        <d v="2141-01-23T09:08:42"/>
        <d v="2142-05-21T18:28:03"/>
        <d v="2143-09-21T10:38:27"/>
        <d v="2144-03-01T00:32:11"/>
        <d v="2143-05-09T01:41:55"/>
        <d v="2142-09-11T14:10:48"/>
        <d v="2142-06-27T21:38:56"/>
        <d v="2143-01-23T08:24:17"/>
        <d v="2139-08-10T22:37:44"/>
        <d v="2141-10-02T22:45:42"/>
        <d v="2143-06-10T17:32:14"/>
        <d v="2143-05-19T17:02:46"/>
        <d v="2142-03-16T23:56:12"/>
        <d v="2142-04-29T16:04:54"/>
        <d v="2143-04-02T14:39:09"/>
        <d v="2141-11-04T21:33:15"/>
        <d v="2143-08-14T12:35:39"/>
        <d v="2141-10-30T10:19:29"/>
        <d v="2142-07-11T04:30:03"/>
        <d v="2141-08-01T16:49:20"/>
        <d v="2141-10-29T23:13:51"/>
        <d v="2143-02-17T16:35:59"/>
        <d v="2142-01-25T02:51:10"/>
        <d v="2143-11-03T04:06:21"/>
        <d v="2138-07-28T18:04:45"/>
        <d v="2142-10-15T20:55:56"/>
        <d v="2142-01-28T03:19:55"/>
        <d v="2142-02-14T04:21:58"/>
        <d v="2142-04-30T15:34:19"/>
        <d v="2141-10-03T02:12:42"/>
        <d v="2139-09-13T00:17:02"/>
        <d v="2141-08-20T20:59:32"/>
        <d v="2138-12-02T18:11:50"/>
        <d v="2143-12-07T23:51:20"/>
        <d v="2141-08-19T20:56:40"/>
        <d v="2142-01-16T16:24:37"/>
        <d v="2143-05-05T14:19:42"/>
        <d v="2141-10-23T20:13:28"/>
        <d v="2143-02-02T16:08:13"/>
        <d v="2142-01-19T01:40:47"/>
        <d v="2142-06-09T15:17:02"/>
        <d v="2140-10-09T01:00:03"/>
        <d v="2141-06-20T03:43:24"/>
        <d v="2138-01-25T19:48:47"/>
        <d v="2137-11-24T05:35:24"/>
        <d v="2141-10-30T02:28:17"/>
        <d v="2141-06-28T20:47:40"/>
        <d v="2141-07-15T03:14:56"/>
        <d v="2143-03-05T16:50:29"/>
        <d v="2140-08-01T10:11:01"/>
        <d v="2142-05-05T14:46:35"/>
        <d v="2140-08-03T00:32:03"/>
        <d v="2142-06-23T13:02:10"/>
        <d v="2141-11-06T00:59:19"/>
        <d v="2140-10-01T16:40:01"/>
        <d v="2142-01-17T18:26:50"/>
        <d v="2142-05-06T18:39:11"/>
        <d v="2142-10-19T21:24:14"/>
        <d v="2142-06-24T19:34:53"/>
        <d v="2142-03-25T08:14:03"/>
        <d v="2142-06-23T23:08:27"/>
        <d v="2142-10-10T21:10:20"/>
        <d v="2141-10-18T04:11:13"/>
        <d v="2144-01-11T21:40:35"/>
        <d v="2144-02-03T00:45:37"/>
        <d v="2141-07-21T23:36:18"/>
        <d v="2141-08-03T13:31:18"/>
        <d v="2142-01-17T20:30:07"/>
        <d v="2139-07-13T21:44:48"/>
        <d v="2142-09-22T15:48:33"/>
        <d v="2142-09-02T19:02:22"/>
        <d v="2141-05-26T18:57:09"/>
        <d v="2139-05-27T20:20:48"/>
        <d v="2142-04-03T22:02:16"/>
        <d v="2141-06-16T21:29:10"/>
        <d v="2142-08-17T03:36:14"/>
        <d v="2142-04-11T18:45:30"/>
        <d v="2144-02-14T18:22:02"/>
        <d v="2143-03-02T16:41:35"/>
        <d v="2143-08-05T17:03:22"/>
        <d v="2142-10-24T14:03:41"/>
        <d v="2142-09-03T16:01:55"/>
        <d v="2142-11-11T02:21:26"/>
        <d v="2142-04-14T16:18:51"/>
        <d v="2142-02-21T14:25:26"/>
        <d v="2141-01-07T19:58:17"/>
        <d v="2143-06-09T21:35:08"/>
        <d v="2142-04-17T07:50:03"/>
        <d v="2140-11-28T04:01:29"/>
        <d v="2142-07-03T06:45:37"/>
        <d v="2143-07-06T16:46:11"/>
        <d v="2141-07-06T18:59:22"/>
        <d v="2141-07-07T14:52:09"/>
        <d v="2142-07-31T15:53:44"/>
        <d v="2141-05-03T22:37:19"/>
        <d v="2142-11-14T06:47:40"/>
        <d v="2142-07-10T15:33:37"/>
        <d v="2142-11-19T16:27:01"/>
        <d v="2140-12-09T00:39:58"/>
        <d v="2141-02-14T19:58:29"/>
        <d v="2141-06-06T23:07:12"/>
        <d v="2141-09-06T19:13:41"/>
        <d v="2142-06-19T16:05:59"/>
        <d v="2143-01-09T13:51:09"/>
        <d v="2142-04-15T01:16:39"/>
        <d v="2142-10-09T21:57:42"/>
        <d v="2143-06-04T00:36:20"/>
        <d v="2143-06-08T15:37:26"/>
        <d v="2143-08-04T15:59:54"/>
        <d v="2142-05-20T17:08:25"/>
        <d v="2143-06-29T04:37:55"/>
        <d v="2141-10-29T14:05:37"/>
        <d v="2142-03-17T21:54:53"/>
        <d v="2143-11-13T16:20:08"/>
        <d v="2142-05-09T13:55:54"/>
        <d v="2143-07-21T20:24:33"/>
        <d v="2142-12-31T08:00:29"/>
        <d v="2141-09-06T19:13:32"/>
        <d v="2141-07-11T14:44:07"/>
        <d v="2136-09-13T01:21:59"/>
        <d v="2144-03-14T21:14:29"/>
        <d v="2138-12-18T21:46:01"/>
        <d v="2143-07-09T23:44:54"/>
        <d v="2142-01-29T06:00:18"/>
        <d v="2137-01-21T10:11:47"/>
        <d v="2142-01-29T04:02:41"/>
        <d v="2140-09-20T12:13:06"/>
        <d v="2141-01-22T19:01:17"/>
        <d v="2142-10-28T22:34:59"/>
        <d v="2142-12-01T14:46:10"/>
        <d v="2139-03-05T00:03:42"/>
        <d v="2143-03-13T08:54:24"/>
        <d v="2143-10-21T18:03:10"/>
        <d v="2141-06-12T17:04:38"/>
        <d v="2143-09-16T22:55:21"/>
        <d v="2139-05-03T07:00:31"/>
        <d v="2139-10-04T04:00:40"/>
        <d v="2142-12-05T20:17:36"/>
        <d v="2144-02-19T12:18:59"/>
        <d v="2139-11-19T18:33:17"/>
        <d v="2140-09-18T13:38:05"/>
        <d v="2142-11-04T14:54:54"/>
        <d v="2139-04-08T21:41:56"/>
        <d v="2143-03-05T09:06:57"/>
        <d v="2138-06-08T04:42:01"/>
        <d v="2143-01-28T23:22:17"/>
        <d v="2141-08-09T22:13:14"/>
        <d v="2143-12-26T19:51:28"/>
        <d v="2143-06-19T18:32:18"/>
        <d v="2141-09-02T22:00:01"/>
        <d v="2142-08-26T10:17:56"/>
        <d v="2141-08-26T10:24:30"/>
        <d v="2143-01-29T06:45:36"/>
        <d v="2141-08-12T18:16:53"/>
        <d v="2141-11-14T06:00:03"/>
        <d v="2140-08-21T20:21:10"/>
        <d v="2141-07-15T03:19:26"/>
        <d v="2140-10-05T19:09:17"/>
        <d v="2141-10-29T21:24:00"/>
        <d v="2141-08-22T19:23:05"/>
        <d v="2140-05-23T18:18:58"/>
        <d v="2142-06-18T14:43:27"/>
        <d v="2142-04-22T13:08:15"/>
        <d v="2144-01-30T18:44:10"/>
        <d v="2143-09-04T19:10:31"/>
        <d v="2142-07-12T04:00:18"/>
        <d v="2141-12-03T02:59:03"/>
        <d v="2142-03-16T08:17:06"/>
        <d v="2142-01-31T18:07:20"/>
        <d v="2142-06-10T14:46:50"/>
        <d v="2139-12-06T01:31:33"/>
        <d v="2142-07-16T06:16:59"/>
        <d v="2142-03-27T17:22:37"/>
        <d v="2141-08-26T16:24:24"/>
        <d v="2142-06-16T10:43:42"/>
        <d v="2141-09-30T15:46:42"/>
        <d v="2141-11-10T02:12:08"/>
        <d v="2141-10-01T22:22:42"/>
        <d v="2144-01-20T16:17:25"/>
        <d v="2141-08-19T12:49:51"/>
        <d v="2142-08-18T08:41:44"/>
        <d v="2142-03-17T20:35:29"/>
        <d v="2142-07-01T09:32:39"/>
        <d v="2143-12-16T23:07:35"/>
        <d v="2141-12-02T21:51:58"/>
        <d v="2142-12-04T14:11:28"/>
        <d v="2142-06-18T23:00:50"/>
        <d v="2142-04-07T17:39:45"/>
        <d v="2142-08-15T01:56:53"/>
        <d v="2142-07-25T16:08:57"/>
        <d v="2142-02-13T19:30:02"/>
        <d v="2141-06-10T19:56:05"/>
        <d v="2141-08-25T01:51:40"/>
        <d v="2142-06-30T04:27:37"/>
        <d v="2142-06-25T15:40:52"/>
        <d v="2141-10-08T03:22:37"/>
        <d v="2141-06-13T22:38:50"/>
        <d v="2142-09-12T07:07:49"/>
        <d v="2141-11-03T00:54:25"/>
        <d v="2138-05-20T21:14:06"/>
        <d v="2138-12-01T06:01:26"/>
        <d v="2139-10-14T02:37:27"/>
        <d v="2143-12-07T13:06:20"/>
        <d v="2143-08-18T17:58:47"/>
        <d v="2142-09-06T18:56:01"/>
        <d v="2143-02-13T22:25:16"/>
        <d v="2142-12-22T17:24:21"/>
        <d v="2143-02-18T16:13:16"/>
        <d v="2140-07-10T02:32:46"/>
        <d v="2142-03-20T16:52:02"/>
        <d v="2140-07-27T23:54:51"/>
        <d v="2141-07-14T22:50:11"/>
        <d v="2141-05-29T21:33:28"/>
        <d v="2141-12-05T18:43:21"/>
        <d v="2143-06-10T23:15:33"/>
        <d v="2141-07-29T20:09:38"/>
        <d v="2142-02-04T19:47:59"/>
        <d v="2142-02-28T16:19:54"/>
        <d v="2143-03-19T18:43:26"/>
        <d v="2141-08-05T18:49:24"/>
        <d v="2143-08-24T05:45:04"/>
        <d v="2142-06-26T04:27:54"/>
        <d v="2138-06-17T17:32:54"/>
        <d v="2142-01-18T07:13:43"/>
        <d v="2143-01-14T21:45:24"/>
        <d v="2142-07-26T10:33:16"/>
        <d v="2142-07-23T19:05:56"/>
        <d v="2138-09-15T15:22:07"/>
        <d v="2141-11-12T17:21:00"/>
        <d v="2142-08-28T18:58:10"/>
        <d v="2141-10-27T19:18:47"/>
        <d v="2142-03-02T19:04:04"/>
        <d v="2141-07-24T18:32:49"/>
        <d v="2143-04-21T00:56:28"/>
        <d v="2141-05-01T13:01:15"/>
        <d v="2139-08-05T11:30:48"/>
        <d v="2142-07-22T18:19:02"/>
        <d v="2142-04-14T20:04:28"/>
        <d v="2141-11-11T18:33:15"/>
        <d v="2142-09-30T01:07:14"/>
        <d v="2143-03-12T16:51:20"/>
        <d v="2142-02-24T08:01:00"/>
        <d v="2139-01-20T00:53:15"/>
        <d v="2141-05-02T02:38:02"/>
        <d v="2142-11-10T19:49:59"/>
        <d v="2139-03-19T11:02:07"/>
        <d v="2142-06-10T07:11:36"/>
        <d v="2141-07-11T06:25:04"/>
        <d v="2141-08-11T18:24:37"/>
        <d v="2141-07-01T18:03:16"/>
        <d v="2142-10-21T19:45:17"/>
        <d v="2142-02-25T23:17:51"/>
        <d v="2142-06-13T04:58:11"/>
        <d v="2144-01-23T00:26:39"/>
        <d v="2143-03-13T19:41:12"/>
        <d v="2142-04-04T15:34:53"/>
        <d v="2140-08-28T02:34:27"/>
        <d v="2141-08-29T01:02:41"/>
        <d v="2141-06-22T13:19:52"/>
        <d v="2143-02-10T13:42:39"/>
        <d v="2142-10-10T20:40:33"/>
        <d v="2143-05-08T06:21:33"/>
        <d v="2141-12-23T02:01:04"/>
        <d v="2143-03-02T20:23:22"/>
        <d v="2141-04-17T21:23:30"/>
        <d v="2143-07-10T11:22:34"/>
        <d v="2140-07-02T23:32:57"/>
        <d v="2143-01-14T03:08:24"/>
        <d v="2139-12-09T00:37:18"/>
        <d v="2141-07-12T17:49:52"/>
        <d v="2141-10-18T06:23:21"/>
        <d v="2142-02-05T04:40:47"/>
        <d v="2142-07-18T14:15:47"/>
        <d v="2141-07-12T16:12:03"/>
        <d v="2142-03-03T04:34:36"/>
        <d v="2143-06-26T16:55:35"/>
        <d v="2141-09-03T20:59:02"/>
        <d v="2141-07-02T09:46:21"/>
        <d v="2142-12-03T20:20:12"/>
        <d v="2139-03-15T19:15:46"/>
        <d v="2142-06-16T23:55:00"/>
        <d v="2142-04-29T16:38:09"/>
        <d v="2142-09-26T17:06:58"/>
        <d v="2141-12-30T13:04:38"/>
        <d v="2144-01-26T14:14:22"/>
        <d v="2144-02-28T20:15:19"/>
        <d v="2141-09-18T19:00:32"/>
        <d v="2142-01-24T08:29:23"/>
        <d v="2142-06-15T23:00:15"/>
        <d v="2138-03-18T02:19:59"/>
        <d v="2141-06-14T02:47:07"/>
        <d v="2141-08-27T21:43:11"/>
        <d v="2141-07-26T20:48:11"/>
        <d v="2142-09-12T18:43:40"/>
        <d v="2142-10-21T10:23:27"/>
        <d v="2141-11-28T02:02:28"/>
        <d v="2141-07-19T12:52:58"/>
        <d v="2143-04-05T20:48:00"/>
        <d v="2144-02-11T04:08:52"/>
        <d v="2141-08-30T19:51:03"/>
        <d v="2143-07-28T14:34:36"/>
        <d v="2142-10-21T19:35:27"/>
        <d v="2141-08-10T21:50:26"/>
        <d v="2141-07-01T20:53:59"/>
        <d v="2141-02-13T05:40:31"/>
        <d v="2142-08-15T13:53:13"/>
        <d v="2143-01-08T19:00:34"/>
        <d v="2143-09-17T20:22:44"/>
        <d v="2141-11-18T18:30:45"/>
        <d v="2141-12-30T22:14:52"/>
        <d v="2142-02-03T18:57:27"/>
        <d v="2142-06-06T22:15:35"/>
        <d v="2141-07-11T22:43:42"/>
        <d v="2143-03-20T20:43:31"/>
        <d v="2143-10-08T17:48:47"/>
        <d v="2141-03-21T12:34:08"/>
        <d v="2141-09-27T23:55:00"/>
        <d v="2142-03-02T05:13:05"/>
        <d v="2141-11-19T11:49:11"/>
        <d v="2142-04-14T03:45:06"/>
        <d v="2143-02-03T22:43:41"/>
        <d v="2143-05-26T10:25:45"/>
        <d v="2144-01-13T00:28:18"/>
        <d v="2143-09-05T01:11:47"/>
        <d v="2142-02-27T16:42:10"/>
        <d v="2141-07-11T00:48:54"/>
        <d v="2142-12-12T19:46:42"/>
        <d v="2144-02-22T08:24:20"/>
        <d v="2141-07-06T01:19:32"/>
        <d v="2144-01-12T00:45:19"/>
        <d v="2142-01-14T20:14:20"/>
        <d v="2143-10-08T22:11:52"/>
        <d v="2141-11-09T23:21:27"/>
        <d v="2142-05-31T19:39:06"/>
        <d v="2142-08-08T14:52:01"/>
        <d v="2141-01-12T00:21:41"/>
        <d v="2143-03-20T21:31:30"/>
        <d v="2142-04-28T08:48:29"/>
        <d v="2143-03-10T15:29:18"/>
        <d v="2140-09-10T08:18:07"/>
        <d v="2141-12-17T15:56:45"/>
        <d v="2142-05-30T15:09:30"/>
        <d v="2143-03-23T14:08:22"/>
        <d v="2142-04-09T15:36:49"/>
        <d v="2142-09-16T20:22:38"/>
        <d v="2143-01-15T21:35:13"/>
        <d v="2141-08-15T15:50:05"/>
        <d v="2143-01-07T05:31:22"/>
        <d v="2141-08-13T12:39:21"/>
        <d v="2142-02-24T14:29:35"/>
        <d v="2141-10-27T21:26:18"/>
        <d v="2142-06-18T16:03:24"/>
        <d v="2143-09-11T10:28:26"/>
        <d v="2141-05-14T19:08:05"/>
        <d v="2141-10-24T12:13:54"/>
        <d v="2143-06-16T07:51:34"/>
        <d v="2143-07-24T15:45:32"/>
        <d v="2141-07-29T16:18:55"/>
        <d v="2142-02-14T17:04:53"/>
        <d v="2144-03-10T20:13:39"/>
        <d v="2142-02-15T17:11:56"/>
        <d v="2142-10-15T17:44:57"/>
        <d v="2142-08-02T16:04:57"/>
        <d v="2138-09-17T23:09:01"/>
        <d v="2141-08-01T16:42:28"/>
        <d v="2142-07-17T10:28:10"/>
        <d v="2142-05-05T10:20:44"/>
        <d v="2142-09-15T15:11:24"/>
        <d v="2141-07-12T16:45:02"/>
        <d v="2142-06-11T19:09:36"/>
        <d v="2142-04-16T19:49:39"/>
        <d v="2142-09-30T21:40:48"/>
        <d v="2141-07-19T19:58:18"/>
        <d v="2141-12-02T16:54:50"/>
        <d v="2143-01-28T21:52:52"/>
        <d v="2141-10-16T01:37:23"/>
        <d v="2141-08-14T01:10:22"/>
        <d v="2143-05-25T23:25:54"/>
        <d v="2143-04-07T03:04:53"/>
        <d v="2142-01-10T01:25:00"/>
        <d v="2142-09-29T20:40:04"/>
        <d v="2143-10-05T21:31:32"/>
        <d v="2141-12-02T17:05:38"/>
        <d v="2142-01-08T22:13:21"/>
        <d v="2143-02-14T15:35:29"/>
        <d v="2143-01-27T10:57:14"/>
        <d v="2141-12-10T21:42:19"/>
        <d v="2143-06-06T15:46:00"/>
        <d v="2141-07-18T21:44:12"/>
        <d v="2141-06-03T16:29:55"/>
        <d v="2143-02-23T12:52:07"/>
        <d v="2140-02-28T13:19:23"/>
        <d v="2142-01-24T20:34:04"/>
        <d v="2142-01-16T17:42:23"/>
        <d v="2142-04-30T04:27:33"/>
        <d v="2144-02-27T16:04:34"/>
        <d v="2142-02-26T01:05:32"/>
        <d v="2141-12-03T08:20:26"/>
        <d v="2141-06-10T06:13:01"/>
        <d v="2143-02-24T23:39:13"/>
        <d v="2139-08-17T20:35:36"/>
        <d v="2141-10-04T09:36:19"/>
        <d v="2140-07-17T10:43:28"/>
        <d v="2142-11-26T07:55:36"/>
        <d v="2141-12-13T10:15:24"/>
        <d v="2143-05-22T22:32:01"/>
        <d v="2141-03-25T19:01:04"/>
        <d v="2143-06-08T00:10:33"/>
        <d v="2142-04-16T19:14:28"/>
        <d v="2141-06-20T09:21:30"/>
        <d v="2141-07-29T18:33:01"/>
        <d v="2143-05-04T23:38:29"/>
        <d v="2141-07-16T23:27:00"/>
        <d v="2142-11-18T10:46:30"/>
        <d v="2142-01-16T18:28:00"/>
        <d v="2138-08-28T03:58:22"/>
        <d v="2142-10-31T00:49:04"/>
        <d v="2143-03-26T10:16:40"/>
        <d v="2143-10-04T08:49:07"/>
        <d v="2142-01-31T08:08:41"/>
        <d v="2142-05-08T10:55:50"/>
        <d v="2141-06-23T18:35:11"/>
        <d v="2141-07-30T21:17:20"/>
        <d v="2140-08-15T17:56:20"/>
        <d v="2142-04-14T20:45:12"/>
        <d v="2142-01-30T20:17:35"/>
        <d v="2143-04-02T08:59:00"/>
        <d v="2143-09-04T18:04:46"/>
        <d v="2142-04-02T05:30:00"/>
        <d v="2142-01-28T08:41:33"/>
        <d v="2143-01-07T23:55:31"/>
        <d v="2142-12-21T13:45:23"/>
        <d v="2142-10-31T04:32:33"/>
        <d v="2143-06-05T16:01:26"/>
        <d v="2143-03-10T02:16:04"/>
        <d v="2143-05-01T02:23:33"/>
        <d v="2142-05-07T08:02:55"/>
        <d v="2143-01-23T18:33:07"/>
        <d v="2142-03-14T02:12:42"/>
        <d v="2141-10-20T23:00:59"/>
        <d v="2142-02-07T05:14:57"/>
        <d v="2143-10-17T16:34:22"/>
        <d v="2141-07-09T22:08:59"/>
        <d v="2143-01-09T16:58:00"/>
        <d v="2143-03-17T21:03:57"/>
        <d v="2143-07-18T12:44:52"/>
        <d v="2142-01-20T03:26:31"/>
        <d v="2141-04-17T19:49:50"/>
        <d v="2141-04-01T16:51:20"/>
        <d v="2141-01-09T15:10:27"/>
        <d v="2142-03-04T17:36:22"/>
        <d v="2141-09-27T15:36:30"/>
        <d v="2141-08-15T13:59:55"/>
        <d v="2143-03-06T17:41:56"/>
        <d v="2143-03-06T19:49:02"/>
        <d v="2141-06-26T22:15:02"/>
        <d v="2143-01-22T04:06:37"/>
        <d v="2143-10-01T23:43:54"/>
        <d v="2142-01-28T11:19:12"/>
        <d v="2141-07-09T23:13:48"/>
        <d v="2143-01-25T23:05:09"/>
        <d v="2140-12-13T22:21:14"/>
        <d v="2143-06-15T04:20:14"/>
        <d v="2143-02-13T07:38:53"/>
        <d v="2143-04-02T07:41:41"/>
        <d v="2142-02-11T18:49:11"/>
        <d v="2143-07-02T23:04:50"/>
        <d v="2141-08-28T03:22:19"/>
        <d v="2142-04-14T20:11:27"/>
        <d v="2141-11-16T06:50:28"/>
        <d v="2142-01-14T21:46:34"/>
        <d v="2142-01-31T23:02:35"/>
        <d v="2143-08-10T16:15:06"/>
        <d v="2143-11-17T00:42:36"/>
        <d v="2141-11-11T22:59:50"/>
        <d v="2143-02-12T22:37:55"/>
        <d v="2142-03-01T20:52:30"/>
        <d v="2142-01-06T19:36:46"/>
        <d v="2140-06-20T15:25:22"/>
        <d v="2142-02-25T06:28:50"/>
        <d v="2143-04-28T17:57:43"/>
        <d v="2142-01-06T15:22:29"/>
        <d v="2143-02-16T04:02:44"/>
        <d v="2142-02-18T22:31:27"/>
        <d v="2142-06-24T14:44:59"/>
        <d v="2141-11-14T22:49:25"/>
        <d v="2143-08-31T06:15:56"/>
        <d v="2142-06-20T18:44:23"/>
        <d v="2143-02-17T21:08:40"/>
        <d v="2143-04-21T07:38:40"/>
        <d v="2142-01-23T16:29:56"/>
        <d v="2143-06-16T16:25:33"/>
        <d v="2142-01-28T22:17:09"/>
        <d v="2143-01-29T16:18:30"/>
        <d v="2142-02-07T17:50:03"/>
        <d v="2141-07-23T04:49:49"/>
        <d v="2142-04-09T00:52:36"/>
        <d v="2143-05-14T21:55:49"/>
        <d v="2144-01-20T07:53:49"/>
        <d v="2142-04-03T16:55:10"/>
        <d v="2143-08-25T21:47:47"/>
        <d v="2142-01-28T21:13:54"/>
        <d v="2142-02-10T22:16:17"/>
        <d v="2141-10-31T20:19:50"/>
        <d v="2143-02-26T23:03:49"/>
        <d v="2143-09-28T19:20:04"/>
        <d v="2142-12-10T04:53:10"/>
        <d v="2141-05-31T21:26:47"/>
        <d v="2143-02-01T22:43:06"/>
        <d v="2141-10-07T19:38:35"/>
        <d v="2143-02-14T10:24:43"/>
        <d v="2141-09-24T15:16:31"/>
        <d v="2143-04-30T20:22:15"/>
        <d v="2141-07-09T15:35:17"/>
        <d v="2143-03-08T20:58:52"/>
        <d v="2143-05-27T17:27:49"/>
        <d v="2143-05-21T08:59:20"/>
        <d v="2143-10-24T23:17:18"/>
        <d v="2142-05-28T16:00:58"/>
        <d v="2143-04-16T20:45:21"/>
        <d v="2143-12-06T06:04:27"/>
        <d v="2142-02-10T17:23:56"/>
        <d v="2141-09-09T03:54:17"/>
        <d v="2143-08-13T10:21:47"/>
        <d v="2141-08-13T18:10:23"/>
        <d v="2141-10-04T21:31:38"/>
        <d v="2143-08-16T00:50:30"/>
        <d v="2142-05-12T05:38:46"/>
        <d v="2142-12-25T08:45:52"/>
        <d v="2142-08-28T23:04:14"/>
        <d v="2142-05-12T16:05:32"/>
        <d v="2143-04-24T01:09:10"/>
        <d v="2142-12-04T23:00:51"/>
        <d v="2142-12-09T04:57:52"/>
        <d v="2141-07-15T18:49:08"/>
        <d v="2141-11-26T06:17:44"/>
        <d v="2142-10-28T22:55:45"/>
        <d v="2142-07-05T16:09:30"/>
        <d v="2138-01-26T23:20:30"/>
        <d v="2143-06-17T05:55:08"/>
        <d v="2142-07-14T18:37:08"/>
        <d v="2143-04-11T22:49:51"/>
        <d v="2143-09-01T21:52:52"/>
        <d v="2144-03-03T01:40:11"/>
        <d v="2141-12-28T07:12:21"/>
        <d v="2142-02-19T04:45:32"/>
        <d v="2142-04-22T22:28:38"/>
        <d v="2143-11-06T14:04:47"/>
        <d v="2143-12-30T00:09:49"/>
        <d v="2142-11-15T00:16:40"/>
        <d v="2142-11-14T02:01:39"/>
        <d v="2142-06-17T17:51:19"/>
        <d v="2142-08-11T16:40:29"/>
        <d v="2141-06-11T19:40:11"/>
        <d v="2142-05-16T13:00:55"/>
        <d v="2144-03-03T04:59:20"/>
        <d v="2141-12-04T21:14:16"/>
        <d v="2142-07-29T00:18:50"/>
        <d v="2138-06-12T03:02:21"/>
        <d v="2142-02-21T17:45:19"/>
        <d v="2144-01-29T23:05:18"/>
        <d v="2143-11-04T23:53:03"/>
        <d v="2141-01-04T00:07:25"/>
        <d v="2143-01-03T10:43:33"/>
        <d v="2143-09-01T14:24:45"/>
        <d v="2142-09-14T12:41:29"/>
        <d v="2144-02-10T10:44:48"/>
        <d v="2142-01-31T20:33:49"/>
        <d v="2142-10-15T19:59:56"/>
        <d v="2142-02-13T09:28:43"/>
        <d v="2141-12-14T02:36:34"/>
        <d v="2142-11-21T13:27:17"/>
        <d v="2143-03-11T18:41:57"/>
        <d v="2142-04-29T00:13:17"/>
        <d v="2141-07-24T15:10:50"/>
        <d v="2143-05-07T17:19:57"/>
        <d v="2143-05-03T19:23:04"/>
        <d v="2142-05-20T19:03:35"/>
        <d v="2142-08-24T13:46:33"/>
        <d v="2141-11-17T08:52:47"/>
        <d v="2142-01-28T20:06:04"/>
        <d v="2143-10-28T14:16:34"/>
        <d v="2143-11-20T09:20:15"/>
        <d v="2142-01-04T18:55:42"/>
        <d v="2142-10-23T22:13:39"/>
        <d v="2143-12-06T20:12:50"/>
        <d v="2143-03-17T06:26:04"/>
        <d v="2142-02-03T23:40:15"/>
        <d v="2142-04-25T03:21:00"/>
        <d v="2143-03-06T15:36:51"/>
        <d v="2142-11-11T14:48:16"/>
        <d v="2142-04-12T01:45:04"/>
        <d v="2142-02-13T21:37:23"/>
        <d v="2142-11-25T21:47:48"/>
        <d v="2142-06-21T18:43:48"/>
        <d v="2141-07-03T00:58:19"/>
        <d v="2142-11-05T04:54:56"/>
        <d v="2141-10-17T00:22:14"/>
        <d v="2141-07-23T23:32:28"/>
        <d v="2143-12-15T02:54:47"/>
        <d v="2142-04-21T17:25:38"/>
        <d v="2140-04-26T16:18:34"/>
        <d v="2142-08-22T00:23:36"/>
        <d v="2141-11-12T20:07:04"/>
        <d v="2142-03-15T02:51:57"/>
        <d v="2141-09-11T23:23:43"/>
        <d v="2141-10-11T12:50:40"/>
        <d v="2143-09-04T08:19:25"/>
        <d v="2143-01-05T23:36:10"/>
        <d v="2141-07-10T07:48:43"/>
        <d v="2142-06-10T21:27:21"/>
        <d v="2142-09-18T14:52:58"/>
        <d v="2143-12-11T23:06:00"/>
        <d v="2142-06-11T22:08:55"/>
        <d v="2142-06-11T18:50:49"/>
        <d v="2144-02-26T21:29:37"/>
        <d v="2138-09-14T20:56:40"/>
        <d v="2141-08-21T23:19:43"/>
        <d v="2142-08-09T02:27:43"/>
        <d v="2139-08-06T06:47:45"/>
        <d v="2144-03-02T16:42:27"/>
        <d v="2143-01-12T19:30:11"/>
        <d v="2141-08-01T15:16:24"/>
        <d v="2144-01-29T00:58:54"/>
        <d v="2142-10-09T03:27:19"/>
        <d v="2141-05-16T15:37:44"/>
        <d v="2141-10-31T15:40:52"/>
        <d v="2141-09-01T22:29:43"/>
        <d v="2140-12-27T17:09:51"/>
        <d v="2141-07-18T18:25:12"/>
        <d v="2142-10-27T15:49:25"/>
        <d v="2139-04-16T19:44:55"/>
        <d v="2142-07-04T06:03:10"/>
        <d v="2142-06-10T04:04:52"/>
        <d v="2141-07-16T22:50:34"/>
        <d v="2142-06-01T03:20:51"/>
        <d v="2142-11-18T22:05:50"/>
        <d v="2143-11-03T06:18:40"/>
        <d v="2142-11-15T00:36:10"/>
        <d v="2143-11-28T19:18:51"/>
        <d v="2139-12-16T12:45:40"/>
        <d v="2142-04-29T15:06:29"/>
        <d v="2143-07-01T01:09:46"/>
        <d v="2140-01-17T23:59:29"/>
        <d v="2142-12-14T15:48:44"/>
        <d v="2141-02-12T04:33:10"/>
        <d v="2143-08-23T08:29:57"/>
        <d v="2142-03-05T05:37:30"/>
        <d v="2141-10-16T05:39:19"/>
        <d v="2142-12-05T00:56:47"/>
        <d v="2142-08-09T09:47:55"/>
        <d v="2141-07-11T19:41:37"/>
        <d v="2142-05-31T15:21:58"/>
        <d v="2144-02-26T14:00:03"/>
        <d v="2143-10-25T16:00:23"/>
        <d v="2142-06-26T03:29:56"/>
        <d v="2141-12-27T20:39:56"/>
        <d v="2141-08-04T14:27:49"/>
        <d v="2143-02-01T04:13:59"/>
        <d v="2141-06-29T16:52:43"/>
        <d v="2142-03-24T19:56:26"/>
        <d v="2142-03-31T03:09:19"/>
        <d v="2143-12-05T22:13:29"/>
        <d v="2141-11-14T20:28:26"/>
        <d v="2143-07-18T00:06:23"/>
        <d v="2143-12-12T01:18:20"/>
        <d v="2143-01-14T10:20:45"/>
        <d v="2142-06-28T01:29:58"/>
        <d v="2143-12-30T01:26:48"/>
        <d v="2143-08-04T02:58:22"/>
        <d v="2142-06-10T21:48:17"/>
        <d v="2142-03-03T21:51:49"/>
        <d v="2142-12-29T23:34:59"/>
        <d v="2138-06-10T05:37:31"/>
        <d v="2141-12-03T20:13:14"/>
        <d v="2143-08-05T00:45:46"/>
        <d v="2143-05-27T01:29:00"/>
        <d v="2142-02-24T17:16:17"/>
        <d v="2143-11-06T20:54:43"/>
        <d v="2141-06-24T20:40:24"/>
        <d v="2143-05-21T17:23:02"/>
        <d v="2142-03-12T01:27:22"/>
        <d v="2143-07-05T22:01:11"/>
        <d v="2143-04-13T01:15:06"/>
        <d v="2143-09-03T16:12:54"/>
        <d v="2143-12-07T00:04:09"/>
        <d v="2142-05-07T18:48:24"/>
        <d v="2143-08-12T20:03:57"/>
        <d v="2143-01-29T21:35:43"/>
        <d v="2142-09-19T19:38:49"/>
        <d v="2143-05-10T21:35:08"/>
        <d v="2143-04-29T19:49:05"/>
        <d v="2142-02-26T00:14:07"/>
        <d v="2142-05-17T04:09:29"/>
        <d v="2142-03-27T20:17:06"/>
        <d v="2141-08-13T15:15:51"/>
        <d v="2143-05-27T01:52:38"/>
        <d v="2143-05-10T00:12:05"/>
        <d v="2142-03-03T18:59:52"/>
        <d v="2141-11-12T05:28:22"/>
        <d v="2143-03-06T08:07:48"/>
        <d v="2142-10-20T03:41:57"/>
        <d v="2142-12-07T19:47:17"/>
        <d v="2143-06-19T17:49:46"/>
        <d v="2141-07-17T04:34:57"/>
        <d v="2142-03-31T04:22:00"/>
        <d v="2142-10-07T09:22:57"/>
        <d v="2141-07-22T16:22:32"/>
        <d v="2142-10-17T22:09:06"/>
        <d v="2143-02-20T05:54:29"/>
        <d v="2142-03-24T19:28:25"/>
        <d v="2143-09-02T20:11:25"/>
        <d v="2141-07-10T21:20:12"/>
        <d v="2142-04-03T16:28:25"/>
        <d v="2141-05-15T00:12:35"/>
        <d v="2143-10-14T17:41:13"/>
        <d v="2142-01-28T23:09:48"/>
        <d v="2141-07-10T14:12:29"/>
        <d v="2140-09-21T20:51:34"/>
        <d v="2142-04-15T16:36:34"/>
        <d v="2143-06-08T00:13:44"/>
        <d v="2142-08-13T03:38:27"/>
        <d v="2139-05-14T04:01:23"/>
        <d v="2143-01-12T16:42:44"/>
        <d v="2143-05-15T08:29:03"/>
        <d v="2142-08-08T14:47:04"/>
        <d v="2141-11-27T18:25:40"/>
        <d v="2143-08-11T07:38:46"/>
        <d v="2142-06-17T19:51:45"/>
        <d v="2137-06-10T00:28:50"/>
        <d v="2143-03-24T20:48:26"/>
        <d v="2142-02-13T01:20:16"/>
        <d v="2143-02-09T23:59:23"/>
        <d v="2142-05-31T17:26:05"/>
        <d v="2142-10-09T21:49:00"/>
        <d v="2137-04-24T19:28:34"/>
        <d v="2142-01-26T01:42:42"/>
        <d v="2141-07-28T22:20:12"/>
        <d v="2142-03-10T18:12:56"/>
        <d v="2142-09-09T22:16:04"/>
        <d v="2141-07-08T23:45:24"/>
        <d v="2141-09-16T15:51:36"/>
        <d v="2142-10-13T21:30:44"/>
        <d v="2142-08-04T06:47:27"/>
        <d v="2144-02-15T05:07:40"/>
        <d v="2142-08-23T00:32:59"/>
        <d v="2142-09-07T15:11:45"/>
        <d v="2143-09-21T07:53:27"/>
        <d v="2143-07-10T01:32:22"/>
        <d v="2140-10-16T16:07:02"/>
        <d v="2142-06-25T07:21:12"/>
        <d v="2141-09-16T16:51:10"/>
        <d v="2141-10-05T14:20:36"/>
        <d v="2142-09-09T16:42:15"/>
        <d v="2143-03-30T22:22:07"/>
        <d v="2141-07-11T17:22:00"/>
        <d v="2142-08-06T21:50:18"/>
        <d v="2141-09-23T01:50:28"/>
        <d v="2142-06-17T21:54:51"/>
        <d v="2144-02-03T19:30:34"/>
        <d v="2136-09-15T21:38:02"/>
        <d v="2142-03-29T18:41:20"/>
        <d v="2144-01-28T09:01:47"/>
        <d v="2142-04-15T23:44:01"/>
        <d v="2141-06-14T16:37:37"/>
        <d v="2142-08-12T04:09:21"/>
        <d v="2142-09-02T17:22:11"/>
        <d v="2143-09-03T08:33:45"/>
        <d v="2142-07-08T11:05:21"/>
        <d v="2142-07-09T22:36:08"/>
        <d v="2141-07-12T16:56:00"/>
        <d v="2139-10-18T14:40:52"/>
        <d v="2142-05-02T21:55:53"/>
        <d v="2142-11-12T11:04:23"/>
        <d v="2142-06-13T19:31:44"/>
        <d v="2141-10-15T16:20:28"/>
        <d v="2140-05-22T11:04:18"/>
        <d v="2142-08-21T06:37:31"/>
        <d v="2142-07-29T15:54:35"/>
        <d v="2141-10-30T14:02:44"/>
        <d v="2142-07-15T20:57:42"/>
        <d v="2143-01-22T00:03:49"/>
        <d v="2143-04-25T19:08:15"/>
        <d v="2142-09-30T02:53:43"/>
        <d v="2142-04-21T22:17:22"/>
        <d v="2142-01-18T18:48:03"/>
        <d v="2143-03-05T06:38:28"/>
        <d v="2142-01-19T00:08:47"/>
        <d v="2141-11-03T03:12:15"/>
        <d v="2136-09-24T13:35:16"/>
        <d v="2142-11-18T16:24:41"/>
        <d v="2142-06-03T21:59:44"/>
        <d v="2139-10-14T13:53:48"/>
        <d v="2143-11-11T03:37:55"/>
        <d v="2142-10-06T15:43:59"/>
        <d v="2143-11-18T20:36:10"/>
        <d v="2143-02-07T23:49:05"/>
        <d v="2142-04-28T19:47:19"/>
        <d v="2137-09-14T20:28:54"/>
        <d v="2141-04-19T21:17:22"/>
        <d v="2140-05-17T16:53:45"/>
        <d v="2143-10-10T00:09:02"/>
        <d v="2142-04-03T09:50:34"/>
        <d v="2143-01-15T22:24:57"/>
        <d v="2142-08-13T15:07:02"/>
        <d v="2139-10-31T16:31:48"/>
        <d v="2142-11-12T20:26:00"/>
        <d v="2142-07-28T14:58:50"/>
        <d v="2142-09-26T02:06:23"/>
        <d v="2142-06-17T19:37:02"/>
        <d v="2142-06-18T21:45:37"/>
        <d v="2142-02-26T00:02:36"/>
        <d v="2141-12-21T17:43:09"/>
        <d v="2143-01-20T14:08:17"/>
        <d v="2142-04-22T02:47:18"/>
        <d v="2142-03-15T03:06:20"/>
        <d v="2141-09-18T15:02:59"/>
        <d v="2142-09-23T03:01:46"/>
        <d v="2141-10-15T13:00:55"/>
        <d v="2142-10-10T17:59:41"/>
        <d v="2142-03-07T09:23:41"/>
        <d v="2143-05-23T16:45:16"/>
        <d v="2138-08-13T04:37:03"/>
        <d v="2141-11-08T02:44:19"/>
        <d v="2142-10-06T17:11:28"/>
        <d v="2140-11-17T04:58:10"/>
        <d v="2137-06-12T19:14:15"/>
        <d v="2142-08-16T19:07:57"/>
        <d v="2141-07-12T20:26:39"/>
        <d v="2139-07-22T16:19:24"/>
        <d v="2138-12-07T23:06:07"/>
        <d v="2141-06-17T02:33:45"/>
        <d v="2143-10-28T20:53:03"/>
        <d v="2140-05-18T20:47:55"/>
        <d v="2143-10-29T18:20:13"/>
        <d v="2141-06-04T17:02:44"/>
        <d v="2142-04-07T02:04:03"/>
        <d v="2141-07-08T22:03:36"/>
        <d v="2139-05-26T04:49:23"/>
        <d v="2138-07-29T18:57:11"/>
        <d v="2142-08-30T00:24:06"/>
        <d v="2142-11-22T14:07:17"/>
        <d v="2137-06-27T00:35:56"/>
        <d v="2142-04-08T15:12:32"/>
        <d v="2142-05-27T18:39:56"/>
        <d v="2143-03-26T19:21:05"/>
        <d v="2143-05-06T11:19:12"/>
        <d v="2139-06-20T21:35:45"/>
        <d v="2139-03-24T01:12:06"/>
        <d v="2141-07-17T14:17:33"/>
        <d v="2142-07-07T19:46:39"/>
        <d v="2141-08-07T04:23:35"/>
        <d v="2139-03-21T20:02:14"/>
        <d v="2141-07-30T00:50:56"/>
        <d v="2139-07-28T18:19:07"/>
        <d v="2143-04-27T15:29:18"/>
        <d v="2141-07-19T11:24:19"/>
        <d v="2142-03-07T02:30:22"/>
        <d v="2141-08-05T20:38:08"/>
        <d v="2141-12-06T22:20:36"/>
        <d v="2141-05-26T22:51:35"/>
        <d v="2142-04-10T00:35:08"/>
        <d v="2141-05-08T16:36:32"/>
        <d v="2142-07-02T00:16:05"/>
        <d v="2138-12-07T00:34:49"/>
        <d v="2143-06-22T20:06:01"/>
        <d v="2141-07-18T23:38:22"/>
        <d v="2141-05-21T15:35:01"/>
        <d v="2142-09-10T23:38:06"/>
        <d v="2143-05-04T17:42:30"/>
        <d v="2141-06-04T19:32:32"/>
        <d v="2142-04-18T21:41:54"/>
        <d v="2141-11-29T21:02:41"/>
        <d v="2142-01-30T13:45:08"/>
        <d v="2142-02-12T18:57:36"/>
        <d v="2141-05-17T17:08:07"/>
        <d v="2143-12-10T00:17:12"/>
        <d v="2141-09-30T22:26:06"/>
        <d v="2140-07-02T08:41:53"/>
        <d v="2139-07-25T23:14:45"/>
        <d v="2139-04-29T23:00:55"/>
        <d v="2143-08-03T00:44:22"/>
        <d v="2142-06-26T09:22:00"/>
        <d v="2142-02-19T01:13:44"/>
        <d v="2142-05-29T21:45:52"/>
        <d v="2142-04-10T16:13:42"/>
        <d v="2142-12-09T17:40:25"/>
        <d v="2141-07-12T21:13:07"/>
        <d v="2141-11-12T13:04:55"/>
        <d v="2141-08-17T15:39:17"/>
        <d v="2143-04-03T10:44:38"/>
        <d v="2143-05-03T18:45:06"/>
        <d v="2142-02-23T21:11:45"/>
        <d v="2142-08-26T14:43:52"/>
        <d v="2144-03-15T08:35:56"/>
        <d v="2141-09-24T19:05:49"/>
        <d v="2143-06-15T20:48:18"/>
        <d v="2142-01-04T00:23:42"/>
        <d v="2141-05-20T21:58:12"/>
        <d v="2143-12-28T21:41:22"/>
        <d v="2142-04-03T13:04:09"/>
        <d v="2140-05-14T20:19:27"/>
        <d v="2141-07-10T21:53:24"/>
        <d v="2143-02-22T03:23:43"/>
        <d v="2142-01-02T05:59:59"/>
        <d v="2142-08-27T02:55:59"/>
        <d v="2139-03-12T05:42:49"/>
        <d v="2141-07-31T00:20:25"/>
        <d v="2142-06-10T16:47:30"/>
        <d v="2143-03-11T12:56:16"/>
        <d v="2142-06-18T16:27:59"/>
        <d v="2141-05-03T19:26:37"/>
        <d v="2142-10-31T12:56:44"/>
        <d v="2141-10-08T18:16:58"/>
        <d v="2140-10-04T19:03:16"/>
        <d v="2142-07-04T00:18:24"/>
        <d v="2142-11-10T19:26:43"/>
        <d v="2142-01-24T19:59:14"/>
        <d v="2141-11-06T22:58:45"/>
        <d v="2141-05-18T06:50:05"/>
        <d v="2141-10-16T02:59:50"/>
        <d v="2142-10-24T19:48:56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</sharedItems>
      <fieldGroup par="21" base="18">
        <rangePr groupBy="months" startDate="2012-05-10T05:24:52" endDate="2144-03-15T18:45:38"/>
        <groupItems count="14">
          <s v="&lt;5/10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144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12-05-10T05:24:52" endDate="2144-03-15T18:45:38"/>
        <groupItems count="6">
          <s v="&lt;5/10/2012"/>
          <s v="Qtr1"/>
          <s v="Qtr2"/>
          <s v="Qtr3"/>
          <s v="Qtr4"/>
          <s v="&gt;3/15/2144"/>
        </groupItems>
      </fieldGroup>
    </cacheField>
    <cacheField name="Years" numFmtId="0" databaseField="0">
      <fieldGroup base="18">
        <rangePr groupBy="years" startDate="2012-05-10T05:24:52" endDate="2144-03-15T18:45:38"/>
        <groupItems count="135">
          <s v="&lt;5/10/2012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2047"/>
          <s v="2048"/>
          <s v="2049"/>
          <s v="2050"/>
          <s v="2051"/>
          <s v="2052"/>
          <s v="2053"/>
          <s v="2054"/>
          <s v="2055"/>
          <s v="2056"/>
          <s v="2057"/>
          <s v="2058"/>
          <s v="2059"/>
          <s v="2060"/>
          <s v="2061"/>
          <s v="2062"/>
          <s v="2063"/>
          <s v="2064"/>
          <s v="2065"/>
          <s v="2066"/>
          <s v="2067"/>
          <s v="2068"/>
          <s v="2069"/>
          <s v="2070"/>
          <s v="2071"/>
          <s v="2072"/>
          <s v="2073"/>
          <s v="2074"/>
          <s v="2075"/>
          <s v="2076"/>
          <s v="2077"/>
          <s v="2078"/>
          <s v="2079"/>
          <s v="2080"/>
          <s v="2081"/>
          <s v="2082"/>
          <s v="2083"/>
          <s v="2084"/>
          <s v="2085"/>
          <s v="2086"/>
          <s v="2087"/>
          <s v="2088"/>
          <s v="2089"/>
          <s v="2090"/>
          <s v="2091"/>
          <s v="2092"/>
          <s v="2093"/>
          <s v="2094"/>
          <s v="2095"/>
          <s v="2096"/>
          <s v="2097"/>
          <s v="2098"/>
          <s v="2099"/>
          <s v="2100"/>
          <s v="2101"/>
          <s v="2102"/>
          <s v="2103"/>
          <s v="2104"/>
          <s v="2105"/>
          <s v="2106"/>
          <s v="2107"/>
          <s v="2108"/>
          <s v="2109"/>
          <s v="2110"/>
          <s v="2111"/>
          <s v="2112"/>
          <s v="2113"/>
          <s v="2114"/>
          <s v="2115"/>
          <s v="2116"/>
          <s v="2117"/>
          <s v="2118"/>
          <s v="2119"/>
          <s v="2120"/>
          <s v="2121"/>
          <s v="2122"/>
          <s v="2123"/>
          <s v="2124"/>
          <s v="2125"/>
          <s v="2126"/>
          <s v="2127"/>
          <s v="2128"/>
          <s v="2129"/>
          <s v="2130"/>
          <s v="2131"/>
          <s v="2132"/>
          <s v="2133"/>
          <s v="2134"/>
          <s v="2135"/>
          <s v="2136"/>
          <s v="2137"/>
          <s v="2138"/>
          <s v="2139"/>
          <s v="2140"/>
          <s v="2141"/>
          <s v="2142"/>
          <s v="2143"/>
          <s v="2144"/>
          <s v="&gt;3/15/2144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Williams" refreshedDate="44511.622651504629" createdVersion="7" refreshedVersion="7" minRefreshableVersion="3" recordCount="4114" xr:uid="{7CBBB190-26B2-4088-BE18-4BAE3C36E2B8}">
  <cacheSource type="worksheet">
    <worksheetSource ref="A1:U4115" sheet="Module 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12-05-10T05:24:52" maxDate="2144-03-15T18:45:38" count="4114">
        <d v="2140-02-21T05:08:59"/>
        <d v="2143-12-12T10:34:12"/>
        <d v="2140-10-15T12:01:01"/>
        <d v="2141-06-14T21:08:09"/>
        <d v="2143-04-15T14:30:09"/>
        <d v="2143-05-11T23:03:34"/>
        <d v="2140-05-01T20:55:13"/>
        <d v="2139-05-12T05:24:52"/>
        <d v="2143-06-30T17:21:04"/>
        <d v="2140-04-26T08:45:23"/>
        <d v="2143-02-16T06:04:57"/>
        <d v="2142-12-10T08:36:13"/>
        <d v="2143-05-31T15:45:23"/>
        <d v="2143-01-26T13:56:16"/>
        <d v="2142-06-03T06:02:38"/>
        <d v="2143-11-17T13:58:35"/>
        <d v="2141-04-16T06:58:51"/>
        <d v="2141-04-02T14:01:30"/>
        <d v="2143-12-02T08:03:34"/>
        <d v="2142-03-14T03:07:13"/>
        <d v="2142-07-15T15:37:54"/>
        <d v="2142-01-30T14:00:59"/>
        <d v="2143-11-05T00:07:53"/>
        <d v="2143-03-25T06:32:52"/>
        <d v="2142-10-14T11:02:26"/>
        <d v="2142-05-13T05:01:56"/>
        <d v="2141-07-16T12:58:18"/>
        <d v="2144-01-13T06:28:53"/>
        <d v="2142-03-06T05:01:06"/>
        <d v="2142-11-04T05:12:20"/>
        <d v="2141-08-23T19:00:15"/>
        <d v="2143-08-25T17:00:21"/>
        <d v="2141-07-23T22:00:40"/>
        <d v="2143-12-23T20:51:53"/>
        <d v="2143-02-24T13:01:02"/>
        <d v="2143-01-07T02:00:53"/>
        <d v="2142-03-05T22:10:05"/>
        <d v="2139-12-20T18:25:39"/>
        <d v="2143-06-29T06:28:36"/>
        <d v="2143-11-03T10:32:05"/>
        <d v="2141-09-13T15:10:36"/>
        <d v="2144-02-11T07:33:26"/>
        <d v="2142-11-04T15:00:07"/>
        <d v="2140-06-26T16:21:28"/>
        <d v="2139-04-23T06:31:21"/>
        <d v="2142-05-13T10:05:53"/>
        <d v="2142-05-13T04:25:46"/>
        <d v="2142-11-15T15:41:24"/>
        <d v="2142-03-25T16:01:58"/>
        <d v="2143-10-20T07:45:43"/>
        <d v="2143-07-07T14:00:03"/>
        <d v="2142-09-30T14:59:43"/>
        <d v="2144-01-25T04:43:42"/>
        <d v="2143-11-04T14:05:15"/>
        <d v="2141-03-12T11:07:28"/>
        <d v="2139-02-21T17:37:32"/>
        <d v="2140-10-23T13:48:53"/>
        <d v="2143-11-19T20:25:44"/>
        <d v="2140-04-24T15:38:11"/>
        <d v="2143-05-14T13:39:32"/>
        <d v="2141-10-30T12:00:45"/>
        <d v="2141-02-05T01:30:50"/>
        <d v="2142-02-14T19:31:59"/>
        <d v="2141-06-11T14:31:03"/>
        <d v="2141-04-16T14:10:35"/>
        <d v="2143-07-08T19:01:08"/>
        <d v="2143-11-03T16:01:37"/>
        <d v="2143-02-24T09:11:38"/>
        <d v="2142-09-17T16:19:37"/>
        <d v="2143-10-03T12:50:55"/>
        <d v="2139-08-29T04:40:17"/>
        <d v="2139-08-25T10:07:02"/>
        <d v="2143-12-26T17:05:43"/>
        <d v="2143-05-20T12:59:50"/>
        <d v="2140-10-17T11:39:08"/>
        <d v="2139-06-17T05:42:31"/>
        <d v="2143-10-10T10:05:37"/>
        <d v="2142-07-15T14:50:40"/>
        <d v="2141-01-22T17:00:17"/>
        <d v="2143-03-25T13:55:11"/>
        <d v="2141-01-28T22:11:35"/>
        <d v="2142-03-19T21:41:10"/>
        <d v="2142-04-23T17:03:29"/>
        <d v="2140-02-23T23:42:41"/>
        <d v="2141-04-02T06:38:31"/>
        <d v="2142-03-10T17:42:49"/>
        <d v="2143-01-27T07:25:01"/>
        <d v="2138-03-23T04:21:13"/>
        <d v="2143-07-21T23:54:51"/>
        <d v="2142-09-05T04:00:42"/>
        <d v="2140-02-16T08:23:59"/>
        <d v="2141-07-09T05:30:28"/>
        <d v="2140-02-09T21:08:19"/>
        <d v="2142-06-09T14:00:23"/>
        <d v="2138-11-24T18:35:09"/>
        <d v="2143-06-11T23:49:58"/>
        <d v="2141-11-13T20:43:48"/>
        <d v="2141-11-22T08:42:21"/>
        <d v="2142-07-16T16:14:18"/>
        <d v="2143-10-28T19:15:19"/>
        <d v="2140-11-26T08:00:29"/>
        <d v="2140-02-21T19:03:35"/>
        <d v="2143-04-09T13:57:12"/>
        <d v="2142-10-02T22:43:08"/>
        <d v="2142-02-15T20:00:37"/>
        <d v="2140-03-19T18:15:42"/>
        <d v="2138-09-27T19:16:39"/>
        <d v="2141-11-26T19:54:57"/>
        <d v="2143-11-17T13:34:34"/>
        <d v="2140-06-21T08:01:09"/>
        <d v="2141-09-17T15:58:59"/>
        <d v="2139-11-01T23:54:56"/>
        <d v="2141-04-02T15:55:29"/>
        <d v="2140-12-04T22:01:27"/>
        <d v="2143-11-20T19:11:49"/>
        <d v="2141-11-05T10:58:54"/>
        <d v="2142-04-24T21:23:39"/>
        <d v="2140-09-10T14:33:35"/>
        <d v="2143-10-23T09:44:32"/>
        <d v="2140-09-03T00:06:49"/>
        <d v="2142-07-15T08:46:49"/>
        <d v="2144-02-10T02:54:44"/>
        <d v="2143-03-16T00:02:57"/>
        <d v="2142-08-04T22:49:03"/>
        <d v="2142-12-03T23:19:51"/>
        <d v="2141-10-04T00:04:43"/>
        <d v="2142-10-21T19:00:19"/>
        <d v="2141-09-18T19:55:39"/>
        <d v="2142-03-28T21:54:00"/>
        <d v="2141-12-03T07:54:13"/>
        <d v="2140-10-29T12:39:23"/>
        <d v="2141-07-24T15:25:31"/>
        <d v="2140-07-10T22:24:59"/>
        <d v="2144-01-12T17:52:15"/>
        <d v="2142-04-10T01:01:16"/>
        <d v="2138-05-20T01:14:26"/>
        <d v="2142-10-13T16:12:15"/>
        <d v="2143-11-12T00:00:04"/>
        <d v="2140-02-21T04:38:21"/>
        <d v="2143-08-20T06:41:24"/>
        <d v="2141-10-29T16:35:53"/>
        <d v="2140-09-10T17:00:52"/>
        <d v="2143-04-01T18:44:25"/>
        <d v="2142-11-20T20:01:19"/>
        <d v="2141-11-04T00:42:26"/>
        <d v="2142-02-10T06:32:54"/>
        <d v="2143-02-26T18:11:30"/>
        <d v="2143-11-24T15:55:27"/>
        <d v="2142-10-16T12:20:00"/>
        <d v="2141-06-11T10:09:11"/>
        <d v="2142-02-19T16:54:11"/>
        <d v="2143-11-17T04:30:33"/>
        <d v="2138-07-09T20:12:50"/>
        <d v="2139-05-24T04:03:13"/>
        <d v="2143-05-19T20:38:41"/>
        <d v="2141-05-20T04:38:49"/>
        <d v="2142-01-17T16:48:49"/>
        <d v="2143-06-23T12:38:03"/>
        <d v="2142-05-09T22:36:12"/>
        <d v="2143-09-01T03:35:41"/>
        <d v="2141-08-01T23:06:36"/>
        <d v="2139-09-29T02:21:53"/>
        <d v="2143-03-10T15:16:31"/>
        <d v="2141-11-09T16:41:46"/>
        <d v="2142-05-29T06:55:54"/>
        <d v="2141-06-02T17:07:05"/>
        <d v="2142-07-14T16:14:23"/>
        <d v="2141-05-25T15:25:50"/>
        <d v="2139-08-17T18:40:03"/>
        <d v="2140-01-18T14:21:49"/>
        <d v="2142-07-15T13:40:48"/>
        <d v="2142-04-22T01:42:58"/>
        <d v="2142-09-29T18:24:55"/>
        <d v="2141-07-19T09:04:10"/>
        <d v="2143-05-24T16:45:26"/>
        <d v="2141-08-13T14:01:08"/>
        <d v="2139-01-26T19:14:45"/>
        <d v="2140-03-19T12:59:35"/>
        <d v="2137-01-17T22:04:52"/>
        <d v="2141-10-17T21:08:44"/>
        <d v="2144-02-12T16:54:23"/>
        <d v="2141-03-28T01:58:38"/>
        <d v="2142-10-16T11:53:29"/>
        <d v="2141-09-10T16:38:28"/>
        <d v="2144-02-08T16:03:27"/>
        <d v="2143-02-28T23:09:14"/>
        <d v="2142-12-24T14:27:34"/>
        <d v="2143-06-08T15:00:58"/>
        <d v="2143-05-19T13:57:14"/>
        <d v="2143-10-02T15:25:38"/>
        <d v="2142-08-11T07:31:09"/>
        <d v="2143-06-12T05:28:57"/>
        <d v="2138-12-28T17:43:00"/>
        <d v="2144-01-23T16:33:50"/>
        <d v="2141-11-07T16:45:04"/>
        <d v="2142-11-27T19:17:39"/>
        <d v="2141-11-01T07:03:14"/>
        <d v="2139-09-14T00:58:59"/>
        <d v="2141-07-17T15:00:22"/>
        <d v="2142-10-02T11:57:28"/>
        <d v="2142-01-29T16:37:59"/>
        <d v="2142-03-10T11:42:59"/>
        <d v="2141-09-06T07:00:45"/>
        <d v="2139-06-11T02:07:27"/>
        <d v="2144-01-07T16:38:55"/>
        <d v="2143-05-05T04:01:31"/>
        <d v="2143-04-22T01:53:21"/>
        <d v="2141-04-03T12:30:10"/>
        <d v="2138-08-12T01:00:22"/>
        <d v="2142-08-19T14:59:51"/>
        <d v="2141-04-10T20:45:19"/>
        <d v="2141-05-01T22:09:16"/>
        <d v="2141-09-18T07:04:43"/>
        <d v="2142-11-19T19:38:59"/>
        <d v="2141-10-04T17:56:08"/>
        <d v="2141-10-25T00:01:46"/>
        <d v="2139-07-28T16:33:45"/>
        <d v="2139-04-22T19:01:58"/>
        <d v="2142-08-14T19:41:03"/>
        <d v="2143-05-15T15:57:14"/>
        <d v="2143-04-21T15:02:42"/>
        <d v="2140-09-19T19:30:18"/>
        <d v="2141-01-08T15:04:22"/>
        <d v="2143-10-06T10:43:06"/>
        <d v="2142-11-25T21:35:43"/>
        <d v="2140-04-16T12:22:43"/>
        <d v="2139-01-14T22:03:51"/>
        <d v="2142-04-01T19:23:47"/>
        <d v="2142-11-30T00:29:22"/>
        <d v="2144-02-06T04:50:08"/>
        <d v="2142-09-06T11:23:04"/>
        <d v="2142-10-06T04:03:21"/>
        <d v="2142-08-04T15:57:51"/>
        <d v="2143-02-18T15:00:04"/>
        <d v="2140-09-17T13:01:43"/>
        <d v="2143-12-21T15:16:37"/>
        <d v="2142-04-18T23:18:14"/>
        <d v="2141-03-13T14:15:46"/>
        <d v="2139-02-03T04:47:45"/>
        <d v="2143-11-06T11:01:08"/>
        <d v="2140-05-31T06:30:21"/>
        <d v="2142-09-18T23:06:57"/>
        <d v="2140-02-10T18:07:31"/>
        <d v="2138-10-25T14:46:44"/>
        <d v="2141-03-07T17:39:45"/>
        <d v="2142-03-11T22:58:54"/>
        <d v="2139-03-11T19:19:38"/>
        <d v="2141-10-21T17:00:47"/>
        <d v="2143-11-30T05:05:46"/>
        <d v="2141-04-26T01:07:48"/>
        <d v="2142-06-30T20:59:32"/>
        <d v="2143-07-15T21:08:45"/>
        <d v="2142-06-09T22:58:33"/>
        <d v="2140-08-21T18:08:48"/>
        <d v="2140-10-26T23:00:14"/>
        <d v="2141-08-19T13:00:56"/>
        <d v="2143-03-18T04:39:48"/>
        <d v="2143-01-19T09:33:48"/>
        <d v="2140-07-12T18:50:44"/>
        <d v="2140-05-08T13:34:51"/>
        <d v="2141-02-25T20:10:33"/>
        <d v="2140-12-05T02:24:21"/>
        <d v="2142-08-06T16:11:02"/>
        <d v="2141-08-22T12:37:02"/>
        <d v="2139-02-23T01:22:35"/>
        <d v="2141-11-21T18:13:31"/>
        <d v="2141-09-03T14:48:56"/>
        <d v="2141-06-13T18:58:06"/>
        <d v="2141-05-02T19:40:52"/>
        <d v="2143-07-25T16:01:25"/>
        <d v="2143-02-08T15:18:05"/>
        <d v="2143-11-25T20:25:13"/>
        <d v="2141-10-15T17:42:25"/>
        <d v="2143-12-09T19:05:00"/>
        <d v="2141-08-05T18:48:27"/>
        <d v="2143-01-28T11:52:12"/>
        <d v="2140-11-21T04:13:24"/>
        <d v="2140-05-30T21:51:41"/>
        <d v="2142-11-26T14:23:54"/>
        <d v="2140-11-12T16:14:43"/>
        <d v="2142-02-18T16:00:28"/>
        <d v="2142-06-25T03:51:29"/>
        <d v="2142-03-28T03:53:02"/>
        <d v="2140-11-01T05:02:33"/>
        <d v="2142-07-29T19:15:10"/>
        <d v="2141-10-23T21:57:29"/>
        <d v="2141-10-28T13:40:40"/>
        <d v="2139-08-15T11:24:43"/>
        <d v="2143-10-14T11:10:53"/>
        <d v="2139-08-30T22:54:54"/>
        <d v="2142-10-15T14:18:38"/>
        <d v="2143-09-18T15:43:16"/>
        <d v="2143-05-18T10:00:28"/>
        <d v="2142-05-27T17:03:13"/>
        <d v="2144-02-12T01:58:35"/>
        <d v="2143-08-06T01:35:09"/>
        <d v="2142-07-27T23:52:09"/>
        <d v="2143-04-03T15:03:37"/>
        <d v="2143-01-12T16:34:01"/>
        <d v="2141-11-18T17:21:03"/>
        <d v="2141-10-09T02:58:00"/>
        <d v="2139-10-04T20:22:48"/>
        <d v="2140-04-28T18:47:23"/>
        <d v="2142-09-17T22:51:50"/>
        <d v="2142-03-04T23:00:37"/>
        <d v="2142-12-02T06:37:27"/>
        <d v="2143-09-16T07:22:31"/>
        <d v="2141-07-15T14:04:40"/>
        <d v="2143-12-03T22:03:39"/>
        <d v="2140-04-05T13:26:49"/>
        <d v="2143-06-16T19:25:40"/>
        <d v="2143-04-15T13:40:48"/>
        <d v="2144-01-26T05:51:36"/>
        <d v="2142-08-19T14:20:40"/>
        <d v="2142-01-08T15:04:31"/>
        <d v="2141-10-23T14:01:41"/>
        <d v="2141-06-18T14:59:06"/>
        <d v="2142-04-07T15:24:35"/>
        <d v="2139-10-04T06:40:18"/>
        <d v="2138-11-08T17:53:11"/>
        <d v="2141-03-22T16:01:54"/>
        <d v="2143-05-18T17:02:00"/>
        <d v="2143-09-22T20:11:55"/>
        <d v="2143-11-20T18:30:57"/>
        <d v="2139-04-26T18:46:08"/>
        <d v="2139-06-27T16:45:17"/>
        <d v="2142-03-16T05:19:57"/>
        <d v="2143-09-22T11:05:13"/>
        <d v="2142-04-10T13:21:50"/>
        <d v="2140-03-16T04:02:20"/>
        <d v="2144-02-02T15:02:35"/>
        <d v="2141-01-24T01:08:24"/>
        <d v="2140-08-02T14:40:12"/>
        <d v="2141-05-13T13:44:03"/>
        <d v="2142-05-16T18:45:37"/>
        <d v="2138-03-25T23:02:18"/>
        <d v="2141-10-07T17:48:44"/>
        <d v="2141-10-24T01:41:30"/>
        <d v="2139-07-25T18:32:14"/>
        <d v="2140-08-01T12:53:40"/>
        <d v="2141-11-14T00:25:11"/>
        <d v="2143-07-27T06:41:21"/>
        <d v="2141-06-17T19:03:28"/>
        <d v="2144-02-03T13:51:19"/>
        <d v="2142-11-20T11:46:41"/>
        <d v="2143-07-24T07:52:18"/>
        <d v="2140-01-10T22:40:01"/>
        <d v="2143-09-03T18:15:45"/>
        <d v="2140-07-04T20:49:47"/>
        <d v="2143-10-03T16:01:15"/>
        <d v="2141-11-06T13:35:53"/>
        <d v="2143-01-23T11:24:25"/>
        <d v="2141-08-13T10:18:54"/>
        <d v="2141-06-20T11:21:31"/>
        <d v="2143-01-02T13:56:03"/>
        <d v="2143-02-24T14:27:36"/>
        <d v="2141-09-28T23:15:55"/>
        <d v="2139-07-11T23:12:24"/>
        <d v="2141-07-22T20:24:03"/>
        <d v="2141-11-22T18:01:56"/>
        <d v="2144-01-08T14:23:31"/>
        <d v="2143-06-15T21:29:42"/>
        <d v="2142-08-03T04:03:47"/>
        <d v="2143-09-22T14:04:01"/>
        <d v="2143-09-15T16:03:12"/>
        <d v="2142-06-24T06:46:37"/>
        <d v="2141-12-08T18:45:47"/>
        <d v="2140-06-25T14:02:38"/>
        <d v="2141-10-18T03:57:13"/>
        <d v="2143-02-27T13:01:20"/>
        <d v="2143-10-27T04:14:27"/>
        <d v="2143-10-13T04:15:09"/>
        <d v="2143-06-10T15:11:10"/>
        <d v="2143-08-03T14:45:43"/>
        <d v="2143-04-03T17:55:58"/>
        <d v="2142-05-12T14:24:18"/>
        <d v="2144-01-12T14:24:21"/>
        <d v="2142-04-22T17:56:28"/>
        <d v="2143-02-10T18:37:33"/>
        <d v="2140-12-03T19:03:58"/>
        <d v="2138-01-13T07:44:38"/>
        <d v="2139-10-13T00:46:06"/>
        <d v="2144-01-18T12:48:05"/>
        <d v="2143-07-03T07:33:47"/>
        <d v="2141-10-22T06:59:58"/>
        <d v="2139-04-20T21:15:04"/>
        <d v="2139-08-15T18:02:14"/>
        <d v="2143-05-26T16:06:23"/>
        <d v="2143-11-15T21:01:07"/>
        <d v="2142-07-23T17:55:13"/>
        <d v="2142-11-24T13:13:53"/>
        <d v="2142-01-06T23:22:29"/>
        <d v="2141-09-10T23:26:00"/>
        <d v="2143-11-22T23:33:03"/>
        <d v="2142-08-07T14:56:47"/>
        <d v="2139-04-01T01:13:43"/>
        <d v="2138-11-22T05:16:32"/>
        <d v="2141-11-01T18:59:05"/>
        <d v="2139-11-17T15:36:17"/>
        <d v="2142-05-29T15:22:48"/>
        <d v="2138-05-13T17:02:24"/>
        <d v="2143-01-20T17:00:27"/>
        <d v="2141-05-28T14:44:41"/>
        <d v="2140-10-15T19:22:35"/>
        <d v="2143-03-18T19:45:12"/>
        <d v="2142-09-01T14:47:37"/>
        <d v="2143-08-22T13:50:28"/>
        <d v="2140-01-26T12:14:21"/>
        <d v="2143-01-14T17:45:44"/>
        <d v="2141-08-28T15:03:09"/>
        <d v="2142-03-27T17:28:21"/>
        <d v="2138-11-19T01:00:51"/>
        <d v="2143-11-30T22:00:33"/>
        <d v="2142-11-14T15:01:52"/>
        <d v="2141-04-08T21:35:30"/>
        <d v="2142-08-15T05:39:36"/>
        <d v="2142-02-16T23:35:47"/>
        <d v="2142-02-28T00:31:51"/>
        <d v="2141-11-29T15:20:26"/>
        <d v="2144-01-16T01:26:00"/>
        <d v="2139-12-23T20:29:34"/>
        <d v="2143-10-21T14:43:32"/>
        <d v="2144-01-08T16:25:39"/>
        <d v="2143-01-13T19:10:22"/>
        <d v="2141-08-14T12:02:11"/>
        <d v="2141-12-21T04:11:05"/>
        <d v="2142-07-16T15:59:25"/>
        <d v="2141-04-14T18:43:56"/>
        <d v="2143-04-22T15:41:12"/>
        <d v="2142-02-18T15:05:20"/>
        <d v="2140-09-13T01:31:05"/>
        <d v="2142-11-24T20:17:52"/>
        <d v="2143-10-06T19:39:06"/>
        <d v="2143-11-30T19:18:56"/>
        <d v="2138-08-09T17:12:51"/>
        <d v="2143-04-07T14:19:05"/>
        <d v="2141-11-13T20:35:13"/>
        <d v="2140-11-09T11:24:15"/>
        <d v="2143-09-08T11:11:32"/>
        <d v="2141-07-15T16:41:12"/>
        <d v="2141-04-30T20:00:20"/>
        <d v="2142-11-06T00:36:37"/>
        <d v="2140-02-16T18:27:47"/>
        <d v="2141-05-14T15:47:04"/>
        <d v="2144-02-03T19:14:28"/>
        <d v="2137-10-19T05:24:20"/>
        <d v="2142-04-21T22:39:50"/>
        <d v="2137-06-29T05:28:14"/>
        <d v="2141-01-29T19:45:32"/>
        <d v="2141-10-28T00:10:16"/>
        <d v="2143-09-01T14:58:37"/>
        <d v="2143-10-11T23:09:28"/>
        <d v="2142-03-19T18:30:52"/>
        <d v="2142-03-31T22:07:45"/>
        <d v="2141-07-16T15:59:33"/>
        <d v="2139-03-21T16:31:12"/>
        <d v="2143-03-03T10:19:33"/>
        <d v="2140-06-02T06:13:51"/>
        <d v="2139-11-17T18:52:08"/>
        <d v="2143-10-13T12:37:07"/>
        <d v="2142-12-03T04:07:46"/>
        <d v="2141-12-10T03:26:10"/>
        <d v="2139-08-16T04:13:00"/>
        <d v="2144-02-03T16:31:28"/>
        <d v="2141-11-08T22:09:57"/>
        <d v="2142-09-15T12:00:21"/>
        <d v="2143-08-06T07:05:00"/>
        <d v="2139-10-21T00:17:24"/>
        <d v="2141-11-02T20:08:08"/>
        <d v="2142-05-02T14:45:27"/>
        <d v="2137-12-02T18:10:54"/>
        <d v="2143-02-15T10:38:23"/>
        <d v="2143-07-10T18:08:10"/>
        <d v="2142-03-21T01:41:39"/>
        <d v="2142-10-14T14:50:43"/>
        <d v="2140-02-10T19:35:24"/>
        <d v="2144-02-16T19:49:01"/>
        <d v="2142-05-15T16:25:14"/>
        <d v="2138-02-14T02:03:10"/>
        <d v="2143-02-21T17:59:28"/>
        <d v="2141-06-20T09:14:38"/>
        <d v="2140-03-22T17:00:11"/>
        <d v="2139-06-24T13:33:26"/>
        <d v="2143-11-03T11:41:42"/>
        <d v="2142-08-20T18:20:39"/>
        <d v="2139-08-02T13:29:07"/>
        <d v="2143-05-17T22:28:49"/>
        <d v="2144-01-14T04:40:05"/>
        <d v="2142-10-03T19:01:01"/>
        <d v="2143-12-22T15:57:51"/>
        <d v="2141-08-29T21:37:05"/>
        <d v="2140-10-04T10:57:14"/>
        <d v="2143-02-01T16:54:32"/>
        <d v="2142-09-24T19:27:50"/>
        <d v="2142-05-23T20:04:09"/>
        <d v="2143-11-24T14:59:12"/>
        <d v="2141-08-21T20:17:40"/>
        <d v="2142-10-20T14:00:04"/>
        <d v="2139-02-25T14:42:46"/>
        <d v="2136-09-24T17:24:10"/>
        <d v="2143-02-26T17:39:00"/>
        <d v="2141-01-30T14:33:19"/>
        <d v="2139-09-14T20:37:41"/>
        <d v="2142-07-27T15:05:12"/>
        <d v="2142-09-19T00:32:52"/>
        <d v="2143-02-24T17:01:04"/>
        <d v="2142-10-02T15:53:20"/>
        <d v="2143-06-03T08:20:51"/>
        <d v="2142-10-08T12:00:09"/>
        <d v="2140-02-09T17:42:15"/>
        <d v="2141-08-16T22:20:45"/>
        <d v="2142-10-16T16:49:31"/>
        <d v="2144-02-05T13:48:00"/>
        <d v="2140-04-25T00:30:37"/>
        <d v="2142-06-18T18:11:00"/>
        <d v="2142-03-27T19:59:22"/>
        <d v="2142-07-05T00:44:42"/>
        <d v="2137-10-30T08:43:25"/>
        <d v="2143-07-18T20:09:42"/>
        <d v="2141-09-21T01:44:16"/>
        <d v="2141-01-26T16:25:07"/>
        <d v="2141-09-18T15:29:14"/>
        <d v="2141-05-31T21:31:24"/>
        <d v="2144-02-08T20:00:04"/>
        <d v="2143-04-15T19:04:23"/>
        <d v="2138-11-23T16:12:15"/>
        <d v="2141-08-12T19:16:26"/>
        <d v="2143-01-03T14:48:43"/>
        <d v="2138-11-16T11:49:50"/>
        <d v="2144-02-02T14:24:43"/>
        <d v="2142-09-16T02:30:53"/>
        <d v="2139-05-26T19:24:11"/>
        <d v="2141-05-17T18:05:25"/>
        <d v="2140-01-04T01:08:59"/>
        <d v="2143-02-11T18:34:47"/>
        <d v="2141-11-06T18:30:29"/>
        <d v="2140-04-26T19:23:48"/>
        <d v="2140-02-27T00:55:51"/>
        <d v="2142-07-12T22:17:17"/>
        <d v="2141-08-11T01:41:37"/>
        <d v="2144-01-09T07:16:47"/>
        <d v="2140-08-22T20:17:27"/>
        <d v="2141-02-13T02:22:50"/>
        <d v="2140-06-14T21:35:25"/>
        <d v="2141-09-10T18:43:14"/>
        <d v="2142-10-16T06:01:08"/>
        <d v="2140-07-30T15:56:31"/>
        <d v="2142-10-07T14:13:09"/>
        <d v="2142-09-23T23:13:41"/>
        <d v="2142-07-16T13:52:46"/>
        <d v="2142-11-08T16:47:16"/>
        <d v="2143-03-25T19:49:04"/>
        <d v="2142-10-22T08:20:53"/>
        <d v="2140-11-23T12:55:40"/>
        <d v="2139-06-21T21:03:31"/>
        <d v="2142-10-21T17:57:13"/>
        <d v="2137-11-06T14:54:46"/>
        <d v="2143-11-04T14:00:23"/>
        <d v="2140-05-08T15:33:26"/>
        <d v="2141-05-28T15:22:23"/>
        <d v="2142-09-16T09:59:58"/>
        <d v="2142-05-07T20:45:49"/>
        <d v="2142-02-25T02:03:29"/>
        <d v="2143-01-19T17:26:38"/>
        <d v="2138-12-22T02:08:30"/>
        <d v="2142-05-15T12:09:11"/>
        <d v="2142-02-09T14:32:02"/>
        <d v="2141-05-27T10:51:39"/>
        <d v="2137-07-21T18:38:04"/>
        <d v="2142-09-11T21:11:08"/>
        <d v="2140-11-06T02:00:56"/>
        <d v="2142-09-01T11:55:20"/>
        <d v="2142-05-21T13:46:17"/>
        <d v="2142-01-16T14:09:51"/>
        <d v="2142-06-04T01:34:36"/>
        <d v="2143-05-16T09:41:35"/>
        <d v="2141-09-07T16:11:45"/>
        <d v="2141-08-21T18:08:12"/>
        <d v="2138-01-25T16:40:10"/>
        <d v="2143-12-02T20:34:13"/>
        <d v="2141-11-22T07:34:22"/>
        <d v="2139-10-06T07:21:24"/>
        <d v="2141-12-18T14:01:07"/>
        <d v="2143-02-03T17:01:54"/>
        <d v="2140-05-06T23:54:34"/>
        <d v="2144-01-25T23:25:21"/>
        <d v="2138-01-22T23:52:34"/>
        <d v="2142-11-24T16:59:34"/>
        <d v="2141-06-13T13:46:58"/>
        <d v="2143-04-15T00:10:08"/>
        <d v="2139-09-08T23:51:15"/>
        <d v="2142-11-30T19:01:13"/>
        <d v="2141-11-29T00:03:06"/>
        <d v="2143-09-25T20:50:40"/>
        <d v="2143-08-25T18:22:09"/>
        <d v="2142-06-09T21:33:00"/>
        <d v="2143-10-13T23:22:08"/>
        <d v="2140-04-24T04:07:24"/>
        <d v="2141-03-29T17:06:22"/>
        <d v="2142-03-06T21:19:17"/>
        <d v="2142-11-17T23:08:04"/>
        <d v="2143-08-27T05:26:27"/>
        <d v="2141-05-02T19:06:51"/>
        <d v="2144-01-27T11:58:28"/>
        <d v="2141-06-17T15:17:46"/>
        <d v="2142-09-25T04:14:05"/>
        <d v="2141-07-31T09:37:21"/>
        <d v="2141-07-18T05:03:11"/>
        <d v="2142-09-09T07:59:53"/>
        <d v="2139-01-29T16:17:03"/>
        <d v="2141-11-28T15:22:29"/>
        <d v="2143-05-05T14:25:10"/>
        <d v="2141-12-17T05:56:28"/>
        <d v="2141-12-12T16:37:32"/>
        <d v="2141-12-16T23:08:15"/>
        <d v="2142-02-11T22:58:32"/>
        <d v="2141-07-07T20:54:35"/>
        <d v="2142-01-07T19:44:01"/>
        <d v="2142-07-18T06:40:36"/>
        <d v="2144-01-22T15:03:25"/>
        <d v="2141-10-15T07:11:30"/>
        <d v="2141-09-09T04:01:08"/>
        <d v="2139-08-16T16:47:33"/>
        <d v="2142-06-23T00:10:11"/>
        <d v="2141-06-18T16:50:46"/>
        <d v="2144-01-09T16:20:30"/>
        <d v="2137-06-19T20:06:26"/>
        <d v="2141-07-20T00:08:10"/>
        <d v="2144-02-15T21:48:10"/>
        <d v="2142-05-11T04:07:47"/>
        <d v="2142-02-03T22:49:21"/>
        <d v="2139-01-26T20:34:02"/>
        <d v="2143-06-01T05:39:06"/>
        <d v="2143-05-06T13:31:22"/>
        <d v="2142-03-03T19:39:05"/>
        <d v="2141-07-27T08:17:57"/>
        <d v="2143-09-29T22:01:50"/>
        <d v="2139-10-12T18:07:07"/>
        <d v="2142-08-18T17:43:32"/>
        <d v="2141-09-08T00:06:13"/>
        <d v="2140-11-02T17:37:20"/>
        <d v="2141-05-20T15:17:38"/>
        <d v="2143-04-09T22:50:51"/>
        <d v="2137-06-04T22:10:20"/>
        <d v="2141-02-20T03:36:01"/>
        <d v="2141-04-17T15:15:47"/>
        <d v="2142-02-21T17:07:15"/>
        <d v="2143-03-03T17:17:27"/>
        <d v="2142-02-10T17:05:07"/>
        <d v="2142-05-07T11:47:56"/>
        <d v="2142-08-15T11:20:00"/>
        <d v="2138-09-01T04:30:25"/>
        <d v="2143-05-08T23:15:16"/>
        <d v="2140-02-10T23:38:28"/>
        <d v="2142-06-22T10:03:25"/>
        <d v="2142-02-03T22:31:01"/>
        <d v="2141-10-01T12:59:59"/>
        <d v="2140-08-08T13:03:18"/>
        <d v="2139-09-25T01:26:00"/>
        <d v="2143-09-17T06:55:41"/>
        <d v="2142-06-09T15:01:08"/>
        <d v="2141-12-02T05:16:04"/>
        <d v="2139-03-24T21:49:20"/>
        <d v="2143-05-08T13:58:34"/>
        <d v="2141-11-01T03:25:15"/>
        <d v="2141-05-21T15:47:20"/>
        <d v="2142-11-17T18:20:10"/>
        <d v="2141-04-02T17:00:12"/>
        <d v="2141-03-27T21:08:47"/>
        <d v="2142-06-03T11:17:04"/>
        <d v="2143-10-13T11:16:33"/>
        <d v="2143-02-18T19:18:39"/>
        <d v="2142-04-09T03:57:00"/>
        <d v="2137-06-02T18:07:59"/>
        <d v="2139-02-01T20:06:15"/>
        <d v="2142-09-04T14:21:26"/>
        <d v="2143-12-31T22:35:30"/>
        <d v="2137-06-07T19:09:14"/>
        <d v="2141-06-11T09:07:49"/>
        <d v="2142-09-25T06:02:51"/>
        <d v="2142-10-15T11:12:07"/>
        <d v="2140-03-28T23:17:40"/>
        <d v="2143-12-02T22:50:33"/>
        <d v="2143-05-03T22:08:57"/>
        <d v="2139-01-20T17:33:46"/>
        <d v="2140-11-27T00:32:17"/>
        <d v="2139-10-14T17:10:21"/>
        <d v="2141-07-09T12:21:47"/>
        <d v="2144-02-11T17:36:33"/>
        <d v="2141-08-29T03:08:27"/>
        <d v="2143-09-01T22:03:05"/>
        <d v="2140-03-23T13:51:18"/>
        <d v="2142-07-23T14:05:16"/>
        <d v="2141-08-28T21:04:52"/>
        <d v="2141-10-21T07:27:59"/>
        <d v="2141-10-21T17:52:52"/>
        <d v="2142-02-18T18:45:23"/>
        <d v="2141-05-30T04:00:45"/>
        <d v="2143-07-04T16:22:03"/>
        <d v="2142-04-25T13:21:07"/>
        <d v="2140-09-30T15:56:28"/>
        <d v="2142-11-10T07:58:55"/>
        <d v="2139-12-16T22:48:33"/>
        <d v="2137-06-26T02:46:20"/>
        <d v="2142-08-24T22:59:28"/>
        <d v="2141-08-30T18:19:33"/>
        <d v="2140-08-17T21:11:25"/>
        <d v="2143-07-12T18:48:47"/>
        <d v="2142-04-08T16:22:37"/>
        <d v="2142-02-03T18:59:23"/>
        <d v="2142-11-26T17:07:01"/>
        <d v="2142-04-08T14:01:04"/>
        <d v="2143-07-15T22:53:29"/>
        <d v="2144-01-20T04:56:06"/>
        <d v="2143-07-20T14:31:46"/>
        <d v="2143-03-27T20:05:04"/>
        <d v="2141-05-28T13:19:26"/>
        <d v="2138-04-01T03:42:17"/>
        <d v="2143-09-15T18:00:27"/>
        <d v="2139-01-26T20:33:58"/>
        <d v="2141-11-04T16:10:43"/>
        <d v="2144-03-02T16:50:08"/>
        <d v="2141-07-15T22:53:34"/>
        <d v="2141-06-02T11:49:36"/>
        <d v="2142-01-25T11:55:03"/>
        <d v="2143-05-17T18:35:15"/>
        <d v="2141-12-05T21:39:12"/>
        <d v="2140-02-02T19:25:29"/>
        <d v="2141-06-18T13:43:27"/>
        <d v="2138-12-20T21:12:36"/>
        <d v="2142-12-04T13:47:00"/>
        <d v="2143-03-26T19:40:21"/>
        <d v="2141-03-25T15:59:33"/>
        <d v="2141-09-12T07:47:50"/>
        <d v="2139-02-10T15:07:29"/>
        <d v="2138-04-14T00:20:49"/>
        <d v="2143-06-10T23:29:55"/>
        <d v="2140-12-13T21:02:25"/>
        <d v="2142-09-08T06:21:09"/>
        <d v="2141-05-18T01:30:55"/>
        <d v="2141-07-10T12:03:49"/>
        <d v="2141-10-13T23:54:23"/>
        <d v="2142-04-22T22:47:58"/>
        <d v="2143-09-12T14:32:50"/>
        <d v="2142-10-16T10:27:10"/>
        <d v="2139-11-22T11:58:45"/>
        <d v="2143-12-03T15:53:27"/>
        <d v="2142-03-05T21:02:33"/>
        <d v="2142-03-16T19:02:06"/>
        <d v="2141-04-08T00:06:29"/>
        <d v="2143-11-05T16:03:26"/>
        <d v="2141-05-24T17:48:03"/>
        <d v="2144-03-07T18:01:30"/>
        <d v="2142-09-21T17:55:22"/>
        <d v="2137-03-30T15:54:18"/>
        <d v="2140-01-27T09:09:15"/>
        <d v="2142-12-22T20:50:48"/>
        <d v="2141-06-11T23:01:40"/>
        <d v="2138-10-30T01:13:16"/>
        <d v="2143-11-25T01:59:03"/>
        <d v="2142-11-26T14:51:26"/>
        <d v="2142-04-16T21:28:43"/>
        <d v="2143-05-28T01:07:47"/>
        <d v="2137-03-19T17:52:16"/>
        <d v="2141-07-29T00:31:21"/>
        <d v="2142-10-20T15:09:07"/>
        <d v="2140-03-16T21:03:52"/>
        <d v="2141-07-16T13:56:40"/>
        <d v="2143-03-06T16:32:01"/>
        <d v="2143-07-07T16:41:49"/>
        <d v="2143-03-02T07:50:25"/>
        <d v="2144-01-12T08:46:17"/>
        <d v="2139-04-05T23:00:26"/>
        <d v="2144-01-07T20:05:30"/>
        <d v="2142-11-16T23:09:34"/>
        <d v="2142-12-04T19:38:28"/>
        <d v="2138-11-06T21:21:10"/>
        <d v="2142-04-08T17:41:55"/>
        <d v="2144-02-19T19:34:01"/>
        <d v="2141-08-30T18:04:57"/>
        <d v="2141-05-20T13:09:12"/>
        <d v="2138-03-25T20:01:36"/>
        <d v="2143-11-09T08:26:16"/>
        <d v="2142-01-11T19:58:33"/>
        <d v="2142-08-28T04:33:41"/>
        <d v="2142-06-30T15:01:48"/>
        <d v="2142-12-02T20:00:56"/>
        <d v="2141-11-15T18:09:51"/>
        <d v="2142-04-20T02:31:16"/>
        <d v="2142-05-26T13:10:24"/>
        <d v="2143-12-02T04:29:27"/>
        <d v="2138-02-15T12:38:02"/>
        <d v="2142-04-21T06:04:15"/>
        <d v="2141-06-25T08:49:38"/>
        <d v="2142-03-06T07:22:05"/>
        <d v="2141-06-05T01:44:10"/>
        <d v="2142-10-23T03:07:26"/>
        <d v="2144-01-03T17:35:22"/>
        <d v="2138-07-13T02:45:37"/>
        <d v="2143-07-18T06:20:25"/>
        <d v="2143-10-29T14:27:51"/>
        <d v="2138-08-09T16:35:39"/>
        <d v="2140-04-07T19:12:16"/>
        <d v="2143-06-30T15:58:38"/>
        <d v="2141-12-03T21:37:42"/>
        <d v="2140-04-18T12:08:19"/>
        <d v="2138-04-06T19:52:20"/>
        <d v="2142-11-24T09:05:39"/>
        <d v="2140-02-01T18:01:51"/>
        <d v="2143-02-06T16:08:33"/>
        <d v="2141-07-09T15:56:49"/>
        <d v="2140-11-14T17:42:41"/>
        <d v="2141-07-26T19:25:12"/>
        <d v="2142-09-16T02:19:22"/>
        <d v="2141-06-09T22:34:00"/>
        <d v="2138-11-02T04:45:36"/>
        <d v="2138-10-30T03:35:39"/>
        <d v="2143-07-27T16:44:30"/>
        <d v="2142-09-01T19:17:38"/>
        <d v="2142-05-19T18:24:38"/>
        <d v="2141-02-26T00:24:10"/>
        <d v="2141-04-26T13:32:38"/>
        <d v="2140-01-19T15:52:38"/>
        <d v="2141-01-18T18:18:12"/>
        <d v="2138-08-11T21:02:43"/>
        <d v="2142-05-14T09:29:57"/>
        <d v="2142-03-02T05:16:54"/>
        <d v="2142-02-07T17:08:25"/>
        <d v="2143-03-25T16:00:09"/>
        <d v="2139-11-15T15:33:57"/>
        <d v="2142-12-06T23:57:11"/>
        <d v="2140-11-02T20:21:07"/>
        <d v="2142-07-03T03:00:54"/>
        <d v="2142-02-19T17:34:59"/>
        <d v="2137-12-25T02:40:38"/>
        <d v="2140-05-24T05:28:23"/>
        <d v="2142-02-11T12:07:43"/>
        <d v="2140-11-14T23:08:56"/>
        <d v="2144-02-02T19:51:40"/>
        <d v="2140-03-09T20:54:03"/>
        <d v="2138-01-13T07:49:21"/>
        <d v="2140-05-01T20:13:07"/>
        <d v="2139-05-31T20:16:11"/>
        <d v="2143-11-23T06:11:20"/>
        <d v="2141-10-30T16:24:46"/>
        <d v="2142-04-30T20:43:15"/>
        <d v="2142-02-25T16:49:54"/>
        <d v="2139-06-20T21:53:18"/>
        <d v="2143-11-18T06:13:58"/>
        <d v="2141-07-01T18:38:02"/>
        <d v="2139-11-12T05:19:27"/>
        <d v="2138-07-08T20:05:57"/>
        <d v="2142-05-05T19:32:31"/>
        <d v="2139-03-04T21:00:58"/>
        <d v="2142-05-13T12:52:02"/>
        <d v="2139-07-26T02:16:37"/>
        <d v="2143-06-03T06:38:29"/>
        <d v="2141-08-01T18:30:45"/>
        <d v="2138-08-03T21:20:31"/>
        <d v="2143-05-08T23:33:30"/>
        <d v="2142-04-02T05:46:37"/>
        <d v="2142-08-28T15:00:23"/>
        <d v="2144-01-26T17:23:40"/>
        <d v="2143-06-24T15:58:28"/>
        <d v="2140-10-11T18:44:06"/>
        <d v="2138-08-30T00:18:17"/>
        <d v="2140-07-11T12:00:15"/>
        <d v="2140-07-09T17:50:36"/>
        <d v="2141-09-24T00:49:07"/>
        <d v="2141-05-22T20:37:52"/>
        <d v="2143-02-16T19:16:33"/>
        <d v="2138-04-03T23:34:47"/>
        <d v="2144-02-04T10:12:32"/>
        <d v="2137-11-24T03:08:53"/>
        <d v="2141-09-24T19:30:07"/>
        <d v="2140-10-15T16:24:19"/>
        <d v="2141-11-19T19:22:37"/>
        <d v="2143-04-08T14:35:58"/>
        <d v="2139-11-28T20:04:12"/>
        <d v="2139-08-24T19:38:14"/>
        <d v="2141-05-23T17:12:52"/>
        <d v="2141-05-03T12:13:33"/>
        <d v="2144-03-03T12:55:07"/>
        <d v="2139-12-02T04:44:32"/>
        <d v="2141-07-16T19:42:34"/>
        <d v="2139-11-15T22:17:32"/>
        <d v="2142-02-15T17:35:52"/>
        <d v="2143-11-16T21:01:18"/>
        <d v="2143-12-24T22:04:55"/>
        <d v="2142-04-08T18:12:22"/>
        <d v="2140-11-01T22:15:03"/>
        <d v="2141-07-15T23:31:52"/>
        <d v="2140-05-16T19:32:37"/>
        <d v="2139-06-17T20:03:07"/>
        <d v="2143-09-09T03:26:44"/>
        <d v="2138-06-01T15:19:23"/>
        <d v="2141-12-10T21:17:41"/>
        <d v="2142-12-16T04:00:11"/>
        <d v="2141-08-20T20:46:16"/>
        <d v="2140-02-13T02:54:10"/>
        <d v="2142-07-15T07:50:59"/>
        <d v="2139-12-23T17:21:20"/>
        <d v="2140-06-08T01:29:20"/>
        <d v="2141-05-31T17:26:51"/>
        <d v="2140-05-29T01:49:11"/>
        <d v="2140-05-29T19:44:52"/>
        <d v="2141-12-09T18:46:10"/>
        <d v="2142-04-04T17:34:41"/>
        <d v="2142-11-16T17:01:24"/>
        <d v="2138-12-17T13:14:29"/>
        <d v="2141-10-09T18:54:03"/>
        <d v="2139-03-17T01:20:34"/>
        <d v="2138-12-07T22:47:01"/>
        <d v="2138-11-04T02:39:56"/>
        <d v="2138-07-30T18:12:08"/>
        <d v="2142-06-16T20:18:53"/>
        <d v="2141-11-08T07:04:34"/>
        <d v="2142-06-13T00:33:25"/>
        <d v="2143-10-20T04:14:37"/>
        <d v="2141-12-16T13:10:19"/>
        <d v="2143-02-27T09:46:56"/>
        <d v="2143-07-03T15:41:45"/>
        <d v="2141-08-06T20:46:38"/>
        <d v="2140-05-09T18:03:12"/>
        <d v="2140-10-02T17:56:17"/>
        <d v="2143-12-18T01:35:19"/>
        <d v="2143-08-31T11:35:49"/>
        <d v="2142-04-25T08:18:52"/>
        <d v="2143-11-17T13:39:49"/>
        <d v="2143-09-23T14:45:17"/>
        <d v="2137-09-10T14:30:14"/>
        <d v="2143-02-17T09:46:16"/>
        <d v="2142-01-21T21:19:43"/>
        <d v="2142-09-02T12:51:32"/>
        <d v="2140-05-23T03:31:36"/>
        <d v="2143-03-17T14:00:50"/>
        <d v="2143-04-29T00:54:35"/>
        <d v="2143-11-25T07:42:46"/>
        <d v="2143-12-29T18:08:20"/>
        <d v="2141-07-25T03:00:10"/>
        <d v="2136-05-18T03:55:13"/>
        <d v="2143-03-04T02:27:39"/>
        <d v="2141-05-15T07:04:10"/>
        <d v="2139-03-07T18:33:23"/>
        <d v="2143-05-22T14:30:46"/>
        <d v="2142-08-13T15:13:26"/>
        <d v="2141-03-06T17:19:39"/>
        <d v="2143-02-19T00:44:54"/>
        <d v="2142-01-23T14:31:17"/>
        <d v="2142-07-10T20:00:39"/>
        <d v="2141-02-11T14:00:06"/>
        <d v="2142-09-07T22:17:05"/>
        <d v="2143-07-06T04:00:04"/>
        <d v="2142-03-19T20:45:05"/>
        <d v="2142-03-31T18:14:28"/>
        <d v="2142-01-15T23:58:02"/>
        <d v="2140-02-04T23:42:17"/>
        <d v="2142-10-15T13:20:45"/>
        <d v="2142-04-15T12:55:22"/>
        <d v="2141-03-26T19:11:07"/>
        <d v="2143-06-30T22:00:04"/>
        <d v="2138-02-12T19:07:25"/>
        <d v="2144-01-28T20:18:25"/>
        <d v="2141-06-19T16:04:11"/>
        <d v="2143-06-30T01:49:40"/>
        <d v="2143-09-07T19:50:54"/>
        <d v="2142-04-03T15:11:49"/>
        <d v="2138-12-03T19:05:47"/>
        <d v="2142-05-31T20:57:18"/>
        <d v="2143-07-06T08:10:18"/>
        <d v="2139-02-10T01:56:15"/>
        <d v="2139-03-03T21:53:49"/>
        <d v="2139-08-27T19:46:52"/>
        <d v="2141-01-07T20:48:53"/>
        <d v="2140-06-06T00:56:00"/>
        <d v="2142-01-15T16:14:44"/>
        <d v="2144-01-23T12:01:30"/>
        <d v="2142-10-02T02:08:13"/>
        <d v="2143-03-25T19:51:57"/>
        <d v="2138-11-19T20:48:41"/>
        <d v="2141-10-15T22:37:28"/>
        <d v="2143-06-17T14:34:06"/>
        <d v="2143-09-03T06:27:04"/>
        <d v="2141-12-13T01:02:52"/>
        <d v="2141-01-29T06:36:27"/>
        <d v="2141-06-24T15:54:40"/>
        <d v="2143-09-07T15:00:37"/>
        <d v="2138-07-28T19:32:47"/>
        <d v="2141-03-21T21:04:35"/>
        <d v="2142-02-28T07:06:50"/>
        <d v="2140-09-27T17:39:50"/>
        <d v="2139-08-04T00:32:04"/>
        <d v="2142-08-04T00:28:25"/>
        <d v="2138-08-09T16:58:52"/>
        <d v="2140-11-02T20:17:32"/>
        <d v="2142-07-03T22:33:43"/>
        <d v="2139-04-06T14:33:35"/>
        <d v="2141-06-19T00:38:08"/>
        <d v="2136-08-26T15:26:54"/>
        <d v="2137-11-21T19:34:51"/>
        <d v="2138-07-24T00:18:33"/>
        <d v="2138-10-18T04:48:41"/>
        <d v="2143-04-09T18:55:00"/>
        <d v="2142-08-23T03:11:16"/>
        <d v="2142-03-27T11:27:36"/>
        <d v="2142-01-13T23:33:28"/>
        <d v="2143-08-06T22:12:55"/>
        <d v="2143-07-23T18:41:02"/>
        <d v="2139-02-08T02:43:55"/>
        <d v="2143-07-29T04:56:36"/>
        <d v="2143-11-25T17:58:57"/>
        <d v="2142-06-17T18:19:19"/>
        <d v="2140-04-13T18:27:26"/>
        <d v="2142-10-16T02:06:08"/>
        <d v="2140-02-24T23:54:52"/>
        <d v="2142-02-26T16:24:52"/>
        <d v="2141-06-20T20:38:50"/>
        <d v="2143-03-30T14:58:27"/>
        <d v="2138-01-13T05:57:08"/>
        <d v="2141-11-21T12:08:53"/>
        <d v="2144-02-02T19:19:15"/>
        <d v="2143-04-14T17:35:01"/>
        <d v="2139-04-13T14:53:15"/>
        <d v="2140-03-04T16:52:45"/>
        <d v="2139-03-01T01:57:54"/>
        <d v="2142-01-30T07:32:16"/>
        <d v="2141-05-13T15:38:47"/>
        <d v="2141-05-23T19:21:54"/>
        <d v="2143-05-26T16:00:25"/>
        <d v="2143-06-09T13:01:23"/>
        <d v="2142-07-12T00:41:20"/>
        <d v="2143-05-19T06:21:10"/>
        <d v="2139-08-25T18:19:16"/>
        <d v="2141-09-24T16:25:52"/>
        <d v="2142-06-19T19:16:38"/>
        <d v="2143-12-31T19:51:23"/>
        <d v="2142-05-22T17:55:14"/>
        <d v="2143-01-19T12:04:39"/>
        <d v="2141-07-02T04:56:07"/>
        <d v="2142-10-16T00:04:10"/>
        <d v="2140-06-23T20:09:12"/>
        <d v="2142-02-08T04:44:52"/>
        <d v="2141-08-28T12:43:13"/>
        <d v="2141-08-16T00:36:30"/>
        <d v="2142-01-13T01:12:39"/>
        <d v="2143-06-03T18:57:19"/>
        <d v="2142-02-20T17:51:38"/>
        <d v="2142-12-30T17:16:32"/>
        <d v="2143-07-22T04:01:09"/>
        <d v="2138-06-30T01:17:16"/>
        <d v="2143-05-27T17:13:34"/>
        <d v="2141-04-25T15:15:31"/>
        <d v="2136-11-07T20:07:09"/>
        <d v="2141-07-10T14:23:42"/>
        <d v="2143-07-02T22:17:33"/>
        <d v="2139-01-04T19:26:13"/>
        <d v="2144-01-29T22:37:06"/>
        <d v="2139-04-29T22:52:24"/>
        <d v="2143-05-20T16:15:09"/>
        <d v="2143-09-28T10:06:57"/>
        <d v="2139-03-07T00:55:30"/>
        <d v="2143-07-15T00:37:54"/>
        <d v="2138-09-24T03:39:38"/>
        <d v="2142-03-20T13:48:48"/>
        <d v="2137-03-31T05:53:50"/>
        <d v="2140-09-05T14:49:00"/>
        <d v="2142-05-23T04:34:54"/>
        <d v="2142-07-13T18:31:40"/>
        <d v="2143-02-02T19:21:27"/>
        <d v="2143-04-08T13:24:40"/>
        <d v="2143-11-10T14:48:26"/>
        <d v="2143-05-07T20:55:18"/>
        <d v="2144-02-17T13:10:42"/>
        <d v="2142-07-09T18:30:56"/>
        <d v="2142-11-22T20:06:57"/>
        <d v="2138-07-07T02:32:06"/>
        <d v="2144-02-10T14:55:16"/>
        <d v="2142-02-27T05:05:59"/>
        <d v="2137-12-20T21:17:07"/>
        <d v="2142-06-30T19:35:49"/>
        <d v="2142-05-03T22:06:35"/>
        <d v="2142-10-27T16:08:38"/>
        <d v="2142-02-24T05:38:49"/>
        <d v="2142-10-06T16:16:44"/>
        <d v="2139-12-06T00:29:09"/>
        <d v="2139-11-17T22:11:50"/>
        <d v="2141-02-27T19:36:40"/>
        <d v="2142-10-28T05:03:36"/>
        <d v="2141-10-20T16:23:26"/>
        <d v="2143-01-20T13:48:09"/>
        <d v="2142-12-01T17:01:07"/>
        <d v="2143-10-15T00:07:27"/>
        <d v="2142-05-02T07:59:47"/>
        <d v="2141-06-03T16:01:00"/>
        <d v="2143-12-03T18:20:54"/>
        <d v="2142-01-15T01:43:02"/>
        <d v="2138-06-04T11:57:46"/>
        <d v="2141-10-21T19:40:07"/>
        <d v="2142-03-22T21:09:25"/>
        <d v="2143-05-07T23:49:38"/>
        <d v="2142-07-01T12:30:22"/>
        <d v="2142-10-10T15:51:41"/>
        <d v="2142-10-03T16:04:28"/>
        <d v="2141-06-04T16:03:01"/>
        <d v="2143-12-01T05:08:45"/>
        <d v="2141-10-04T18:18:29"/>
        <d v="2140-08-10T16:37:23"/>
        <d v="2142-03-06T19:53:49"/>
        <d v="2141-09-04T14:17:00"/>
        <d v="2137-02-27T21:36:31"/>
        <d v="2139-07-11T02:15:10"/>
        <d v="2141-07-24T03:44:15"/>
        <d v="2137-04-07T17:52:59"/>
        <d v="2143-04-26T19:53:51"/>
        <d v="2141-08-01T12:59:53"/>
        <d v="2144-01-04T21:50:36"/>
        <d v="2141-04-25T14:14:19"/>
        <d v="2142-05-28T01:40:14"/>
        <d v="2138-06-25T07:27:21"/>
        <d v="2141-06-20T02:57:08"/>
        <d v="2143-12-19T04:46:23"/>
        <d v="2143-02-18T19:38:02"/>
        <d v="2143-02-27T22:47:59"/>
        <d v="2144-03-03T16:22:46"/>
        <d v="2142-05-16T12:36:49"/>
        <d v="2139-05-12T09:49:37"/>
        <d v="2137-10-08T19:34:30"/>
        <d v="2143-07-09T04:32:47"/>
        <d v="2142-11-20T19:20:09"/>
        <d v="2143-10-05T02:13:39"/>
        <d v="2142-09-02T16:44:46"/>
        <d v="2139-07-23T04:27:41"/>
        <d v="2139-06-09T17:46:51"/>
        <d v="2143-10-19T14:51:09"/>
        <d v="2143-10-07T13:06:24"/>
        <d v="2144-03-03T01:43:10"/>
        <d v="2142-11-27T00:18:54"/>
        <d v="2141-03-21T01:01:58"/>
        <d v="2143-12-18T17:16:53"/>
        <d v="2143-11-18T00:59:40"/>
        <d v="2139-07-19T01:16:25"/>
        <d v="2143-01-27T16:57:16"/>
        <d v="2141-07-08T14:31:17"/>
        <d v="2142-05-05T19:46:40"/>
        <d v="2142-08-10T13:25:56"/>
        <d v="2140-09-26T23:00:10"/>
        <d v="2141-06-05T23:32:49"/>
        <d v="2143-07-26T03:07:17"/>
        <d v="2139-11-15T22:58:23"/>
        <d v="2142-11-11T16:51:01"/>
        <d v="2143-01-13T16:29:03"/>
        <d v="2141-08-30T01:27:51"/>
        <d v="2142-05-02T15:32:27"/>
        <d v="2141-05-31T07:55:39"/>
        <d v="2141-10-15T14:02:38"/>
        <d v="2141-06-10T16:27:42"/>
        <d v="2141-11-09T18:55:53"/>
        <d v="2142-10-13T22:58:20"/>
        <d v="2142-07-17T16:12:01"/>
        <d v="2141-12-21T19:47:03"/>
        <d v="2141-10-12T20:07:43"/>
        <d v="2139-12-08T10:46:30"/>
        <d v="2141-06-17T09:29:25"/>
        <d v="2141-06-24T18:23:11"/>
        <d v="2140-06-21T23:06:22"/>
        <d v="2142-10-27T14:49:11"/>
        <d v="2141-04-11T12:36:26"/>
        <d v="2141-07-10T19:05:51"/>
        <d v="2140-09-08T01:21:58"/>
        <d v="2139-07-19T20:22:46"/>
        <d v="2139-06-10T12:29:29"/>
        <d v="2141-10-16T22:28:04"/>
        <d v="2141-07-08T21:50:19"/>
        <d v="2139-03-21T18:38:21"/>
        <d v="2141-12-10T16:31:36"/>
        <d v="2141-07-08T16:10:46"/>
        <d v="2141-05-29T05:14:15"/>
        <d v="2143-09-21T08:57:43"/>
        <d v="2141-09-21T08:00:34"/>
        <d v="2139-03-30T16:00:46"/>
        <d v="2137-08-28T00:16:16"/>
        <d v="2139-10-17T18:04:46"/>
        <d v="2137-06-15T02:01:34"/>
        <d v="2143-04-02T13:46:00"/>
        <d v="2142-03-03T18:00:26"/>
        <d v="2141-11-02T12:39:47"/>
        <d v="2142-01-13T15:23:40"/>
        <d v="2142-11-06T22:28:22"/>
        <d v="2141-09-24T10:17:59"/>
        <d v="2141-08-15T21:11:25"/>
        <d v="2143-09-15T15:12:32"/>
        <d v="2141-04-29T23:24:01"/>
        <d v="2142-02-28T20:01:36"/>
        <d v="2141-03-19T18:50:25"/>
        <d v="2141-09-23T09:47:15"/>
        <d v="2140-12-07T15:38:09"/>
        <d v="2141-09-16T03:14:15"/>
        <d v="2143-06-07T20:58:54"/>
        <d v="2140-09-27T23:42:49"/>
        <d v="2143-04-11T20:59:52"/>
        <d v="2137-12-15T08:51:37"/>
        <d v="2142-02-17T03:34:24"/>
        <d v="2140-04-12T16:51:11"/>
        <d v="2142-03-27T09:54:05"/>
        <d v="2142-05-22T22:04:21"/>
        <d v="2142-07-02T06:10:41"/>
        <d v="2142-01-21T16:52:10"/>
        <d v="2140-04-10T16:33:59"/>
        <d v="2143-12-05T01:47:58"/>
        <d v="2141-10-10T06:18:50"/>
        <d v="2141-10-12T18:48:21"/>
        <d v="2138-05-01T02:04:48"/>
        <d v="2142-05-03T21:00:01"/>
        <d v="2141-03-04T21:38:37"/>
        <d v="2140-02-08T19:11:18"/>
        <d v="2144-01-05T16:36:49"/>
        <d v="2142-03-19T17:33:02"/>
        <d v="2138-11-01T04:06:16"/>
        <d v="2143-10-27T17:26:27"/>
        <d v="2141-06-02T23:50:31"/>
        <d v="2141-11-01T18:04:22"/>
        <d v="2142-01-31T22:16:41"/>
        <d v="2141-07-22T06:21:27"/>
        <d v="2140-10-29T05:41:54"/>
        <d v="2141-08-01T04:48:13"/>
        <d v="2143-07-17T10:35:20"/>
        <d v="2140-01-27T21:04:32"/>
        <d v="2141-05-13T19:33:18"/>
        <d v="2143-08-01T09:32:28"/>
        <d v="2141-10-03T07:04:57"/>
        <d v="2140-10-26T11:49:53"/>
        <d v="2143-07-21T16:52:18"/>
        <d v="2137-03-12T20:02:24"/>
        <d v="2142-07-24T16:19:14"/>
        <d v="2141-11-11T02:11:14"/>
        <d v="2139-04-02T15:30:08"/>
        <d v="2142-07-24T20:18:55"/>
        <d v="2138-07-07T21:05:38"/>
        <d v="2141-11-20T02:24:46"/>
        <d v="2143-07-07T20:57:09"/>
        <d v="2141-10-28T19:26:50"/>
        <d v="2139-02-18T01:35:10"/>
        <d v="2143-02-21T00:27:30"/>
        <d v="2141-10-30T18:02:56"/>
        <d v="2142-11-04T17:05:15"/>
        <d v="2142-06-28T02:35:53"/>
        <d v="2143-04-07T11:47:40"/>
        <d v="2143-04-08T07:17:21"/>
        <d v="2143-07-21T02:38:45"/>
        <d v="2139-04-16T18:54:06"/>
        <d v="2143-07-14T22:23:27"/>
        <d v="2141-09-21T20:59:11"/>
        <d v="2141-07-25T18:31:23"/>
        <d v="2142-03-02T15:39:51"/>
        <d v="2142-07-14T13:25:39"/>
        <d v="2142-06-06T17:38:42"/>
        <d v="2140-03-12T15:54:31"/>
        <d v="2142-06-15T19:32:39"/>
        <d v="2139-03-21T23:26:58"/>
        <d v="2139-08-16T16:18:54"/>
        <d v="2141-02-13T01:41:38"/>
        <d v="2142-03-21T21:29:34"/>
        <d v="2142-01-23T08:53:50"/>
        <d v="2141-05-14T17:28:10"/>
        <d v="2142-09-24T21:01:01"/>
        <d v="2143-08-31T19:14:02"/>
        <d v="2142-08-02T20:01:43"/>
        <d v="2141-10-03T22:01:43"/>
        <d v="2143-03-25T21:02:45"/>
        <d v="2140-04-07T07:00:55"/>
        <d v="2142-06-06T17:00:17"/>
        <d v="2144-01-13T01:22:14"/>
        <d v="2142-07-04T11:13:12"/>
        <d v="2142-05-18T22:58:15"/>
        <d v="2142-06-09T07:09:36"/>
        <d v="2141-03-22T21:18:37"/>
        <d v="2139-02-01T00:28:50"/>
        <d v="2143-03-03T20:08:44"/>
        <d v="2144-01-26T15:05:11"/>
        <d v="2143-05-27T10:32:46"/>
        <d v="2142-05-05T19:41:08"/>
        <d v="2138-01-22T15:35:13"/>
        <d v="2138-08-17T22:00:03"/>
        <d v="2141-11-26T22:32:09"/>
        <d v="2141-05-14T16:26:58"/>
        <d v="2137-10-15T15:43:35"/>
        <d v="2137-05-02T05:45:32"/>
        <d v="2140-12-21T20:00:30"/>
        <d v="2141-06-07T18:31:06"/>
        <d v="2143-11-13T23:22:34"/>
        <d v="2141-08-02T17:31:31"/>
        <d v="2142-06-01T16:43:23"/>
        <d v="2141-10-30T19:15:26"/>
        <d v="2144-03-06T06:15:01"/>
        <d v="2139-05-05T01:42:26"/>
        <d v="2143-04-07T13:01:47"/>
        <d v="2140-06-27T01:30:35"/>
        <d v="2143-03-06T17:25:41"/>
        <d v="2142-02-10T04:26:23"/>
        <d v="2140-09-30T18:01:31"/>
        <d v="2142-04-09T17:51:02"/>
        <d v="2142-07-02T20:32:28"/>
        <d v="2141-10-07T16:04:58"/>
        <d v="2141-07-27T16:00:57"/>
        <d v="2143-07-19T18:13:30"/>
        <d v="2141-05-08T14:48:54"/>
        <d v="2138-07-27T08:10:54"/>
        <d v="2142-01-01T16:53:34"/>
        <d v="2141-09-03T01:21:43"/>
        <d v="2141-07-23T07:01:55"/>
        <d v="2141-11-22T17:11:30"/>
        <d v="2143-04-25T16:12:18"/>
        <d v="2143-08-26T08:20:01"/>
        <d v="2141-07-10T18:55:05"/>
        <d v="2140-03-25T05:01:12"/>
        <d v="2141-05-16T17:41:22"/>
        <d v="2141-04-24T20:01:47"/>
        <d v="2142-04-09T20:47:29"/>
        <d v="2138-11-14T16:05:32"/>
        <d v="2140-02-28T06:04:33"/>
        <d v="2141-09-01T14:09:47"/>
        <d v="2143-07-12T03:42:43"/>
        <d v="2144-01-01T18:56:48"/>
        <d v="2139-04-07T03:45:55"/>
        <d v="2141-12-23T20:53:30"/>
        <d v="2143-06-19T17:39:36"/>
        <d v="2143-03-20T21:27:59"/>
        <d v="2138-09-10T19:41:01"/>
        <d v="2142-09-22T00:13:17"/>
        <d v="2143-11-04T01:33:49"/>
        <d v="2141-06-05T19:37:14"/>
        <d v="2142-05-16T00:20:55"/>
        <d v="2143-08-05T16:36:20"/>
        <d v="2137-02-05T07:45:59"/>
        <d v="2138-02-22T11:55:55"/>
        <d v="2140-04-04T13:44:05"/>
        <d v="2142-06-19T17:54:44"/>
        <d v="2138-08-24T18:28:49"/>
        <d v="2141-05-22T17:53:10"/>
        <d v="2140-11-28T20:50:34"/>
        <d v="2143-12-17T21:48:01"/>
        <d v="2140-09-08T20:36:19"/>
        <d v="2143-07-17T14:30:57"/>
        <d v="2142-01-24T03:18:58"/>
        <d v="2143-04-11T16:25:10"/>
        <d v="2142-06-25T08:16:47"/>
        <d v="2141-08-03T05:45:54"/>
        <d v="2143-09-22T02:48:16"/>
        <d v="2141-04-19T20:52:36"/>
        <d v="2144-02-16T14:24:46"/>
        <d v="2140-02-01T19:59:48"/>
        <d v="2141-04-09T16:25:55"/>
        <d v="2143-05-04T17:12:49"/>
        <d v="2142-03-24T14:45:31"/>
        <d v="2141-11-12T20:25:15"/>
        <d v="2141-05-09T15:45:53"/>
        <d v="2137-02-07T22:03:26"/>
        <d v="2142-06-19T06:37:04"/>
        <d v="2139-02-23T06:03:05"/>
        <d v="2139-04-16T22:28:39"/>
        <d v="2143-05-02T03:12:47"/>
        <d v="2141-01-28T20:13:40"/>
        <d v="2142-02-10T18:22:59"/>
        <d v="2140-07-29T10:46:58"/>
        <d v="2139-02-10T04:02:09"/>
        <d v="2141-09-13T21:06:38"/>
        <d v="2143-08-04T20:19:26"/>
        <d v="2142-09-29T17:33:36"/>
        <d v="2143-08-05T12:34:20"/>
        <d v="2141-06-23T16:09:28"/>
        <d v="2140-04-02T14:42:50"/>
        <d v="2141-09-22T21:11:27"/>
        <d v="2142-05-02T01:52:43"/>
        <d v="2143-10-15T19:19:55"/>
        <d v="2142-06-03T14:11:08"/>
        <d v="2142-05-25T16:14:40"/>
        <d v="2142-12-04T04:20:07"/>
        <d v="2142-10-26T16:50:11"/>
        <d v="2139-06-01T04:27:23"/>
        <d v="2143-03-11T19:52:01"/>
        <d v="2142-03-25T18:26:00"/>
        <d v="2141-05-28T15:48:51"/>
        <d v="2138-03-18T09:39:24"/>
        <d v="2142-09-04T16:27:25"/>
        <d v="2142-02-02T23:53:39"/>
        <d v="2139-09-07T22:44:10"/>
        <d v="2143-11-21T17:49:21"/>
        <d v="2143-02-23T06:06:14"/>
        <d v="2138-06-20T15:07:55"/>
        <d v="2143-12-09T18:00:53"/>
        <d v="2142-05-24T19:50:39"/>
        <d v="2140-06-28T01:27:16"/>
        <d v="2137-10-28T06:20:03"/>
        <d v="2143-07-04T14:00:08"/>
        <d v="2142-02-19T01:11:06"/>
        <d v="2141-07-01T15:04:27"/>
        <d v="2143-07-10T10:20:56"/>
        <d v="2141-08-12T20:09:34"/>
        <d v="2138-04-05T20:47:50"/>
        <d v="2141-05-27T17:27:18"/>
        <d v="2141-11-05T18:18:08"/>
        <d v="2143-04-10T22:40:12"/>
        <d v="2140-01-02T18:38:30"/>
        <d v="2138-06-30T01:39:05"/>
        <d v="2139-03-30T15:31:34"/>
        <d v="2141-08-27T21:53:33"/>
        <d v="2142-09-15T22:01:03"/>
        <d v="2141-07-20T04:13:01"/>
        <d v="2142-04-22T21:21:06"/>
        <d v="2143-01-26T21:36:40"/>
        <d v="2143-03-11T16:00:35"/>
        <d v="2137-08-06T17:09:12"/>
        <d v="2142-06-14T07:35:44"/>
        <d v="2139-03-07T17:25:47"/>
        <d v="2142-02-09T03:39:49"/>
        <d v="2142-06-11T23:50:06"/>
        <d v="2144-03-07T19:14:37"/>
        <d v="2143-03-03T00:58:45"/>
        <d v="2140-12-19T18:15:55"/>
        <d v="2139-02-07T20:17:15"/>
        <d v="2143-07-20T12:05:54"/>
        <d v="2141-06-04T00:42:23"/>
        <d v="2141-11-20T01:29:45"/>
        <d v="2140-12-06T04:09:05"/>
        <d v="2142-01-23T21:08:54"/>
        <d v="2141-07-11T05:37:12"/>
        <d v="2139-11-03T19:04:34"/>
        <d v="2142-03-10T08:53:21"/>
        <d v="2138-07-16T01:39:46"/>
        <d v="2143-03-26T11:56:04"/>
        <d v="2142-07-22T20:02:56"/>
        <d v="2141-07-22T07:43:21"/>
        <d v="2141-11-22T20:16:00"/>
        <d v="2143-04-25T00:22:36"/>
        <d v="2138-01-22T01:56:41"/>
        <d v="2143-09-16T10:53:54"/>
        <d v="2139-06-09T22:46:52"/>
        <d v="2139-01-19T07:39:27"/>
        <d v="2140-08-15T17:28:12"/>
        <d v="2143-04-02T08:02:51"/>
        <d v="2142-07-01T06:24:50"/>
        <d v="2141-10-02T07:52:50"/>
        <d v="2143-01-02T13:43:28"/>
        <d v="2143-05-22T19:10:21"/>
        <d v="2143-06-02T00:14:56"/>
        <d v="2138-05-27T13:42:03"/>
        <d v="2142-11-16T19:12:12"/>
        <d v="2143-03-20T21:31:12"/>
        <d v="2139-07-01T04:28:16"/>
        <d v="2142-06-17T19:47:50"/>
        <d v="2142-12-07T21:13:10"/>
        <d v="2141-12-02T21:33:59"/>
        <d v="2139-09-07T01:01:49"/>
        <d v="2141-10-25T15:31:55"/>
        <d v="2142-06-17T17:24:36"/>
        <d v="2141-05-23T02:18:32"/>
        <d v="2139-08-31T21:39:09"/>
        <d v="2142-04-18T21:35:20"/>
        <d v="2138-09-10T17:07:13"/>
        <d v="2143-09-08T22:27:24"/>
        <d v="2141-03-22T13:10:45"/>
        <d v="2142-08-04T21:58:50"/>
        <d v="2141-07-10T18:53:24"/>
        <d v="2143-06-05T12:54:44"/>
        <d v="2142-11-16T13:29:36"/>
        <d v="2142-05-20T10:41:07"/>
        <d v="2141-08-18T22:10:38"/>
        <d v="2142-01-22T03:57:17"/>
        <d v="2143-04-27T18:06:31"/>
        <d v="2143-05-12T00:59:50"/>
        <d v="2143-02-19T10:13:25"/>
        <d v="2141-04-03T19:59:42"/>
        <d v="2141-03-19T15:11:18"/>
        <d v="2140-11-16T01:58:05"/>
        <d v="2139-03-30T23:51:28"/>
        <d v="2142-11-11T22:48:15"/>
        <d v="2142-06-23T19:00:21"/>
        <d v="2142-05-13T18:01:27"/>
        <d v="2142-06-08T03:31:22"/>
        <d v="2138-05-29T18:54:48"/>
        <d v="2144-02-16T17:01:01"/>
        <d v="2143-12-09T16:49:00"/>
        <d v="2138-05-25T00:31:06"/>
        <d v="2141-08-02T15:47:58"/>
        <d v="2138-10-18T15:11:48"/>
        <d v="2142-09-29T17:17:07"/>
        <d v="2142-08-03T20:57:06"/>
        <d v="2144-02-05T19:26:21"/>
        <d v="2141-11-08T20:37:46"/>
        <d v="2142-05-04T01:40:09"/>
        <d v="2143-11-29T03:59:34"/>
        <d v="2143-02-23T23:27:29"/>
        <d v="2143-03-31T15:24:05"/>
        <d v="2141-10-02T18:58:01"/>
        <d v="2139-07-11T17:49:38"/>
        <d v="2142-04-10T03:51:14"/>
        <d v="2142-01-13T22:31:43"/>
        <d v="2143-06-05T02:31:52"/>
        <d v="2143-01-13T20:47:27"/>
        <d v="2138-05-28T19:45:12"/>
        <d v="2143-06-26T18:34:50"/>
        <d v="2142-06-02T12:14:58"/>
        <d v="2143-09-11T18:25:10"/>
        <d v="2141-10-26T22:52:58"/>
        <d v="2136-07-14T16:54:07"/>
        <d v="2144-03-09T01:07:25"/>
        <d v="2143-09-16T06:04:42"/>
        <d v="2142-09-24T13:58:17"/>
        <d v="2142-02-18T22:47:44"/>
        <d v="2143-11-03T19:58:45"/>
        <d v="2141-05-14T02:32:33"/>
        <d v="2143-07-07T16:00:50"/>
        <d v="2138-11-15T06:34:48"/>
        <d v="2142-11-05T19:01:26"/>
        <d v="2141-12-16T14:48:36"/>
        <d v="2142-06-19T23:16:59"/>
        <d v="2141-10-10T09:00:46"/>
        <d v="2142-02-16T00:12:03"/>
        <d v="2142-05-02T18:32:51"/>
        <d v="2142-06-03T15:39:37"/>
        <d v="2139-11-02T06:06:45"/>
        <d v="2144-02-09T00:07:33"/>
        <d v="2142-02-21T06:39:10"/>
        <d v="2139-02-01T18:16:58"/>
        <d v="2141-11-13T00:03:35"/>
        <d v="2142-09-24T17:26:46"/>
        <d v="2142-07-08T15:31:47"/>
        <d v="2142-03-25T19:16:46"/>
        <d v="2143-01-12T21:14:13"/>
        <d v="2141-08-28T22:43:04"/>
        <d v="2142-08-20T02:49:10"/>
        <d v="2141-07-10T17:37:20"/>
        <d v="2141-04-02T23:57:42"/>
        <d v="2141-02-05T02:02:19"/>
        <d v="2142-02-13T03:05:08"/>
        <d v="2142-02-22T00:18:54"/>
        <d v="2143-01-30T20:22:56"/>
        <d v="2142-12-23T05:05:19"/>
        <d v="2141-08-12T20:45:08"/>
        <d v="2142-09-03T01:33:12"/>
        <d v="2142-07-21T17:03:40"/>
        <d v="2142-02-19T16:07:12"/>
        <d v="2139-03-12T03:00:04"/>
        <d v="2142-04-01T05:40:32"/>
        <d v="2142-07-25T14:14:55"/>
        <d v="2144-01-21T16:39:08"/>
        <d v="2138-04-06T03:53:57"/>
        <d v="2141-05-22T01:37:59"/>
        <d v="2143-06-29T15:19:29"/>
        <d v="2143-11-03T16:34:10"/>
        <d v="2140-11-21T10:04:52"/>
        <d v="2140-06-29T01:49:54"/>
        <d v="2143-03-02T23:48:05"/>
        <d v="2142-02-05T22:49:34"/>
        <d v="2140-12-19T21:59:27"/>
        <d v="2143-03-09T12:13:07"/>
        <d v="2143-12-19T01:49:22"/>
        <d v="2141-08-14T18:26:53"/>
        <d v="2138-10-03T14:02:15"/>
        <d v="2141-04-30T20:09:08"/>
        <d v="2141-05-07T14:39:33"/>
        <d v="2141-08-29T23:01:02"/>
        <d v="2141-07-09T17:41:10"/>
        <d v="2141-06-19T21:08:57"/>
        <d v="2142-06-12T05:16:25"/>
        <d v="2138-11-12T18:17:29"/>
        <d v="2141-10-28T19:29:37"/>
        <d v="2141-01-25T12:00:57"/>
        <d v="2141-05-13T09:50:21"/>
        <d v="2142-05-06T05:26:00"/>
        <d v="2142-11-18T16:25:14"/>
        <d v="2142-07-09T17:22:26"/>
        <d v="2141-06-26T13:39:40"/>
        <d v="2143-02-20T14:29:20"/>
        <d v="2141-05-23T16:00:09"/>
        <d v="2141-10-22T20:06:58"/>
        <d v="2137-10-06T22:54:16"/>
        <d v="2143-03-21T19:43:05"/>
        <d v="2140-03-01T20:05:33"/>
        <d v="2141-06-03T13:01:54"/>
        <d v="2142-09-22T03:03:53"/>
        <d v="2138-12-19T21:33:05"/>
        <d v="2142-07-01T01:24:57"/>
        <d v="2141-04-09T02:20:24"/>
        <d v="2138-02-19T16:54:42"/>
        <d v="2143-04-04T03:22:51"/>
        <d v="2143-08-10T11:20:40"/>
        <d v="2142-05-27T11:39:02"/>
        <d v="2143-03-24T02:18:02"/>
        <d v="2141-10-27T17:01:34"/>
        <d v="2141-09-06T02:40:21"/>
        <d v="2141-09-17T04:02:06"/>
        <d v="2143-05-18T18:14:59"/>
        <d v="2143-02-23T02:34:16"/>
        <d v="2143-02-25T03:53:08"/>
        <d v="2143-02-02T03:43:06"/>
        <d v="2141-11-20T17:58:36"/>
        <d v="2138-05-03T22:47:58"/>
        <d v="2142-10-16T12:56:57"/>
        <d v="2140-09-10T10:27:17"/>
        <d v="2140-06-18T17:47:24"/>
        <d v="2141-06-15T22:29:24"/>
        <d v="2142-10-08T12:23:08"/>
        <d v="2142-01-13T16:57:37"/>
        <d v="2142-07-08T21:44:12"/>
        <d v="2142-05-05T15:04:29"/>
        <d v="2143-04-03T21:14:36"/>
        <d v="2141-04-05T17:11:40"/>
        <d v="2141-09-20T06:46:07"/>
        <d v="2140-04-12T01:22:24"/>
        <d v="2143-03-15T14:57:37"/>
        <d v="2139-11-07T09:23:41"/>
        <d v="2142-09-18T07:00:10"/>
        <d v="2139-01-02T15:34:51"/>
        <d v="2139-09-10T20:55:31"/>
        <d v="2142-03-03T01:16:51"/>
        <d v="2142-10-17T20:29:06"/>
        <d v="2142-03-18T18:10:33"/>
        <d v="2140-08-06T19:04:29"/>
        <d v="2141-10-16T07:05:48"/>
        <d v="2144-01-28T23:03:59"/>
        <d v="2141-05-15T22:22:51"/>
        <d v="2138-04-06T02:13:53"/>
        <d v="2141-05-01T03:21:04"/>
        <d v="2144-02-21T06:29:20"/>
        <d v="2140-09-25T02:33:58"/>
        <d v="2141-05-17T15:16:04"/>
        <d v="2142-06-07T18:30:00"/>
        <d v="2142-02-05T21:04:52"/>
        <d v="2143-06-26T11:28:48"/>
        <d v="2141-12-10T18:33:38"/>
        <d v="2141-05-10T20:12:22"/>
        <d v="2142-04-23T13:02:09"/>
        <d v="2142-11-11T14:14:56"/>
        <d v="2141-05-08T19:20:15"/>
        <d v="2143-05-07T10:25:18"/>
        <d v="2141-11-23T14:47:59"/>
        <d v="2142-06-16T21:50:44"/>
        <d v="2142-06-13T10:25:12"/>
        <d v="2142-04-11T20:10:05"/>
        <d v="2141-07-03T13:48:03"/>
        <d v="2142-09-22T12:45:33"/>
        <d v="2140-04-08T15:33:14"/>
        <d v="2143-05-05T05:15:42"/>
        <d v="2143-04-04T21:26:38"/>
        <d v="2137-05-13T06:54:15"/>
        <d v="2143-03-13T09:59:46"/>
        <d v="2137-05-25T12:56:43"/>
        <d v="2143-06-03T21:07:33"/>
        <d v="2141-08-08T18:16:58"/>
        <d v="2140-09-10T14:13:03"/>
        <d v="2143-05-01T16:43:05"/>
        <d v="2141-05-08T23:17:44"/>
        <d v="2142-04-07T22:16:07"/>
        <d v="2138-03-31T22:36:25"/>
        <d v="2142-02-26T00:51:19"/>
        <d v="2142-11-14T02:26:32"/>
        <d v="2139-07-07T21:37:00"/>
        <d v="2143-07-27T10:51:56"/>
        <d v="2141-05-02T22:27:25"/>
        <d v="2138-08-31T16:12:01"/>
        <d v="2142-05-01T20:21:43"/>
        <d v="2137-03-18T10:48:29"/>
        <d v="2141-06-17T14:31:15"/>
        <d v="2142-01-13T19:12:18"/>
        <d v="2143-05-07T22:57:33"/>
        <d v="2143-07-22T10:05:40"/>
        <d v="2139-04-07T17:25:43"/>
        <d v="2142-10-18T10:18:41"/>
        <d v="2143-02-18T14:03:10"/>
        <d v="2143-03-24T11:55:25"/>
        <d v="2142-07-19T16:19:38"/>
        <d v="2143-08-10T21:42:08"/>
        <d v="2142-10-07T20:44:40"/>
        <d v="2142-02-06T15:18:45"/>
        <d v="2142-05-26T22:34:12"/>
        <d v="2142-11-17T18:25:00"/>
        <d v="2142-02-23T06:40:07"/>
        <d v="2137-09-09T20:04:28"/>
        <d v="2142-06-30T13:44:57"/>
        <d v="2140-04-20T14:31:17"/>
        <d v="2141-12-16T19:55:07"/>
        <d v="2140-10-24T11:35:13"/>
        <d v="2141-10-12T20:06:20"/>
        <d v="2140-03-14T01:01:27"/>
        <d v="2141-11-20T14:19:04"/>
        <d v="2143-03-04T12:00:06"/>
        <d v="2144-03-12T00:47:28"/>
        <d v="2143-05-25T01:05:57"/>
        <d v="2142-06-17T18:12:24"/>
        <d v="2141-09-20T13:01:24"/>
        <d v="2141-12-17T19:39:40"/>
        <d v="2142-05-21T01:00:16"/>
        <d v="2141-09-16T14:26:56"/>
        <d v="2143-03-04T07:14:53"/>
        <d v="2140-10-09T20:58:03"/>
        <d v="2140-02-01T23:05:37"/>
        <d v="2143-05-14T20:51:01"/>
        <d v="2142-01-28T15:09:41"/>
        <d v="2143-05-14T06:01:07"/>
        <d v="2142-08-06T19:00:10"/>
        <d v="2141-09-12T00:41:35"/>
        <d v="2143-10-23T19:25:46"/>
        <d v="2137-12-05T02:06:11"/>
        <d v="2142-05-21T05:33:24"/>
        <d v="2143-11-03T01:23:31"/>
        <d v="2138-08-04T17:36:13"/>
        <d v="2140-04-10T02:27:33"/>
        <d v="2142-11-04T18:00:28"/>
        <d v="2141-08-06T00:14:30"/>
        <d v="2142-02-06T19:57:37"/>
        <d v="2142-03-25T19:00:55"/>
        <d v="2141-07-02T00:29:40"/>
        <d v="2143-06-15T15:09:20"/>
        <d v="2143-12-30T20:57:06"/>
        <d v="2143-03-11T19:31:22"/>
        <d v="2141-08-26T17:15:16"/>
        <d v="2143-07-30T15:14:01"/>
        <d v="2139-08-08T19:29:43"/>
        <d v="2143-11-08T11:24:48"/>
        <d v="2137-05-07T04:48:03"/>
        <d v="2144-02-11T12:21:31"/>
        <d v="2139-05-10T21:25:09"/>
        <d v="2142-10-06T18:26:31"/>
        <d v="2141-05-16T14:23:54"/>
        <d v="2143-05-06T16:24:26"/>
        <d v="2141-07-23T14:34:56"/>
        <d v="2144-02-16T22:37:10"/>
        <d v="2143-10-20T10:36:34"/>
        <d v="2139-06-22T23:02:45"/>
        <d v="2144-02-24T03:37:47"/>
        <d v="2143-04-26T13:14:14"/>
        <d v="2139-10-28T00:14:41"/>
        <d v="2143-06-20T20:23:40"/>
        <d v="2142-04-04T18:41:41"/>
        <d v="2141-12-24T19:58:39"/>
        <d v="2142-04-10T00:23:53"/>
        <d v="2143-04-27T17:23:40"/>
        <d v="2141-09-10T15:58:04"/>
        <d v="2141-09-06T18:49:03"/>
        <d v="2143-02-04T23:19:28"/>
        <d v="2142-11-14T15:51:08"/>
        <d v="2139-12-29T05:09:34"/>
        <d v="2141-06-17T16:03:49"/>
        <d v="2139-04-08T10:59:18"/>
        <d v="2138-10-23T01:02:29"/>
        <d v="2139-10-25T16:58:09"/>
        <d v="2142-01-31T15:21:16"/>
        <d v="2142-02-16T00:28:17"/>
        <d v="2139-07-25T04:46:47"/>
        <d v="2140-10-04T20:49:27"/>
        <d v="2139-06-17T14:00:04"/>
        <d v="2140-03-09T02:40:25"/>
        <d v="2143-01-14T05:51:57"/>
        <d v="2143-01-20T12:33:09"/>
        <d v="2140-11-13T06:08:27"/>
        <d v="2141-11-18T02:51:29"/>
        <d v="2143-11-25T00:15:09"/>
        <d v="2139-01-16T17:31:08"/>
        <d v="2144-01-19T15:32:48"/>
        <d v="2142-04-18T15:31:17"/>
        <d v="2143-12-19T05:17:33"/>
        <d v="2141-06-10T12:34:56"/>
        <d v="2141-05-28T23:02:02"/>
        <d v="2141-12-04T07:58:03"/>
        <d v="2141-07-05T15:48:04"/>
        <d v="2141-08-13T10:24:14"/>
        <d v="2143-11-20T06:09:26"/>
        <d v="2140-12-05T21:53:33"/>
        <d v="2138-12-16T03:35:14"/>
        <d v="2142-02-19T22:00:22"/>
        <d v="2144-01-01T18:54:42"/>
        <d v="2141-05-31T01:55:44"/>
        <d v="2139-03-31T06:30:57"/>
        <d v="2138-06-02T19:05:20"/>
        <d v="2142-08-21T03:50:17"/>
        <d v="2142-09-02T21:36:37"/>
        <d v="2139-03-21T18:34:09"/>
        <d v="2143-05-11T15:06:59"/>
        <d v="2141-06-19T15:35:24"/>
        <d v="2143-05-01T14:52:07"/>
        <d v="2141-07-14T10:48:23"/>
        <d v="2141-05-28T18:16:21"/>
        <d v="2143-07-21T21:52:19"/>
        <d v="2141-04-26T17:53:09"/>
        <d v="2141-05-30T22:04:24"/>
        <d v="2138-01-28T00:37:10"/>
        <d v="2143-01-12T13:56:54"/>
        <d v="2142-08-26T20:38:02"/>
        <d v="2142-04-16T18:01:48"/>
        <d v="2142-12-07T07:50:33"/>
        <d v="2140-07-23T22:20:31"/>
        <d v="2143-02-19T05:33:43"/>
        <d v="2143-12-08T21:02:50"/>
        <d v="2141-07-01T22:41:41"/>
        <d v="2142-11-02T18:09:32"/>
        <d v="2143-04-21T11:10:48"/>
        <d v="2142-01-30T12:24:20"/>
        <d v="2141-07-06T11:39:39"/>
        <d v="2142-06-17T00:50:12"/>
        <d v="2141-10-23T17:03:13"/>
        <d v="2141-09-04T12:25:54"/>
        <d v="2142-06-29T05:32:39"/>
        <d v="2137-03-14T05:48:38"/>
        <d v="2139-04-29T15:43:13"/>
        <d v="2139-03-21T16:44:36"/>
        <d v="2142-10-08T16:43:36"/>
        <d v="2139-09-24T03:42:01"/>
        <d v="2139-03-08T19:00:20"/>
        <d v="2141-06-07T10:08:09"/>
        <d v="2143-02-17T18:25:49"/>
        <d v="2143-02-12T22:36:54"/>
        <d v="2142-06-17T07:37:07"/>
        <d v="2142-09-10T09:24:18"/>
        <d v="2140-01-27T19:02:26"/>
        <d v="2141-12-06T04:43:58"/>
        <d v="2138-06-10T04:43:45"/>
        <d v="2142-09-19T19:36:29"/>
        <d v="2144-01-25T13:25:52"/>
        <d v="2143-05-09T06:37:01"/>
        <d v="2141-09-11T16:31:48"/>
        <d v="2142-05-13T18:24:44"/>
        <d v="2141-01-05T11:41:32"/>
        <d v="2140-02-17T17:13:09"/>
        <d v="2142-05-09T00:52:05"/>
        <d v="2143-11-22T02:38:40"/>
        <d v="2142-08-22T04:21:31"/>
        <d v="2141-09-16T12:52:02"/>
        <d v="2142-02-24T21:41:52"/>
        <d v="2140-06-19T20:01:43"/>
        <d v="2141-10-10T20:13:23"/>
        <d v="2136-11-11T16:48:32"/>
        <d v="2141-11-04T15:28:26"/>
        <d v="2141-06-21T03:24:46"/>
        <d v="2139-04-07T19:15:33"/>
        <d v="2141-12-25T12:11:23"/>
        <d v="2143-03-31T16:20:32"/>
        <d v="2141-12-18T23:58:02"/>
        <d v="2142-02-22T15:38:04"/>
        <d v="2141-02-17T16:55:30"/>
        <d v="2140-06-09T00:26:21"/>
        <d v="2140-03-23T19:48:43"/>
        <d v="2142-05-05T17:40:43"/>
        <d v="2139-12-08T17:58:41"/>
        <d v="2142-08-10T12:20:00"/>
        <d v="2141-06-03T05:08:50"/>
        <d v="2142-02-13T18:17:52"/>
        <d v="2142-01-14T14:15:42"/>
        <d v="2138-09-08T23:57:59"/>
        <d v="2141-04-27T02:49:19"/>
        <d v="2142-09-02T15:21:50"/>
        <d v="2142-04-28T18:09:58"/>
        <d v="2142-07-16T15:01:12"/>
        <d v="2143-01-04T14:58:48"/>
        <d v="2139-01-18T14:23:31"/>
        <d v="2142-07-11T17:59:38"/>
        <d v="2142-02-04T17:17:27"/>
        <d v="2144-02-10T19:00:35"/>
        <d v="2143-09-03T17:19:42"/>
        <d v="2139-06-16T05:19:03"/>
        <d v="2143-12-09T13:05:05"/>
        <d v="2143-07-01T16:50:43"/>
        <d v="2143-08-11T21:35:59"/>
        <d v="2142-04-27T12:44:58"/>
        <d v="2143-05-15T13:25:38"/>
        <d v="2142-05-29T18:22:38"/>
        <d v="2141-10-17T04:05:31"/>
        <d v="2139-06-01T00:09:48"/>
        <d v="2141-04-17T20:17:25"/>
        <d v="2143-06-27T20:41:37"/>
        <d v="2142-06-06T13:59:35"/>
        <d v="2138-09-21T20:54:10"/>
        <d v="2142-12-17T03:09:34"/>
        <d v="2143-05-17T17:42:46"/>
        <d v="2143-08-24T16:04:20"/>
        <d v="2141-05-31T05:08:08"/>
        <d v="2142-02-03T14:22:30"/>
        <d v="2140-12-31T08:13:47"/>
        <d v="2141-06-28T20:31:12"/>
        <d v="2141-06-11T12:38:27"/>
        <d v="2142-06-01T03:25:24"/>
        <d v="2142-07-14T18:22:49"/>
        <d v="2143-12-10T05:38:02"/>
        <d v="2141-01-19T22:10:17"/>
        <d v="2141-07-03T10:01:50"/>
        <d v="2143-06-22T12:02:11"/>
        <d v="2142-05-05T15:04:10"/>
        <d v="2138-03-24T21:37:00"/>
        <d v="2139-07-19T03:07:25"/>
        <d v="2142-08-12T19:46:52"/>
        <d v="2143-09-21T08:21:34"/>
        <d v="2143-08-12T01:36:22"/>
        <d v="2143-07-04T13:03:34"/>
        <d v="2138-04-26T04:33:21"/>
        <d v="2142-07-07T08:43:27"/>
        <d v="2141-05-01T16:06:09"/>
        <d v="2144-01-01T21:06:06"/>
        <d v="2141-07-12T20:19:26"/>
        <d v="2142-06-25T20:30:40"/>
        <d v="2142-03-13T22:37:23"/>
        <d v="2142-07-16T18:11:52"/>
        <d v="2143-04-24T10:26:05"/>
        <d v="2138-12-08T01:36:01"/>
        <d v="2143-01-03T22:27:15"/>
        <d v="2142-06-11T11:06:11"/>
        <d v="2138-11-30T04:04:19"/>
        <d v="2141-09-06T13:39:14"/>
        <d v="2141-08-24T02:22:17"/>
        <d v="2140-10-18T04:39:33"/>
        <d v="2139-10-13T17:57:49"/>
        <d v="2142-08-12T22:28:04"/>
        <d v="2141-11-11T20:49:12"/>
        <d v="2142-05-27T11:05:24"/>
        <d v="2141-07-20T17:32:33"/>
        <d v="2142-09-26T12:43:56"/>
        <d v="2143-04-02T17:48:07"/>
        <d v="2142-05-15T22:20:10"/>
        <d v="2141-08-26T04:28:06"/>
        <d v="2141-06-14T10:58:33"/>
        <d v="2140-02-09T07:28:39"/>
        <d v="2141-12-31T15:44:00"/>
        <d v="2139-04-07T03:20:19"/>
        <d v="2143-11-17T17:50:16"/>
        <d v="2142-04-02T22:02:41"/>
        <d v="2143-06-05T18:47:00"/>
        <d v="2141-10-04T10:29:35"/>
        <d v="2140-02-22T12:37:05"/>
        <d v="2141-07-09T12:22:24"/>
        <d v="2141-03-18T20:59:41"/>
        <d v="2139-05-07T15:45:30"/>
        <d v="2142-09-07T16:30:47"/>
        <d v="2141-05-23T20:31:20"/>
        <d v="2139-05-09T22:42:55"/>
        <d v="2136-08-19T21:29:28"/>
        <d v="2143-01-02T21:40:37"/>
        <d v="2141-10-12T20:34:49"/>
        <d v="2142-12-02T23:13:30"/>
        <d v="2142-09-27T21:13:24"/>
        <d v="2139-05-10T13:14:17"/>
        <d v="2141-12-06T18:14:58"/>
        <d v="2139-12-09T19:51:03"/>
        <d v="2142-10-20T06:15:58"/>
        <d v="2143-12-07T03:14:05"/>
        <d v="2143-09-25T14:45:14"/>
        <d v="2142-11-06T16:53:37"/>
        <d v="2142-09-10T18:20:28"/>
        <d v="2143-09-17T05:28:13"/>
        <d v="2142-08-18T17:56:11"/>
        <d v="2143-11-16T17:04:21"/>
        <d v="2142-07-21T04:06:16"/>
        <d v="2140-01-05T04:28:00"/>
        <d v="2143-07-03T01:09:38"/>
        <d v="2141-08-11T12:35:46"/>
        <d v="2139-01-19T01:08:55"/>
        <d v="2138-08-07T14:30:22"/>
        <d v="2142-03-10T13:49:48"/>
        <d v="2141-10-01T20:36:53"/>
        <d v="2139-09-12T16:08:09"/>
        <d v="2142-06-13T12:47:45"/>
        <d v="2141-09-21T14:56:15"/>
        <d v="2142-02-20T20:22:38"/>
        <d v="2144-01-27T05:51:40"/>
        <d v="2141-04-12T03:18:53"/>
        <d v="2141-08-29T21:55:49"/>
        <d v="2139-02-01T23:30:39"/>
        <d v="2142-01-14T21:07:51"/>
        <d v="2141-03-15T18:18:15"/>
        <d v="2142-06-03T14:21:15"/>
        <d v="2139-02-03T15:39:25"/>
        <d v="2141-10-29T14:21:23"/>
        <d v="2141-06-18T16:33:43"/>
        <d v="2142-04-10T21:14:18"/>
        <d v="2141-06-05T02:59:56"/>
        <d v="2141-02-23T02:01:10"/>
        <d v="2142-10-03T18:41:08"/>
        <d v="2143-09-08T15:15:32"/>
        <d v="2140-12-10T21:54:14"/>
        <d v="2141-01-24T20:31:11"/>
        <d v="2138-09-11T00:01:49"/>
        <d v="2142-10-14T01:25:49"/>
        <d v="2144-03-11T12:49:54"/>
        <d v="2142-02-18T19:15:30"/>
        <d v="2143-11-18T08:01:25"/>
        <d v="2143-10-08T14:57:47"/>
        <d v="2142-12-22T19:00:49"/>
        <d v="2141-01-08T19:00:48"/>
        <d v="2139-05-17T23:42:48"/>
        <d v="2143-07-16T00:13:06"/>
        <d v="2143-09-01T15:25:34"/>
        <d v="2141-10-10T18:29:26"/>
        <d v="2144-02-09T21:59:18"/>
        <d v="2142-03-17T17:53:38"/>
        <d v="2137-05-27T15:54:01"/>
        <d v="2143-09-18T12:05:01"/>
        <d v="2142-07-08T14:12:24"/>
        <d v="2142-03-03T02:01:30"/>
        <d v="2142-09-29T14:07:45"/>
        <d v="2142-04-30T16:17:15"/>
        <d v="2141-09-13T21:55:48"/>
        <d v="2140-10-11T22:47:33"/>
        <d v="2141-10-21T20:55:40"/>
        <d v="2142-06-05T05:23:11"/>
        <d v="2142-06-05T11:20:30"/>
        <d v="2138-05-09T21:06:11"/>
        <d v="2143-04-01T03:48:24"/>
        <d v="2143-05-23T17:48:24"/>
        <d v="2141-10-21T00:53:04"/>
        <d v="2142-04-12T06:25:11"/>
        <d v="2143-08-31T22:24:55"/>
        <d v="2141-06-25T18:51:44"/>
        <d v="2143-12-31T12:01:58"/>
        <d v="2143-01-13T16:07:27"/>
        <d v="2142-04-05T07:00:14"/>
        <d v="2138-09-26T02:53:16"/>
        <d v="2142-05-23T17:32:46"/>
        <d v="2143-01-04T16:38:00"/>
        <d v="2143-01-12T22:13:36"/>
        <d v="2140-11-27T23:54:54"/>
        <d v="2142-05-13T07:07:56"/>
        <d v="2140-09-19T21:38:08"/>
        <d v="2141-03-27T18:38:13"/>
        <d v="2141-09-12T18:48:19"/>
        <d v="2142-02-20T00:35:10"/>
        <d v="2143-11-03T16:39:42"/>
        <d v="2142-01-07T16:11:18"/>
        <d v="2142-06-08T17:30:33"/>
        <d v="2143-10-06T18:00:08"/>
        <d v="2142-02-05T09:13:47"/>
        <d v="2142-04-04T18:52:33"/>
        <d v="2142-07-19T10:22:16"/>
        <d v="2143-01-06T21:52:10"/>
        <d v="2142-04-10T09:35:15"/>
        <d v="2140-04-27T18:11:10"/>
        <d v="2142-03-13T04:06:32"/>
        <d v="2140-10-25T23:57:40"/>
        <d v="2143-03-19T22:39:07"/>
        <d v="2143-09-17T16:33:59"/>
        <d v="2144-02-16T17:46:00"/>
        <d v="2141-11-01T14:29:54"/>
        <d v="2142-03-03T21:17:48"/>
        <d v="2140-12-24T21:39:59"/>
        <d v="2141-10-12T22:07:10"/>
        <d v="2143-12-05T21:29:28"/>
        <d v="2142-01-13T02:53:41"/>
        <d v="2140-01-29T15:42:15"/>
        <d v="2141-07-13T16:08:40"/>
        <d v="2139-09-30T20:41:53"/>
        <d v="2139-08-04T01:21:02"/>
        <d v="2143-04-21T10:22:30"/>
        <d v="2141-08-17T02:00:03"/>
        <d v="2142-03-12T22:27:28"/>
        <d v="2144-03-08T18:35:34"/>
        <d v="2142-05-27T18:07:39"/>
        <d v="2139-03-31T03:28:37"/>
        <d v="2141-05-06T10:43:09"/>
        <d v="2143-12-23T00:44:54"/>
        <d v="2143-05-14T19:22:59"/>
        <d v="2136-09-15T06:05:30"/>
        <d v="2137-06-19T03:00:52"/>
        <d v="2142-05-20T11:04:01"/>
        <d v="2144-02-26T21:14:45"/>
        <d v="2140-10-02T00:04:50"/>
        <d v="2138-08-10T04:54:18"/>
        <d v="2143-06-15T15:35:23"/>
        <d v="2141-02-20T22:01:52"/>
        <d v="2143-02-21T03:22:00"/>
        <d v="2142-06-28T00:12:06"/>
        <d v="2142-01-17T19:21:39"/>
        <d v="2139-10-25T20:30:32"/>
        <d v="2141-06-26T18:35:45"/>
        <d v="2141-04-19T11:18:58"/>
        <d v="2139-08-25T17:01:40"/>
        <d v="2143-05-25T02:39:32"/>
        <d v="2142-03-06T15:43:57"/>
        <d v="2141-07-01T15:20:26"/>
        <d v="2141-10-11T17:47:59"/>
        <d v="2141-04-25T12:22:50"/>
        <d v="2143-11-04T17:13:22"/>
        <d v="2143-05-24T13:59:50"/>
        <d v="2138-05-04T23:21:54"/>
        <d v="2143-06-17T19:34:32"/>
        <d v="2141-04-05T17:41:24"/>
        <d v="2141-10-16T20:58:15"/>
        <d v="2139-04-25T15:29:04"/>
        <d v="2139-01-17T15:37:15"/>
        <d v="2141-10-06T17:33:42"/>
        <d v="2142-08-18T18:19:55"/>
        <d v="2141-05-17T20:36:20"/>
        <d v="2144-01-14T05:16:10"/>
        <d v="2142-08-11T15:38:43"/>
        <d v="2138-08-25T03:00:37"/>
        <d v="2142-05-06T12:59:53"/>
        <d v="2139-12-29T22:54:16"/>
        <d v="2138-09-03T07:08:37"/>
        <d v="2140-08-09T23:07:34"/>
        <d v="2139-04-29T01:59:57"/>
        <d v="2143-04-02T17:36:17"/>
        <d v="2141-06-04T04:07:58"/>
        <d v="2143-08-17T21:10:47"/>
        <d v="2141-06-03T15:29:12"/>
        <d v="2141-07-29T20:47:16"/>
        <d v="2141-07-17T11:18:30"/>
        <d v="2143-05-11T20:13:52"/>
        <d v="2143-06-26T03:00:17"/>
        <d v="2143-12-20T21:10:36"/>
        <d v="2140-08-03T20:30:06"/>
        <d v="2141-10-17T21:42:02"/>
        <d v="2139-07-12T03:48:47"/>
        <d v="2142-01-09T18:26:21"/>
        <d v="2143-05-06T01:28:59"/>
        <d v="2138-07-31T17:30:08"/>
        <d v="2142-09-13T13:01:38"/>
        <d v="2143-10-22T11:14:02"/>
        <d v="2142-05-17T22:06:20"/>
        <d v="2143-05-05T20:34:12"/>
        <d v="2144-01-22T11:49:34"/>
        <d v="2137-01-28T04:11:47"/>
        <d v="2142-12-29T04:37:53"/>
        <d v="2143-12-04T02:46:11"/>
        <d v="2141-05-22T09:54:09"/>
        <d v="2142-02-21T23:20:52"/>
        <d v="2143-10-17T19:26:48"/>
        <d v="2141-02-23T03:15:27"/>
        <d v="2141-09-23T20:26:42"/>
        <d v="2143-08-13T00:16:58"/>
        <d v="2143-08-17T14:49:05"/>
        <d v="2141-09-20T16:26:12"/>
        <d v="2141-10-19T23:24:52"/>
        <d v="2144-03-08T00:45:14"/>
        <d v="2141-07-27T23:28:26"/>
        <d v="2142-12-19T18:01:01"/>
        <d v="2141-11-21T20:56:12"/>
        <d v="2143-11-30T18:29:51"/>
        <d v="2143-04-02T23:33:58"/>
        <d v="2142-08-19T18:57:26"/>
        <d v="2139-06-15T01:13:02"/>
        <d v="2142-11-16T04:11:26"/>
        <d v="2142-09-27T02:10:40"/>
        <d v="2142-05-12T14:08:57"/>
        <d v="2142-03-13T23:31:11"/>
        <d v="2142-05-13T16:12:17"/>
        <d v="2140-02-07T23:15:45"/>
        <d v="2138-09-17T17:35:40"/>
        <d v="2141-09-04T11:29:32"/>
        <d v="2140-10-03T15:03:46"/>
        <d v="2141-02-13T19:20:30"/>
        <d v="2143-11-04T22:36:43"/>
        <d v="2143-11-16T17:34:40"/>
        <d v="2143-06-13T01:15:38"/>
        <d v="2138-01-15T10:18:49"/>
        <d v="2142-10-02T15:06:47"/>
        <d v="2142-03-31T20:38:26"/>
        <d v="2138-04-06T20:50:48"/>
        <d v="2142-01-16T23:02:10"/>
        <d v="2140-11-20T18:56:00"/>
        <d v="2139-10-25T04:45:35"/>
        <d v="2143-08-24T17:32:01"/>
        <d v="2138-06-25T20:08:56"/>
        <d v="2141-12-11T02:39:50"/>
        <d v="2141-02-25T09:24:15"/>
        <d v="2140-02-06T02:49:48"/>
        <d v="2143-11-23T17:03:14"/>
        <d v="2142-03-20T01:40:10"/>
        <d v="2143-03-24T16:45:46"/>
        <d v="2142-04-27T15:04:31"/>
        <d v="2142-06-01T22:05:07"/>
        <d v="2141-11-06T13:16:06"/>
        <d v="2142-07-09T19:31:29"/>
        <d v="2143-02-04T00:51:13"/>
        <d v="2143-04-06T23:00:50"/>
        <d v="2139-03-21T21:22:40"/>
        <d v="2142-01-15T22:35:54"/>
        <d v="2142-08-06T15:45:46"/>
        <d v="2143-04-05T19:31:57"/>
        <d v="2143-11-24T09:01:03"/>
        <d v="2143-06-24T18:55:32"/>
        <d v="2142-01-18T03:21:13"/>
        <d v="2141-07-08T21:45:38"/>
        <d v="2142-09-02T15:10:22"/>
        <d v="2139-11-15T00:25:00"/>
        <d v="2141-08-05T18:40:11"/>
        <d v="2143-07-02T02:27:20"/>
        <d v="2143-07-07T12:06:28"/>
        <d v="2142-04-17T03:40:23"/>
        <d v="2144-02-19T11:01:32"/>
        <d v="2140-01-04T11:55:27"/>
        <d v="2139-06-30T16:35:45"/>
        <d v="2142-04-20T23:33:17"/>
        <d v="2141-10-01T15:37:03"/>
        <d v="2143-06-02T15:42:14"/>
        <d v="2143-03-23T21:11:16"/>
        <d v="2143-03-16T19:15:24"/>
        <d v="2138-05-17T17:50:01"/>
        <d v="2141-05-09T15:36:30"/>
        <d v="2142-08-13T01:04:19"/>
        <d v="2140-05-09T13:24:42"/>
        <d v="2139-08-26T17:15:48"/>
        <d v="2142-08-07T17:31:15"/>
        <d v="2141-09-10T23:09:39"/>
        <d v="2143-08-28T08:46:48"/>
        <d v="2143-01-07T02:45:35"/>
        <d v="2139-03-04T18:00:03"/>
        <d v="2138-07-27T17:02:33"/>
        <d v="2141-05-30T14:09:34"/>
        <d v="2142-10-01T14:00:12"/>
        <d v="2142-12-23T21:18:29"/>
        <d v="2143-05-19T07:11:02"/>
        <d v="2142-01-23T22:05:25"/>
        <d v="2143-11-10T16:15:52"/>
        <d v="2142-06-21T19:35:34"/>
        <d v="2143-05-20T04:19:09"/>
        <d v="2141-10-14T21:45:38"/>
        <d v="2141-12-31T22:45:44"/>
        <d v="2142-09-06T06:39:46"/>
        <d v="2138-04-12T03:49:20"/>
        <d v="2142-02-02T05:51:46"/>
        <d v="2141-10-12T08:30:16"/>
        <d v="2142-12-01T16:12:33"/>
        <d v="2142-11-21T18:42:05"/>
        <d v="2142-01-08T04:51:43"/>
        <d v="2140-11-30T19:56:26"/>
        <d v="2141-01-10T09:30:31"/>
        <d v="2136-10-03T02:31:46"/>
        <d v="2142-10-15T13:57:11"/>
        <d v="2138-05-26T00:35:27"/>
        <d v="2141-07-03T21:43:02"/>
        <d v="2142-01-23T22:11:58"/>
        <d v="2142-02-24T22:36:06"/>
        <d v="2143-02-24T01:12:53"/>
        <d v="2143-03-25T21:59:44"/>
        <d v="2141-06-19T04:45:52"/>
        <d v="2142-01-29T17:11:15"/>
        <d v="2142-01-03T21:48:31"/>
        <d v="2141-08-06T17:09:42"/>
        <d v="2139-04-28T20:58:51"/>
        <d v="2142-09-09T14:51:52"/>
        <d v="2139-12-02T08:48:55"/>
        <d v="2141-06-13T18:11:07"/>
        <d v="2141-12-02T17:50:08"/>
        <d v="2142-05-28T04:32:55"/>
        <d v="2142-08-25T20:10:01"/>
        <d v="2141-07-18T07:45:08"/>
        <d v="2143-12-08T19:47:27"/>
        <d v="2144-01-13T02:19:05"/>
        <d v="2141-07-23T19:53:18"/>
        <d v="2142-02-27T03:43:06"/>
        <d v="2141-08-31T10:53:10"/>
        <d v="2143-06-12T23:32:12"/>
        <d v="2141-10-19T05:14:52"/>
        <d v="2143-05-17T22:56:32"/>
        <d v="2144-02-23T20:41:54"/>
        <d v="2142-01-06T11:50:18"/>
        <d v="2139-01-13T21:43:03"/>
        <d v="2142-04-10T12:50:46"/>
        <d v="2141-07-31T20:43:05"/>
        <d v="2141-09-03T14:23:47"/>
        <d v="2139-05-04T19:43:09"/>
        <d v="2143-08-31T14:43:32"/>
        <d v="2141-12-02T19:00:28"/>
        <d v="2139-03-31T06:10:24"/>
        <d v="2140-02-18T08:09:00"/>
        <d v="2143-10-20T03:10:26"/>
        <d v="2143-08-15T14:02:55"/>
        <d v="2141-08-15T21:05:16"/>
        <d v="2142-03-11T15:51:24"/>
        <d v="2139-06-01T02:51:21"/>
        <d v="2143-07-23T14:48:13"/>
        <d v="2143-01-06T15:38:10"/>
        <d v="2143-05-11T00:57:04"/>
        <d v="2141-07-11T13:05:48"/>
        <d v="2138-05-08T12:10:33"/>
        <d v="2141-08-19T17:46:34"/>
        <d v="2143-04-23T09:02:18"/>
        <d v="2139-06-07T20:35:37"/>
        <d v="2142-04-14T01:37:17"/>
        <d v="2143-06-19T23:14:22"/>
        <d v="2142-06-05T15:35:24"/>
        <d v="2141-08-16T19:10:22"/>
        <d v="2142-08-26T19:09:25"/>
        <d v="2143-03-18T14:21:19"/>
        <d v="2138-06-03T15:34:15"/>
        <d v="2141-04-12T11:50:52"/>
        <d v="2141-08-22T19:16:13"/>
        <d v="2140-07-10T22:25:31"/>
        <d v="2142-02-22T02:11:57"/>
        <d v="2142-05-12T19:27:24"/>
        <d v="2141-05-27T16:59:06"/>
        <d v="2142-01-13T19:58:45"/>
        <d v="2140-10-01T15:54:43"/>
        <d v="2141-12-15T19:39:19"/>
        <d v="2142-01-03T00:31:47"/>
        <d v="2142-04-05T05:11:23"/>
        <d v="2143-02-03T21:20:12"/>
        <d v="2141-07-22T19:41:30"/>
        <d v="2143-10-08T13:29:27"/>
        <d v="2143-11-10T10:50:46"/>
        <d v="2143-04-17T01:22:19"/>
        <d v="2141-04-16T17:53:06"/>
        <d v="2137-07-20T21:26:13"/>
        <d v="2140-05-10T00:01:14"/>
        <d v="2141-05-08T01:44:24"/>
        <d v="2142-06-30T05:01:44"/>
        <d v="2143-02-20T22:03:58"/>
        <d v="2141-04-08T13:11:42"/>
        <d v="2141-07-14T15:51:50"/>
        <d v="2143-04-24T14:59:34"/>
        <d v="2142-01-14T23:13:07"/>
        <d v="2141-07-13T20:27:47"/>
        <d v="2141-06-19T23:48:24"/>
        <d v="2138-01-23T00:46:49"/>
        <d v="2141-08-02T15:30:34"/>
        <d v="2140-01-16T16:29:28"/>
        <d v="2140-01-31T01:03:23"/>
        <d v="2140-12-13T21:36:41"/>
        <d v="2139-03-11T22:45:08"/>
        <d v="2141-11-27T04:47:39"/>
        <d v="2142-08-04T04:19:46"/>
        <d v="2138-10-06T04:23:43"/>
        <d v="2143-02-28T00:26:02"/>
        <d v="2140-03-10T20:17:37"/>
        <d v="2138-04-04T16:10:25"/>
        <d v="2140-06-19T15:26:42"/>
        <d v="2140-05-01T01:47:14"/>
        <d v="2141-08-05T13:09:16"/>
        <d v="2142-07-10T02:18:28"/>
        <d v="2142-07-01T13:20:52"/>
        <d v="2144-02-08T18:37:33"/>
        <d v="2139-04-26T01:47:35"/>
        <d v="2139-04-29T23:54:23"/>
        <d v="2141-08-26T19:34:44"/>
        <d v="2143-06-09T15:02:20"/>
        <d v="2143-02-14T16:06:15"/>
        <d v="2137-05-16T22:19:59"/>
        <d v="2141-07-12T17:20:48"/>
        <d v="2141-02-06T03:35:19"/>
        <d v="2142-01-23T04:13:42"/>
        <d v="2142-04-26T19:44:22"/>
        <d v="2142-08-25T20:34:24"/>
        <d v="2143-08-25T01:17:45"/>
        <d v="2142-08-08T09:27:53"/>
        <d v="2139-02-08T21:10:26"/>
        <d v="2139-06-24T01:40:02"/>
        <d v="2142-07-21T17:15:12"/>
        <d v="2143-05-27T20:47:41"/>
        <d v="2142-05-20T22:01:33"/>
        <d v="2142-08-05T19:04:37"/>
        <d v="2139-02-10T01:00:49"/>
        <d v="2143-01-05T06:03:17"/>
        <d v="2142-08-21T14:57:29"/>
        <d v="2143-03-03T13:36:20"/>
        <d v="2143-01-22T20:07:47"/>
        <d v="2143-04-01T16:39:10"/>
        <d v="2139-03-01T14:45:23"/>
        <d v="2138-09-03T18:52:37"/>
        <d v="2139-06-09T19:51:29"/>
        <d v="2138-06-18T18:46:23"/>
        <d v="2140-05-16T00:00:32"/>
        <d v="2142-11-12T00:51:36"/>
        <d v="2141-01-17T17:01:24"/>
        <d v="2141-08-27T05:19:31"/>
        <d v="2142-07-23T06:14:17"/>
        <d v="2142-02-24T19:25:49"/>
        <d v="2142-11-01T05:04:09"/>
        <d v="2142-04-19T00:52:52"/>
        <d v="2143-06-04T07:59:58"/>
        <d v="2142-03-20T13:55:20"/>
        <d v="2141-08-25T22:08:55"/>
        <d v="2143-02-04T23:57:26"/>
        <d v="2143-05-23T08:41:21"/>
        <d v="2141-07-10T23:27:21"/>
        <d v="2142-10-21T17:58:11"/>
        <d v="2142-02-23T12:53:12"/>
        <d v="2142-02-25T10:53:39"/>
        <d v="2142-01-08T13:13:42"/>
        <d v="2142-02-11T20:43:15"/>
        <d v="2142-07-04T19:17:13"/>
        <d v="2143-09-01T15:45:21"/>
        <d v="2141-06-26T19:33:40"/>
        <d v="2140-04-19T02:18:30"/>
        <d v="2141-08-13T17:38:15"/>
        <d v="2143-12-24T11:47:58"/>
        <d v="2141-10-11T15:22:27"/>
        <d v="2142-10-28T19:54:21"/>
        <d v="2143-02-06T02:10:02"/>
        <d v="2141-12-30T19:37:11"/>
        <d v="2141-08-02T12:39:12"/>
        <d v="2142-01-24T20:09:13"/>
        <d v="2141-12-03T16:48:55"/>
        <d v="2141-11-11T23:11:07"/>
        <d v="2141-06-06T12:40:28"/>
        <d v="2139-09-01T16:59:59"/>
        <d v="2142-05-17T17:05:44"/>
        <d v="2144-01-19T03:28:46"/>
        <d v="2142-04-16T17:01:52"/>
        <d v="2140-01-10T00:25:52"/>
        <d v="2141-05-02T21:49:01"/>
        <d v="2143-01-23T22:36:37"/>
        <d v="2142-04-21T19:39:16"/>
        <d v="2141-11-16T13:12:57"/>
        <d v="2141-06-13T14:54:06"/>
        <d v="2142-03-15T15:59:35"/>
        <d v="2140-01-31T14:15:15"/>
        <d v="2138-02-14T18:09:44"/>
        <d v="2143-07-04T22:14:12"/>
        <d v="2144-02-04T20:00:27"/>
        <d v="2141-09-24T23:30:40"/>
        <d v="2140-09-04T13:27:54"/>
        <d v="2141-12-03T22:20:04"/>
        <d v="2138-10-14T20:58:04"/>
        <d v="2142-07-08T22:24:54"/>
        <d v="2143-04-10T20:12:07"/>
        <d v="2140-02-23T21:52:18"/>
        <d v="2141-11-11T03:48:45"/>
        <d v="2143-02-11T23:34:05"/>
        <d v="2141-12-10T17:41:23"/>
        <d v="2142-03-20T19:16:03"/>
        <d v="2141-05-21T15:33:51"/>
        <d v="2144-02-15T14:38:49"/>
        <d v="2142-07-24T15:05:19"/>
        <d v="2141-06-27T19:29:25"/>
        <d v="2143-06-04T05:58:09"/>
        <d v="2142-06-30T15:31:29"/>
        <d v="2141-05-22T18:51:27"/>
        <d v="2143-06-02T06:59:46"/>
        <d v="2143-06-05T07:38:56"/>
        <d v="2142-02-26T21:55:59"/>
        <d v="2141-08-19T16:45:19"/>
        <d v="2139-02-20T17:12:52"/>
        <d v="2141-05-08T17:13:56"/>
        <d v="2142-09-22T15:01:14"/>
        <d v="2142-07-07T00:33:53"/>
        <d v="2142-06-18T10:32:59"/>
        <d v="2142-06-21T22:46:32"/>
        <d v="2141-11-06T00:03:01"/>
        <d v="2140-10-26T05:30:59"/>
        <d v="2142-10-31T21:48:04"/>
        <d v="2139-05-07T17:19:55"/>
        <d v="2142-09-02T15:02:54"/>
        <d v="2143-01-11T17:51:38"/>
        <d v="2143-12-09T22:49:09"/>
        <d v="2139-01-31T01:29:58"/>
        <d v="2143-09-28T13:11:15"/>
        <d v="2144-01-11T09:59:05"/>
        <d v="2143-04-29T15:02:53"/>
        <d v="2138-02-17T18:24:19"/>
        <d v="2140-04-15T16:47:40"/>
        <d v="2143-02-10T05:48:07"/>
        <d v="2139-06-16T20:02:21"/>
        <d v="2139-09-27T01:26:57"/>
        <d v="2142-07-09T11:34:30"/>
        <d v="2139-03-24T17:01:25"/>
        <d v="2138-12-30T18:54:07"/>
        <d v="2139-09-26T16:26:16"/>
        <d v="2139-06-16T17:26:56"/>
        <d v="2143-04-10T08:59:26"/>
        <d v="2141-06-07T12:45:39"/>
        <d v="2136-10-17T22:02:00"/>
        <d v="2143-11-01T15:01:15"/>
        <d v="2143-06-29T10:47:48"/>
        <d v="2141-07-31T18:45:11"/>
        <d v="2142-12-01T20:15:00"/>
        <d v="2141-07-01T21:57:05"/>
        <d v="2143-11-21T00:45:50"/>
        <d v="2142-06-28T05:37:37"/>
        <d v="2142-07-08T16:13:11"/>
        <d v="2143-05-18T17:01:30"/>
        <d v="2142-11-11T00:36:01"/>
        <d v="2139-03-25T16:59:36"/>
        <d v="2143-07-17T22:45:43"/>
        <d v="2142-04-21T19:48:46"/>
        <d v="2143-06-15T22:23:59"/>
        <d v="2141-08-22T06:59:23"/>
        <d v="2142-04-28T05:59:44"/>
        <d v="2142-07-07T16:50:32"/>
        <d v="2139-11-11T23:47:37"/>
        <d v="2141-06-28T14:17:25"/>
        <d v="2141-05-22T17:06:34"/>
        <d v="2142-01-20T15:14:22"/>
        <d v="2142-03-31T18:53:03"/>
        <d v="2142-11-03T23:14:40"/>
        <d v="2141-05-30T14:05:24"/>
        <d v="2142-02-03T02:00:20"/>
        <d v="2138-05-06T19:33:10"/>
        <d v="2141-01-25T13:39:51"/>
        <d v="2144-03-15T18:45:38"/>
        <d v="2142-05-13T06:29:56"/>
        <d v="2142-02-02T16:54:31"/>
        <d v="2142-12-16T18:16:56"/>
        <d v="2140-06-29T16:31:29"/>
        <d v="2141-04-04T11:30:44"/>
        <d v="2143-08-16T15:28:22"/>
        <d v="2141-04-18T04:32:45"/>
        <d v="2143-12-11T22:35:11"/>
        <d v="2139-04-27T23:39:48"/>
        <d v="2141-12-01T20:21:04"/>
        <d v="2143-03-16T23:44:14"/>
        <d v="2142-10-07T13:16:15"/>
        <d v="2139-02-14T15:17:15"/>
        <d v="2139-05-03T17:16:27"/>
        <d v="2140-04-05T14:00:34"/>
        <d v="2141-09-09T02:05:00"/>
        <d v="2141-05-22T12:37:21"/>
        <d v="2143-07-16T11:32:37"/>
        <d v="2141-11-05T22:34:40"/>
        <d v="2140-08-24T10:14:17"/>
        <d v="2142-05-24T17:48:15"/>
        <d v="2142-04-28T16:13:06"/>
        <d v="2143-08-29T10:37:09"/>
        <d v="2143-08-20T18:08:42"/>
        <d v="2141-10-29T15:48:27"/>
        <d v="2142-02-27T23:07:06"/>
        <d v="2142-05-18T17:47:29"/>
        <d v="2142-04-08T10:09:54"/>
        <d v="2142-10-18T19:23:42"/>
        <d v="2143-03-18T20:48:27"/>
        <d v="2143-01-05T17:05:53"/>
        <d v="2142-05-18T12:59:14"/>
        <d v="2141-07-02T16:45:59"/>
        <d v="2140-04-02T21:42:37"/>
        <d v="2142-06-19T20:14:16"/>
        <d v="2139-07-28T18:11:42"/>
        <d v="2143-10-02T15:11:19"/>
        <d v="2143-05-01T18:32:09"/>
        <d v="2142-03-28T19:57:02"/>
        <d v="2143-06-24T20:42:24"/>
        <d v="2138-05-09T15:18:01"/>
        <d v="2139-05-26T18:32:55"/>
        <d v="2137-07-21T05:32:35"/>
        <d v="2143-04-21T13:35:36"/>
        <d v="2143-06-06T03:40:24"/>
        <d v="2141-05-20T18:24:05"/>
        <d v="2141-08-02T15:58:45"/>
        <d v="2142-02-24T19:01:10"/>
        <d v="2143-02-26T23:16:56"/>
        <d v="2143-01-14T20:14:20"/>
        <d v="2141-09-19T05:50:09"/>
        <d v="2144-01-25T08:50:02"/>
        <d v="2142-06-23T18:16:58"/>
        <d v="2142-03-26T17:22:07"/>
        <d v="2142-05-19T18:27:06"/>
        <d v="2141-06-18T02:50:38"/>
        <d v="2142-09-19T16:23:47"/>
        <d v="2142-01-22T08:34:13"/>
        <d v="2142-05-06T19:48:35"/>
        <d v="2143-10-31T22:55:24"/>
        <d v="2142-05-17T21:06:08"/>
        <d v="2141-07-22T15:38:18"/>
        <d v="2142-02-19T02:32:48"/>
        <d v="2142-02-19T17:35:38"/>
        <d v="2142-04-18T16:25:00"/>
        <d v="2144-03-10T13:54:05"/>
        <d v="2139-05-10T19:55:05"/>
        <d v="2143-09-29T06:40:34"/>
        <d v="2141-06-27T22:48:32"/>
        <d v="2143-01-31T16:58:40"/>
        <d v="2143-11-20T02:37:26"/>
        <d v="2141-07-22T18:18:21"/>
        <d v="2139-09-06T23:00:57"/>
        <d v="2142-01-22T15:18:38"/>
        <d v="2138-12-17T23:49:52"/>
        <d v="2144-02-25T11:05:54"/>
        <d v="2141-09-09T12:16:18"/>
        <d v="2141-10-02T12:30:20"/>
        <d v="2143-04-07T04:02:40"/>
        <d v="2138-07-07T21:30:45"/>
        <d v="2144-03-08T10:20:42"/>
        <d v="2143-05-15T12:57:34"/>
        <d v="2142-07-14T18:00:22"/>
        <d v="2139-01-11T17:44:04"/>
        <d v="2143-04-22T11:31:00"/>
        <d v="2142-10-13T18:16:07"/>
        <d v="2143-03-20T02:29:04"/>
        <d v="2142-04-22T20:29:36"/>
        <d v="2142-12-08T22:50:13"/>
        <d v="2143-11-29T21:48:41"/>
        <d v="2143-08-26T01:21:53"/>
        <d v="2143-06-16T11:48:53"/>
        <d v="2141-12-11T18:04:06"/>
        <d v="2141-07-11T20:36:01"/>
        <d v="2139-02-22T20:40:39"/>
        <d v="2139-06-14T17:45:32"/>
        <d v="2143-06-25T19:32:38"/>
        <d v="2143-04-08T19:49:42"/>
        <d v="2143-02-16T09:33:10"/>
        <d v="2142-08-31T21:12:39"/>
        <d v="2139-10-12T18:12:15"/>
        <d v="2142-10-02T10:53:17"/>
        <d v="2142-05-29T12:05:02"/>
        <d v="2140-08-14T13:07:20"/>
        <d v="2139-04-26T05:27:56"/>
        <d v="2141-09-01T14:03:20"/>
        <d v="2142-09-09T19:00:21"/>
        <d v="2142-04-14T14:54:16"/>
        <d v="2143-07-10T18:38:29"/>
        <d v="2142-12-03T16:50:10"/>
        <d v="2142-07-27T22:49:51"/>
        <d v="2143-03-30T20:54:59"/>
        <d v="2141-12-23T18:04:18"/>
        <d v="2138-03-11T16:41:06"/>
        <d v="2141-01-19T23:38:31"/>
        <d v="2143-11-17T20:28:27"/>
        <d v="2139-11-24T01:18:34"/>
        <d v="2141-08-31T08:40:20"/>
        <d v="2141-08-08T08:31:46"/>
        <d v="2141-08-27T15:19:09"/>
        <d v="2141-07-16T15:20:23"/>
        <d v="2144-01-04T15:55:59"/>
        <d v="2142-01-07T23:14:16"/>
        <d v="2143-09-19T22:08:58"/>
        <d v="2143-05-10T08:11:13"/>
        <d v="2141-10-15T20:30:00"/>
        <d v="2142-06-16T17:28:59"/>
        <d v="2142-12-01T23:08:02"/>
        <d v="2141-05-21T01:06:09"/>
        <d v="2142-08-23T17:26:21"/>
        <d v="2140-02-08T03:02:08"/>
        <d v="2142-08-17T16:51:40"/>
        <d v="2141-05-21T17:22:53"/>
        <d v="2142-02-11T20:13:02"/>
        <d v="2142-07-15T15:34:26"/>
        <d v="2143-09-08T19:15:35"/>
        <d v="2142-12-23T11:41:35"/>
        <d v="2140-11-19T21:55:21"/>
        <d v="2141-05-07T22:31:40"/>
        <d v="2139-12-14T20:00:24"/>
        <d v="2141-07-26T23:14:09"/>
        <d v="2141-09-19T12:07:39"/>
        <d v="2139-03-15T17:02:45"/>
        <d v="2143-09-17T15:36:18"/>
        <d v="2138-05-25T06:51:37"/>
        <d v="2141-08-30T01:38:33"/>
        <d v="2141-11-29T20:47:52"/>
        <d v="2142-07-09T15:36:58"/>
        <d v="2142-09-12T15:30:58"/>
        <d v="2142-08-18T16:07:19"/>
        <d v="2138-11-09T18:21:44"/>
        <d v="2139-12-05T20:59:44"/>
        <d v="2142-01-17T20:19:12"/>
        <d v="2143-03-25T18:45:50"/>
        <d v="2141-05-21T07:26:27"/>
        <d v="2139-08-01T21:11:21"/>
        <d v="2143-08-29T07:29:16"/>
        <d v="2144-01-29T13:05:58"/>
        <d v="2142-10-13T22:34:19"/>
        <d v="2144-02-24T13:33:54"/>
        <d v="2141-12-18T14:03:06"/>
        <d v="2141-10-03T02:24:25"/>
        <d v="2141-10-16T20:22:25"/>
        <d v="2141-03-26T22:52:53"/>
        <d v="2142-10-18T15:04:58"/>
        <d v="2142-07-30T16:41:46"/>
        <d v="2143-07-06T16:07:36"/>
        <d v="2143-03-25T19:34:33"/>
        <d v="2143-02-06T16:51:23"/>
        <d v="2143-03-31T03:03:08"/>
        <d v="2141-09-08T18:26:15"/>
        <d v="2143-09-04T02:55:34"/>
        <d v="2139-06-23T16:34:00"/>
        <d v="2143-11-07T23:00:12"/>
        <d v="2143-05-16T19:14:00"/>
        <d v="2143-03-03T16:51:11"/>
        <d v="2141-07-09T15:30:42"/>
        <d v="2136-11-06T18:02:20"/>
        <d v="2137-12-31T20:08:34"/>
        <d v="2143-06-29T21:01:43"/>
        <d v="2143-01-30T04:42:12"/>
        <d v="2142-01-14T22:15:29"/>
        <d v="2142-06-25T21:33:48"/>
        <d v="2143-06-12T04:41:12"/>
        <d v="2142-05-16T19:36:15"/>
        <d v="2143-06-16T01:11:47"/>
        <d v="2143-12-03T16:34:06"/>
        <d v="2138-06-13T07:08:19"/>
        <d v="2143-08-13T20:46:11"/>
        <d v="2142-11-26T16:41:59"/>
        <d v="2141-08-19T17:08:24"/>
        <d v="2138-04-16T18:11:26"/>
        <d v="2142-07-03T22:06:12"/>
        <d v="2142-04-04T20:58:47"/>
        <d v="2144-01-19T19:51:10"/>
        <d v="2143-03-19T20:17:35"/>
        <d v="2142-05-23T13:41:22"/>
        <d v="2143-03-03T18:17:36"/>
        <d v="2143-01-13T11:29:44"/>
        <d v="2142-06-19T11:12:17"/>
        <d v="2138-02-03T12:57:07"/>
        <d v="2141-11-08T06:24:24"/>
        <d v="2142-01-21T20:45:48"/>
        <d v="2143-06-04T17:44:28"/>
        <d v="2143-04-09T13:09:54"/>
        <d v="2143-02-28T17:18:15"/>
        <d v="2143-12-02T02:03:55"/>
        <d v="2144-01-13T06:16:58"/>
        <d v="2143-02-11T00:24:46"/>
        <d v="2143-12-24T04:37:48"/>
        <d v="2142-05-17T10:06:42"/>
        <d v="2143-02-12T19:52:44"/>
        <d v="2142-04-14T16:53:35"/>
        <d v="2139-09-06T23:07:13"/>
        <d v="2142-04-07T17:22:11"/>
        <d v="2143-03-06T18:17:07"/>
        <d v="2143-03-10T22:11:59"/>
        <d v="2141-12-02T17:43:33"/>
        <d v="2141-12-17T20:29:19"/>
        <d v="2142-08-25T20:27:39"/>
        <d v="2142-07-20T21:01:15"/>
        <d v="2142-07-14T16:41:00"/>
        <d v="2141-09-23T15:36:50"/>
        <d v="2139-01-28T00:07:21"/>
        <d v="2138-10-29T16:35:58"/>
        <d v="2143-01-15T19:02:06"/>
        <d v="2142-03-28T21:48:59"/>
        <d v="2143-08-21T19:51:05"/>
        <d v="2144-02-11T23:08:28"/>
        <d v="2142-02-13T17:23:12"/>
        <d v="2141-07-10T22:27:26"/>
        <d v="2141-06-06T14:22:27"/>
        <d v="2142-03-02T18:51:17"/>
        <d v="2143-09-11T10:56:59"/>
        <d v="2142-03-05T17:20:13"/>
        <d v="2141-12-10T20:58:03"/>
        <d v="2142-07-29T12:07:53"/>
        <d v="2142-08-30T05:37:27"/>
        <d v="2142-01-24T01:21:47"/>
        <d v="2141-07-16T03:02:36"/>
        <d v="2140-12-12T23:57:34"/>
        <d v="2143-12-01T22:01:40"/>
        <d v="2141-08-13T06:14:57"/>
        <d v="2142-01-19T15:52:36"/>
        <d v="2142-03-19T12:22:05"/>
        <d v="2143-08-27T07:35:13"/>
        <d v="2142-11-02T04:35:29"/>
        <d v="2142-06-06T15:38:37"/>
        <d v="2142-03-27T21:38:16"/>
        <d v="2142-03-21T01:40:38"/>
        <d v="2141-12-03T16:13:36"/>
        <d v="2142-04-01T16:00:51"/>
        <d v="2140-10-31T01:05:25"/>
        <d v="2142-10-30T20:22:21"/>
        <d v="2142-10-23T18:38:33"/>
        <d v="2138-06-13T03:14:42"/>
        <d v="2140-01-04T20:19:25"/>
        <d v="2142-05-24T17:31:06"/>
        <d v="2143-08-21T20:26:25"/>
        <d v="2142-04-18T17:11:59"/>
        <d v="2137-01-15T13:00:49"/>
        <d v="2143-06-07T20:54:43"/>
        <d v="2142-10-17T19:25:16"/>
        <d v="2142-09-11T00:21:33"/>
        <d v="2141-06-04T15:49:43"/>
        <d v="2144-02-06T06:58:27"/>
        <d v="2141-12-17T21:52:20"/>
        <d v="2143-04-03T16:33:14"/>
        <d v="2141-10-24T05:19:05"/>
        <d v="2143-06-15T06:49:59"/>
        <d v="2143-12-13T16:31:21"/>
        <d v="2141-11-19T19:31:28"/>
        <d v="2141-05-30T09:09:57"/>
        <d v="2143-02-11T22:20:43"/>
        <d v="2142-03-05T23:47:23"/>
        <d v="2142-05-13T00:50:59"/>
        <d v="2139-07-19T17:26:34"/>
        <d v="2139-03-29T00:35:01"/>
        <d v="2137-09-16T16:25:05"/>
        <d v="2144-01-17T12:43:39"/>
        <d v="2143-01-06T15:43:19"/>
        <d v="2143-11-17T05:09:35"/>
        <d v="2142-05-28T21:44:14"/>
        <d v="2141-01-16T22:43:20"/>
        <d v="2137-12-03T02:34:58"/>
        <d v="2142-03-31T14:07:06"/>
        <d v="2143-06-16T23:29:16"/>
        <d v="2141-06-10T17:24:25"/>
        <d v="2143-02-02T22:41:07"/>
        <d v="2142-01-26T21:47:19"/>
        <d v="2139-07-29T21:37:03"/>
        <d v="2142-01-20T19:38:49"/>
        <d v="2143-09-14T15:15:19"/>
        <d v="2141-10-29T00:40:44"/>
        <d v="2143-02-26T13:50:44"/>
        <d v="2144-03-15T15:21:56"/>
        <d v="2139-01-30T16:18:34"/>
        <d v="2141-06-10T19:32:39"/>
        <d v="2143-06-10T00:31:42"/>
        <d v="2142-11-27T11:15:16"/>
        <d v="2143-05-29T00:04:51"/>
        <d v="2141-06-02T01:22:32"/>
        <d v="2142-02-07T04:55:12"/>
        <d v="2143-01-03T08:32:15"/>
        <d v="2142-07-11T15:27:10"/>
        <d v="2140-12-07T13:31:00"/>
        <d v="2144-02-24T06:00:23"/>
        <d v="2141-10-22T14:04:04"/>
        <d v="2143-11-23T14:59:03"/>
        <d v="2141-07-14T02:09:15"/>
        <d v="2142-08-15T15:54:20"/>
        <d v="2141-12-17T21:54:55"/>
        <d v="2141-01-25T18:43:38"/>
        <d v="2142-06-13T12:50:06"/>
        <d v="2143-04-16T15:18:28"/>
        <d v="2141-02-02T22:29:05"/>
        <d v="2142-02-07T13:57:05"/>
        <d v="2142-03-26T21:52:21"/>
        <d v="2141-11-21T01:12:11"/>
        <d v="2143-07-07T16:34:37"/>
        <d v="2137-05-15T21:58:26"/>
        <d v="2143-06-13T18:35:38"/>
        <d v="2141-10-07T21:08:24"/>
        <d v="2142-07-16T13:00:52"/>
        <d v="2142-08-30T06:35:34"/>
        <d v="2143-06-17T20:42:26"/>
        <d v="2139-02-11T23:36:27"/>
        <d v="2141-09-24T22:57:51"/>
        <d v="2143-11-18T17:36:09"/>
        <d v="2141-10-23T23:02:03"/>
        <d v="2140-01-16T22:37:49"/>
        <d v="2142-11-11T22:12:46"/>
        <d v="2142-08-01T23:28:03"/>
        <d v="2142-02-18T20:02:50"/>
        <d v="2140-10-31T13:28:15"/>
        <d v="2142-08-08T02:36:46"/>
        <d v="2141-11-05T01:31:39"/>
        <d v="2143-05-05T13:07:28"/>
        <d v="2143-04-02T22:36:48"/>
        <d v="2142-07-10T18:02:25"/>
        <d v="2142-10-02T15:57:33"/>
        <d v="2141-10-10T06:43:10"/>
        <d v="2141-08-08T00:10:11"/>
        <d v="2143-12-10T07:12:49"/>
        <d v="2141-09-28T21:25:08"/>
        <d v="2139-01-20T11:21:47"/>
        <d v="2142-02-11T00:45:52"/>
        <d v="2141-08-07T20:30:02"/>
        <d v="2138-08-05T20:39:10"/>
        <d v="2142-06-23T11:47:36"/>
        <d v="2143-09-20T18:28:06"/>
        <d v="2141-08-19T19:10:10"/>
        <d v="2139-09-19T20:17:39"/>
        <d v="2138-08-18T20:22:12"/>
        <d v="2141-07-12T17:12:18"/>
        <d v="2142-11-20T19:48:25"/>
        <d v="2143-05-08T10:43:47"/>
        <d v="2142-06-17T09:12:17"/>
        <d v="2143-01-02T00:11:11"/>
        <d v="2142-10-29T16:06:07"/>
        <d v="2142-03-16T19:00:33"/>
        <d v="2142-01-18T19:58:29"/>
        <d v="2140-12-27T19:07:42"/>
        <d v="2140-04-02T22:16:33"/>
        <d v="2142-01-10T03:39:39"/>
        <d v="2143-09-23T21:36:04"/>
        <d v="2143-09-26T00:24:06"/>
        <d v="2141-08-30T18:55:56"/>
        <d v="2144-01-14T12:09:38"/>
        <d v="2143-11-01T16:01:45"/>
        <d v="2141-07-20T05:06:39"/>
        <d v="2142-10-06T18:29:08"/>
        <d v="2143-08-12T18:00:48"/>
        <d v="2141-05-21T16:40:56"/>
        <d v="2143-02-15T05:39:40"/>
        <d v="2143-12-14T17:49:08"/>
        <d v="2142-08-29T18:38:24"/>
        <d v="2141-05-22T01:12:08"/>
        <d v="2143-02-25T17:59:16"/>
        <d v="2142-01-28T00:16:12"/>
        <d v="2144-03-10T22:05:12"/>
        <d v="2138-04-14T02:22:42"/>
        <d v="2143-01-10T11:28:49"/>
        <d v="2141-09-06T09:12:02"/>
        <d v="2143-01-14T04:33:11"/>
        <d v="2141-07-18T19:55:03"/>
        <d v="2142-11-05T20:59:25"/>
        <d v="2143-03-09T05:04:51"/>
        <d v="2142-12-24T01:02:56"/>
        <d v="2143-02-16T21:12:08"/>
        <d v="2142-04-02T08:59:32"/>
        <d v="2143-02-02T14:39:49"/>
        <d v="2143-12-20T20:16:26"/>
        <d v="2142-12-23T22:22:18"/>
        <d v="2142-11-20T16:07:09"/>
        <d v="2141-06-24T22:31:45"/>
        <d v="2143-07-22T15:01:43"/>
        <d v="2141-07-25T20:59:10"/>
        <d v="2143-04-22T19:12:56"/>
        <d v="2143-05-11T17:33:39"/>
        <d v="2144-01-08T20:21:40"/>
        <d v="2143-06-09T23:42:17"/>
        <d v="2142-06-04T00:40:46"/>
        <d v="2141-07-09T18:57:31"/>
        <d v="2141-07-23T00:45:30"/>
        <d v="2141-07-10T17:41:30"/>
        <d v="2142-02-22T03:10:44"/>
        <d v="2142-03-10T18:58:47"/>
        <d v="2141-03-19T17:13:42"/>
        <d v="2142-05-15T16:37:23"/>
        <d v="2144-03-07T18:04:48"/>
        <d v="2139-11-09T22:23:42"/>
        <d v="2142-11-10T22:54:35"/>
        <d v="2143-04-03T14:18:38"/>
        <d v="2143-05-21T19:32:19"/>
        <d v="2142-03-13T19:22:39"/>
        <d v="2140-07-12T13:15:20"/>
        <d v="2143-03-22T08:12:01"/>
        <d v="2143-11-30T19:25:15"/>
        <d v="2143-07-30T17:00:09"/>
        <d v="2142-04-13T15:59:04"/>
        <d v="2141-08-16T15:22:32"/>
        <d v="2141-11-04T05:34:20"/>
        <d v="2142-08-24T10:35:38"/>
        <d v="2142-05-28T05:42:16"/>
        <d v="2142-10-21T02:38:50"/>
        <d v="2142-08-27T23:43:42"/>
        <d v="2143-03-10T09:34:06"/>
        <d v="2142-05-01T20:11:12"/>
        <d v="2141-11-29T21:08:45"/>
        <d v="2142-12-11T22:07:03"/>
        <d v="2143-04-21T05:19:50"/>
        <d v="2142-01-29T12:14:45"/>
        <d v="2140-05-16T00:57:37"/>
        <d v="2142-05-19T12:20:11"/>
        <d v="2142-10-27T21:04:55"/>
        <d v="2142-04-29T17:34:48"/>
        <d v="2142-04-20T21:00:49"/>
        <d v="2141-10-15T11:35:08"/>
        <d v="2143-02-10T00:35:00"/>
        <d v="2141-01-04T18:02:06"/>
        <d v="2141-12-05T00:57:52"/>
        <d v="2143-09-28T10:36:23"/>
        <d v="2143-10-24T10:50:30"/>
        <d v="2143-10-19T13:15:33"/>
        <d v="2142-02-08T16:13:46"/>
        <d v="2139-02-18T13:17:05"/>
        <d v="2142-11-21T17:27:05"/>
        <d v="2142-04-18T17:01:00"/>
        <d v="2141-10-11T18:47:51"/>
        <d v="2137-06-04T21:16:52"/>
        <d v="2144-03-07T17:16:59"/>
        <d v="2142-03-12T05:16:22"/>
        <d v="2143-05-15T17:46:51"/>
        <d v="2144-02-22T00:00:02"/>
        <d v="2143-01-09T13:18:51"/>
        <d v="2143-07-12T19:54:22"/>
        <d v="2144-03-13T20:44:05"/>
        <d v="2142-02-19T16:08:52"/>
        <d v="2141-12-18T14:42:04"/>
        <d v="2138-12-06T11:33:36"/>
        <d v="2137-03-11T21:15:51"/>
        <d v="2144-02-04T23:18:01"/>
        <d v="2141-12-03T15:25:53"/>
        <d v="2142-06-01T03:06:42"/>
        <d v="2143-08-18T01:16:29"/>
        <d v="2143-06-19T18:09:48"/>
        <d v="2143-08-21T20:30:46"/>
        <d v="2141-12-09T01:37:14"/>
        <d v="2141-08-04T09:21:17"/>
        <d v="2140-11-06T03:14:59"/>
        <d v="2141-07-19T20:10:17"/>
        <d v="2144-01-05T14:46:01"/>
        <d v="2137-08-10T01:34:51"/>
        <d v="2143-03-18T17:06:22"/>
        <d v="2143-08-23T20:53:33"/>
        <d v="2142-02-08T14:46:29"/>
        <d v="2141-12-18T12:09:11"/>
        <d v="2139-01-27T09:01:39"/>
        <d v="2143-09-10T09:20:39"/>
        <d v="2143-01-31T21:10:58"/>
        <d v="2143-01-06T19:44:56"/>
        <d v="2142-01-17T14:05:47"/>
        <d v="2142-04-08T19:53:30"/>
        <d v="2142-01-10T21:58:29"/>
        <d v="2142-03-05T22:44:10"/>
        <d v="2142-12-08T20:38:37"/>
        <d v="2142-08-11T22:31:19"/>
        <d v="2142-03-03T21:32:43"/>
        <d v="2143-02-04T01:55:55"/>
        <d v="2143-01-28T20:15:27"/>
        <d v="2143-04-09T03:27:36"/>
        <d v="2143-05-08T12:42:12"/>
        <d v="2137-11-26T05:45:26"/>
        <d v="2141-11-02T21:59:21"/>
        <d v="2137-09-11T03:03:49"/>
        <d v="2142-01-28T20:00:22"/>
        <d v="2143-10-21T00:31:01"/>
        <d v="2143-02-10T00:57:56"/>
        <d v="2142-03-05T14:59:01"/>
        <d v="2143-07-07T19:22:21"/>
        <d v="2141-09-04T05:19:02"/>
        <d v="2141-07-16T18:20:08"/>
        <d v="2141-07-30T13:27:24"/>
        <d v="2142-11-18T04:38:46"/>
        <d v="2141-11-06T17:27:15"/>
        <d v="2142-08-09T18:09:57"/>
        <d v="2142-03-26T01:39:31"/>
        <d v="2142-02-06T19:55:01"/>
        <d v="2142-03-08T01:08:46"/>
        <d v="2139-09-03T01:35:37"/>
        <d v="2143-04-19T17:30:53"/>
        <d v="2139-04-12T20:20:08"/>
        <d v="2138-07-08T14:38:56"/>
        <d v="2143-06-21T14:14:41"/>
        <d v="2142-04-22T03:26:50"/>
        <d v="2142-09-17T16:35:52"/>
        <d v="2141-11-26T20:27:03"/>
        <d v="2142-05-01T14:58:23"/>
        <d v="2140-10-13T13:19:08"/>
        <d v="2138-11-17T01:26:35"/>
        <d v="2141-06-04T04:36:18"/>
        <d v="2142-05-09T19:26:20"/>
        <d v="2142-10-05T03:15:59"/>
        <d v="2142-01-28T16:00:20"/>
        <d v="2139-03-07T17:46:15"/>
        <d v="2144-03-14T03:38:41"/>
        <d v="2140-10-29T21:08:31"/>
        <d v="2139-08-30T19:06:20"/>
        <d v="2141-12-18T10:30:47"/>
        <d v="2142-07-25T13:37:40"/>
        <d v="2140-05-07T22:13:50"/>
        <d v="2141-09-25T19:40:06"/>
        <d v="2144-02-29T16:49:11"/>
        <d v="2141-09-23T18:46:04"/>
        <d v="2142-12-05T01:55:37"/>
        <d v="2142-07-27T17:34:42"/>
        <d v="2141-10-07T15:04:40"/>
        <d v="2143-06-19T18:07:49"/>
        <d v="2141-05-07T22:11:30"/>
        <d v="2142-05-07T19:06:13"/>
        <d v="2140-03-08T07:16:22"/>
        <d v="2138-11-17T00:19:14"/>
        <d v="2143-11-01T13:51:39"/>
        <d v="2142-10-21T16:35:03"/>
        <d v="2142-09-26T22:32:52"/>
        <d v="2142-06-11T00:54:07"/>
        <d v="2142-08-19T02:31:52"/>
        <d v="2143-12-06T16:02:45"/>
        <d v="2141-04-27T11:26:29"/>
        <d v="2143-01-20T19:09:29"/>
        <d v="2141-11-15T20:00:34"/>
        <d v="2141-07-25T22:08:38"/>
        <d v="2142-04-20T13:13:11"/>
        <d v="2141-11-27T20:35:39"/>
        <d v="2142-06-13T21:26:26"/>
        <d v="2139-05-17T15:33:17"/>
        <d v="2141-06-12T02:52:54"/>
        <d v="2143-04-17T20:21:13"/>
        <d v="2141-06-22T12:52:06"/>
        <d v="2141-08-13T08:37:22"/>
        <d v="2141-05-29T16:21:24"/>
        <d v="2142-05-13T02:13:11"/>
        <d v="2143-10-16T09:17:40"/>
        <d v="2143-02-01T17:05:14"/>
        <d v="2142-01-30T00:01:34"/>
        <d v="2140-08-24T21:44:38"/>
        <d v="2142-07-10T08:35:08"/>
        <d v="2141-02-11T08:38:22"/>
        <d v="2141-11-26T16:15:33"/>
        <d v="2143-09-09T21:51:48"/>
        <d v="2142-01-28T18:28:38"/>
        <d v="2140-11-22T20:32:11"/>
        <d v="2142-02-13T01:50:01"/>
        <d v="2142-05-21T09:58:22"/>
        <d v="2141-08-27T21:16:44"/>
        <d v="2143-03-08T22:36:36"/>
        <d v="2140-10-11T00:18:59"/>
        <d v="2141-12-09T13:44:07"/>
        <d v="2141-12-27T03:56:39"/>
        <d v="2142-02-19T17:19:46"/>
        <d v="2144-01-03T21:45:31"/>
        <d v="2144-01-09T05:54:57"/>
        <d v="2143-10-24T03:36:30"/>
        <d v="2141-08-28T21:52:38"/>
        <d v="2141-07-24T18:36:01"/>
        <d v="2140-10-23T16:46:19"/>
        <d v="2140-10-30T20:01:42"/>
        <d v="2143-02-05T00:47:39"/>
        <d v="2142-12-04T23:55:41"/>
        <d v="2142-03-05T00:16:46"/>
        <d v="2141-10-16T17:16:31"/>
        <d v="2144-01-04T13:05:19"/>
        <d v="2141-07-24T15:57:03"/>
        <d v="2142-03-25T21:05:38"/>
        <d v="2141-03-14T04:03:29"/>
        <d v="2141-11-12T16:31:10"/>
        <d v="2144-03-14T18:07:27"/>
        <d v="2143-02-26T17:32:10"/>
        <d v="2143-06-01T20:20:14"/>
        <d v="2141-12-05T00:07:10"/>
        <d v="2142-05-15T19:10:18"/>
        <d v="2139-02-01T22:46:14"/>
        <d v="2143-11-06T22:22:12"/>
        <d v="2143-11-21T00:23:18"/>
        <d v="2143-03-03T17:56:25"/>
        <d v="2137-10-14T00:40:35"/>
        <d v="2142-03-08T16:15:45"/>
        <d v="2141-12-19T12:38:23"/>
        <d v="2139-09-29T07:42:18"/>
        <d v="2142-01-10T10:11:17"/>
        <d v="2142-03-06T19:10:37"/>
        <d v="2142-03-07T21:40:57"/>
        <d v="2141-12-19T00:32:23"/>
        <d v="2142-01-29T19:49:06"/>
        <d v="2143-07-10T19:32:25"/>
        <d v="2141-10-17T16:33:48"/>
        <d v="2141-03-07T03:59:39"/>
        <d v="2142-04-01T02:25:39"/>
        <d v="2144-03-11T00:49:08"/>
        <d v="2141-12-01T17:46:05"/>
        <d v="2142-04-22T15:45:25"/>
        <d v="2142-07-08T19:35:23"/>
        <d v="2143-02-09T17:09:20"/>
        <d v="2142-02-27T02:46:48"/>
        <d v="2141-07-17T20:20:34"/>
        <d v="2142-05-18T18:18:26"/>
        <d v="2143-01-16T16:20:32"/>
        <d v="2141-10-30T16:20:01"/>
        <d v="2144-02-02T22:57:58"/>
        <d v="2141-08-06T16:07:54"/>
        <d v="2140-10-04T22:09:05"/>
        <d v="2143-06-05T08:47:46"/>
        <d v="2140-03-29T21:16:31"/>
        <d v="2143-10-15T17:12:55"/>
        <d v="2142-01-15T22:34:19"/>
        <d v="2143-08-19T23:10:04"/>
        <d v="2143-09-04T03:25:44"/>
        <d v="2143-04-14T10:47:14"/>
        <d v="2143-11-11T10:05:15"/>
        <d v="2141-08-04T17:56:32"/>
        <d v="2142-06-18T19:35:39"/>
        <d v="2142-03-01T17:19:25"/>
        <d v="2142-12-03T08:38:51"/>
        <d v="2142-05-01T21:26:11"/>
        <d v="2139-11-16T15:24:05"/>
        <d v="2143-03-13T15:36:29"/>
        <d v="2142-05-09T21:56:38"/>
        <d v="2142-03-17T15:04:49"/>
        <d v="2142-03-11T19:09:22"/>
        <d v="2138-07-13T16:01:58"/>
        <d v="2141-08-08T05:09:04"/>
        <d v="2143-01-16T02:39:31"/>
        <d v="2138-05-10T17:31:01"/>
        <d v="2143-10-15T20:40:23"/>
        <d v="2141-08-21T15:40:33"/>
        <d v="2142-12-23T10:29:30"/>
        <d v="2141-10-03T14:09:37"/>
        <d v="2141-12-19T17:07:23"/>
        <d v="2142-07-19T16:15:59"/>
        <d v="2142-07-04T19:59:26"/>
        <d v="2142-02-23T04:34:59"/>
        <d v="2141-11-04T22:29:09"/>
        <d v="2142-05-02T15:28:02"/>
        <d v="2143-10-08T13:10:54"/>
        <d v="2144-03-09T17:15:03"/>
        <d v="2143-09-25T15:29:19"/>
        <d v="2141-05-23T01:05:03"/>
        <d v="2143-03-19T01:27:24"/>
        <d v="2141-10-09T23:07:24"/>
        <d v="2142-01-26T03:15:40"/>
        <d v="2141-10-25T00:29:53"/>
        <d v="2142-08-31T18:57:33"/>
        <d v="2141-11-26T04:07:50"/>
        <d v="2143-07-02T21:13:14"/>
        <d v="2143-01-16T07:21:51"/>
        <d v="2140-04-10T13:54:44"/>
        <d v="2141-07-10T23:10:22"/>
        <d v="2144-01-19T20:17:27"/>
        <d v="2141-06-20T18:05:47"/>
        <d v="2142-12-21T16:26:13"/>
        <d v="2139-01-14T02:49:26"/>
        <d v="2141-08-08T19:48:38"/>
        <d v="2143-05-24T15:02:31"/>
        <d v="2141-07-13T02:04:23"/>
        <d v="2141-05-09T14:05:25"/>
        <d v="2139-04-21T17:05:05"/>
        <d v="2141-01-14T17:49:11"/>
        <d v="2144-03-11T21:29:29"/>
        <d v="2141-07-22T13:31:54"/>
        <d v="2143-05-22T08:11:57"/>
        <d v="2142-11-26T14:21:53"/>
        <d v="2141-04-25T18:11:35"/>
        <d v="2141-11-19T04:32:21"/>
        <d v="2141-10-27T17:12:51"/>
        <d v="2142-06-14T13:25:35"/>
        <d v="2141-01-23T09:08:42"/>
        <d v="2142-05-21T18:28:03"/>
        <d v="2143-09-21T10:38:27"/>
        <d v="2144-03-01T00:32:11"/>
        <d v="2143-05-09T01:41:55"/>
        <d v="2142-09-11T14:10:48"/>
        <d v="2142-06-27T21:38:56"/>
        <d v="2143-01-23T08:24:17"/>
        <d v="2139-08-10T22:37:44"/>
        <d v="2141-10-02T22:45:42"/>
        <d v="2143-06-10T17:32:14"/>
        <d v="2143-05-19T17:02:46"/>
        <d v="2142-03-16T23:56:12"/>
        <d v="2142-04-29T16:04:54"/>
        <d v="2143-04-02T14:39:09"/>
        <d v="2141-11-04T21:33:15"/>
        <d v="2143-08-14T12:35:39"/>
        <d v="2141-10-30T10:19:29"/>
        <d v="2142-07-11T04:30:03"/>
        <d v="2141-08-01T16:49:20"/>
        <d v="2141-10-29T23:13:51"/>
        <d v="2143-02-17T16:35:59"/>
        <d v="2142-01-25T02:51:10"/>
        <d v="2143-11-03T04:06:21"/>
        <d v="2138-07-28T18:04:45"/>
        <d v="2142-10-15T20:55:56"/>
        <d v="2142-01-28T03:19:55"/>
        <d v="2142-02-14T04:21:58"/>
        <d v="2142-04-30T15:34:19"/>
        <d v="2141-10-03T02:12:42"/>
        <d v="2139-09-13T00:17:02"/>
        <d v="2141-08-20T20:59:32"/>
        <d v="2138-12-02T18:11:50"/>
        <d v="2143-12-07T23:51:20"/>
        <d v="2141-08-19T20:56:40"/>
        <d v="2142-01-16T16:24:37"/>
        <d v="2143-05-05T14:19:42"/>
        <d v="2141-10-23T20:13:28"/>
        <d v="2143-02-02T16:08:13"/>
        <d v="2142-01-19T01:40:47"/>
        <d v="2142-06-09T15:17:02"/>
        <d v="2140-10-09T01:00:03"/>
        <d v="2141-06-20T03:43:24"/>
        <d v="2138-01-25T19:48:47"/>
        <d v="2137-11-24T05:35:24"/>
        <d v="2141-10-30T02:28:17"/>
        <d v="2141-06-28T20:47:40"/>
        <d v="2141-07-15T03:14:56"/>
        <d v="2143-03-05T16:50:29"/>
        <d v="2140-08-01T10:11:01"/>
        <d v="2142-05-05T14:46:35"/>
        <d v="2140-08-03T00:32:03"/>
        <d v="2142-06-23T13:02:10"/>
        <d v="2141-11-06T00:59:19"/>
        <d v="2140-10-01T16:40:01"/>
        <d v="2142-01-17T18:26:50"/>
        <d v="2142-05-06T18:39:11"/>
        <d v="2142-10-19T21:24:14"/>
        <d v="2142-06-24T19:34:53"/>
        <d v="2142-03-25T08:14:03"/>
        <d v="2142-06-23T23:08:27"/>
        <d v="2142-10-10T21:10:20"/>
        <d v="2141-10-18T04:11:13"/>
        <d v="2144-01-11T21:40:35"/>
        <d v="2144-02-03T00:45:37"/>
        <d v="2141-07-21T23:36:18"/>
        <d v="2141-08-03T13:31:18"/>
        <d v="2142-01-17T20:30:07"/>
        <d v="2139-07-13T21:44:48"/>
        <d v="2142-09-22T15:48:33"/>
        <d v="2142-09-02T19:02:22"/>
        <d v="2141-05-26T18:57:09"/>
        <d v="2139-05-27T20:20:48"/>
        <d v="2142-04-03T22:02:16"/>
        <d v="2141-06-16T21:29:10"/>
        <d v="2142-08-17T03:36:14"/>
        <d v="2142-04-11T18:45:30"/>
        <d v="2144-02-14T18:22:02"/>
        <d v="2143-03-02T16:41:35"/>
        <d v="2143-08-05T17:03:22"/>
        <d v="2142-10-24T14:03:41"/>
        <d v="2142-09-03T16:01:55"/>
        <d v="2142-11-11T02:21:26"/>
        <d v="2142-04-14T16:18:51"/>
        <d v="2142-02-21T14:25:26"/>
        <d v="2141-01-07T19:58:17"/>
        <d v="2143-06-09T21:35:08"/>
        <d v="2142-04-17T07:50:03"/>
        <d v="2140-11-28T04:01:29"/>
        <d v="2142-07-03T06:45:37"/>
        <d v="2143-07-06T16:46:11"/>
        <d v="2141-07-06T18:59:22"/>
        <d v="2141-07-07T14:52:09"/>
        <d v="2142-07-31T15:53:44"/>
        <d v="2141-05-03T22:37:19"/>
        <d v="2142-11-14T06:47:40"/>
        <d v="2142-07-10T15:33:37"/>
        <d v="2142-11-19T16:27:01"/>
        <d v="2140-12-09T00:39:58"/>
        <d v="2141-02-14T19:58:29"/>
        <d v="2141-06-06T23:07:12"/>
        <d v="2141-09-06T19:13:41"/>
        <d v="2142-06-19T16:05:59"/>
        <d v="2143-01-09T13:51:09"/>
        <d v="2142-04-15T01:16:39"/>
        <d v="2142-10-09T21:57:42"/>
        <d v="2143-06-04T00:36:20"/>
        <d v="2143-06-08T15:37:26"/>
        <d v="2143-08-04T15:59:54"/>
        <d v="2142-05-20T17:08:25"/>
        <d v="2143-06-29T04:37:55"/>
        <d v="2141-10-29T14:05:37"/>
        <d v="2142-03-17T21:54:53"/>
        <d v="2143-11-13T16:20:08"/>
        <d v="2142-05-09T13:55:54"/>
        <d v="2143-07-21T20:24:33"/>
        <d v="2142-12-31T08:00:29"/>
        <d v="2141-09-06T19:13:32"/>
        <d v="2141-07-11T14:44:07"/>
        <d v="2136-09-13T01:21:59"/>
        <d v="2144-03-14T21:14:29"/>
        <d v="2138-12-18T21:46:01"/>
        <d v="2143-07-09T23:44:54"/>
        <d v="2142-01-29T06:00:18"/>
        <d v="2137-01-21T10:11:47"/>
        <d v="2142-01-29T04:02:41"/>
        <d v="2140-09-20T12:13:06"/>
        <d v="2141-01-22T19:01:17"/>
        <d v="2142-10-28T22:34:59"/>
        <d v="2142-12-01T14:46:10"/>
        <d v="2139-03-05T00:03:42"/>
        <d v="2143-03-13T08:54:24"/>
        <d v="2143-10-21T18:03:10"/>
        <d v="2141-06-12T17:04:38"/>
        <d v="2143-09-16T22:55:21"/>
        <d v="2139-05-03T07:00:31"/>
        <d v="2139-10-04T04:00:40"/>
        <d v="2142-12-05T20:17:36"/>
        <d v="2144-02-19T12:18:59"/>
        <d v="2139-11-19T18:33:17"/>
        <d v="2140-09-18T13:38:05"/>
        <d v="2142-11-04T14:54:54"/>
        <d v="2139-04-08T21:41:56"/>
        <d v="2143-03-05T09:06:57"/>
        <d v="2138-06-08T04:42:01"/>
        <d v="2143-01-28T23:22:17"/>
        <d v="2141-08-09T22:13:14"/>
        <d v="2143-12-26T19:51:28"/>
        <d v="2143-06-19T18:32:18"/>
        <d v="2141-09-02T22:00:01"/>
        <d v="2142-08-26T10:17:56"/>
        <d v="2141-08-26T10:24:30"/>
        <d v="2143-01-29T06:45:36"/>
        <d v="2141-08-12T18:16:53"/>
        <d v="2141-11-14T06:00:03"/>
        <d v="2140-08-21T20:21:10"/>
        <d v="2141-07-15T03:19:26"/>
        <d v="2140-10-05T19:09:17"/>
        <d v="2141-10-29T21:24:00"/>
        <d v="2141-08-22T19:23:05"/>
        <d v="2140-05-23T18:18:58"/>
        <d v="2142-06-18T14:43:27"/>
        <d v="2142-04-22T13:08:15"/>
        <d v="2144-01-30T18:44:10"/>
        <d v="2143-09-04T19:10:31"/>
        <d v="2142-07-12T04:00:18"/>
        <d v="2141-12-03T02:59:03"/>
        <d v="2142-03-16T08:17:06"/>
        <d v="2142-01-31T18:07:20"/>
        <d v="2142-06-10T14:46:50"/>
        <d v="2139-12-06T01:31:33"/>
        <d v="2142-07-16T06:16:59"/>
        <d v="2142-03-27T17:22:37"/>
        <d v="2141-08-26T16:24:24"/>
        <d v="2142-06-16T10:43:42"/>
        <d v="2141-09-30T15:46:42"/>
        <d v="2141-11-10T02:12:08"/>
        <d v="2141-10-01T22:22:42"/>
        <d v="2144-01-20T16:17:25"/>
        <d v="2141-08-19T12:49:51"/>
        <d v="2142-08-18T08:41:44"/>
        <d v="2142-03-17T20:35:29"/>
        <d v="2142-07-01T09:32:39"/>
        <d v="2143-12-16T23:07:35"/>
        <d v="2141-12-02T21:51:58"/>
        <d v="2142-12-04T14:11:28"/>
        <d v="2142-06-18T23:00:50"/>
        <d v="2142-04-07T17:39:45"/>
        <d v="2142-08-15T01:56:53"/>
        <d v="2142-07-25T16:08:57"/>
        <d v="2142-02-13T19:30:02"/>
        <d v="2141-06-10T19:56:05"/>
        <d v="2141-08-25T01:51:40"/>
        <d v="2142-06-30T04:27:37"/>
        <d v="2142-06-25T15:40:52"/>
        <d v="2141-10-08T03:22:37"/>
        <d v="2141-06-13T22:38:50"/>
        <d v="2142-09-12T07:07:49"/>
        <d v="2141-11-03T00:54:25"/>
        <d v="2138-05-20T21:14:06"/>
        <d v="2138-12-01T06:01:26"/>
        <d v="2139-10-14T02:37:27"/>
        <d v="2143-12-07T13:06:20"/>
        <d v="2143-08-18T17:58:47"/>
        <d v="2142-09-06T18:56:01"/>
        <d v="2143-02-13T22:25:16"/>
        <d v="2142-12-22T17:24:21"/>
        <d v="2143-02-18T16:13:16"/>
        <d v="2140-07-10T02:32:46"/>
        <d v="2142-03-20T16:52:02"/>
        <d v="2140-07-27T23:54:51"/>
        <d v="2141-07-14T22:50:11"/>
        <d v="2141-05-29T21:33:28"/>
        <d v="2141-12-05T18:43:21"/>
        <d v="2143-06-10T23:15:33"/>
        <d v="2141-07-29T20:09:38"/>
        <d v="2142-02-04T19:47:59"/>
        <d v="2142-02-28T16:19:54"/>
        <d v="2143-03-19T18:43:26"/>
        <d v="2141-08-05T18:49:24"/>
        <d v="2143-08-24T05:45:04"/>
        <d v="2142-06-26T04:27:54"/>
        <d v="2138-06-17T17:32:54"/>
        <d v="2142-01-18T07:13:43"/>
        <d v="2143-01-14T21:45:24"/>
        <d v="2142-07-26T10:33:16"/>
        <d v="2142-07-23T19:05:56"/>
        <d v="2138-09-15T15:22:07"/>
        <d v="2141-11-12T17:21:00"/>
        <d v="2142-08-28T18:58:10"/>
        <d v="2141-10-27T19:18:47"/>
        <d v="2142-03-02T19:04:04"/>
        <d v="2141-07-24T18:32:49"/>
        <d v="2143-04-21T00:56:28"/>
        <d v="2141-05-01T13:01:15"/>
        <d v="2139-08-05T11:30:48"/>
        <d v="2142-07-22T18:19:02"/>
        <d v="2142-04-14T20:04:28"/>
        <d v="2141-11-11T18:33:15"/>
        <d v="2142-09-30T01:07:14"/>
        <d v="2143-03-12T16:51:20"/>
        <d v="2142-02-24T08:01:00"/>
        <d v="2139-01-20T00:53:15"/>
        <d v="2141-05-02T02:38:02"/>
        <d v="2142-11-10T19:49:59"/>
        <d v="2139-03-19T11:02:07"/>
        <d v="2142-06-10T07:11:36"/>
        <d v="2141-07-11T06:25:04"/>
        <d v="2141-08-11T18:24:37"/>
        <d v="2141-07-01T18:03:16"/>
        <d v="2142-10-21T19:45:17"/>
        <d v="2142-02-25T23:17:51"/>
        <d v="2142-06-13T04:58:11"/>
        <d v="2144-01-23T00:26:39"/>
        <d v="2143-03-13T19:41:12"/>
        <d v="2142-04-04T15:34:53"/>
        <d v="2140-08-28T02:34:27"/>
        <d v="2141-08-29T01:02:41"/>
        <d v="2141-06-22T13:19:52"/>
        <d v="2143-02-10T13:42:39"/>
        <d v="2142-10-10T20:40:33"/>
        <d v="2143-05-08T06:21:33"/>
        <d v="2141-12-23T02:01:04"/>
        <d v="2143-03-02T20:23:22"/>
        <d v="2141-04-17T21:23:30"/>
        <d v="2143-07-10T11:22:34"/>
        <d v="2140-07-02T23:32:57"/>
        <d v="2143-01-14T03:08:24"/>
        <d v="2139-12-09T00:37:18"/>
        <d v="2141-07-12T17:49:52"/>
        <d v="2141-10-18T06:23:21"/>
        <d v="2142-02-05T04:40:47"/>
        <d v="2142-07-18T14:15:47"/>
        <d v="2141-07-12T16:12:03"/>
        <d v="2142-03-03T04:34:36"/>
        <d v="2143-06-26T16:55:35"/>
        <d v="2141-09-03T20:59:02"/>
        <d v="2141-07-02T09:46:21"/>
        <d v="2142-12-03T20:20:12"/>
        <d v="2139-03-15T19:15:46"/>
        <d v="2142-06-16T23:55:00"/>
        <d v="2142-04-29T16:38:09"/>
        <d v="2142-09-26T17:06:58"/>
        <d v="2141-12-30T13:04:38"/>
        <d v="2144-01-26T14:14:22"/>
        <d v="2144-02-28T20:15:19"/>
        <d v="2141-09-18T19:00:32"/>
        <d v="2142-01-24T08:29:23"/>
        <d v="2142-06-15T23:00:15"/>
        <d v="2138-03-18T02:19:59"/>
        <d v="2141-06-14T02:47:07"/>
        <d v="2141-08-27T21:43:11"/>
        <d v="2141-07-26T20:48:11"/>
        <d v="2142-09-12T18:43:40"/>
        <d v="2142-10-21T10:23:27"/>
        <d v="2141-11-28T02:02:28"/>
        <d v="2141-07-19T12:52:58"/>
        <d v="2143-04-05T20:48:00"/>
        <d v="2144-02-11T04:08:52"/>
        <d v="2141-08-30T19:51:03"/>
        <d v="2143-07-28T14:34:36"/>
        <d v="2142-10-21T19:35:27"/>
        <d v="2141-08-10T21:50:26"/>
        <d v="2141-07-01T20:53:59"/>
        <d v="2141-02-13T05:40:31"/>
        <d v="2142-08-15T13:53:13"/>
        <d v="2143-01-08T19:00:34"/>
        <d v="2143-09-17T20:22:44"/>
        <d v="2141-11-18T18:30:45"/>
        <d v="2141-12-30T22:14:52"/>
        <d v="2142-02-03T18:57:27"/>
        <d v="2142-06-06T22:15:35"/>
        <d v="2141-07-11T22:43:42"/>
        <d v="2143-03-20T20:43:31"/>
        <d v="2143-10-08T17:48:47"/>
        <d v="2141-03-21T12:34:08"/>
        <d v="2141-09-27T23:55:00"/>
        <d v="2142-03-02T05:13:05"/>
        <d v="2141-11-19T11:49:11"/>
        <d v="2142-04-14T03:45:06"/>
        <d v="2143-02-03T22:43:41"/>
        <d v="2143-05-26T10:25:45"/>
        <d v="2144-01-13T00:28:18"/>
        <d v="2143-09-05T01:11:47"/>
        <d v="2142-02-27T16:42:10"/>
        <d v="2141-07-11T00:48:54"/>
        <d v="2142-12-12T19:46:42"/>
        <d v="2144-02-22T08:24:20"/>
        <d v="2141-07-06T01:19:32"/>
        <d v="2144-01-12T00:45:19"/>
        <d v="2142-01-14T20:14:20"/>
        <d v="2143-10-08T22:11:52"/>
        <d v="2141-11-09T23:21:27"/>
        <d v="2142-05-31T19:39:06"/>
        <d v="2142-08-08T14:52:01"/>
        <d v="2141-01-12T00:21:41"/>
        <d v="2143-03-20T21:31:30"/>
        <d v="2142-04-28T08:48:29"/>
        <d v="2143-03-10T15:29:18"/>
        <d v="2140-09-10T08:18:07"/>
        <d v="2141-12-17T15:56:45"/>
        <d v="2142-05-30T15:09:30"/>
        <d v="2143-03-23T14:08:22"/>
        <d v="2142-04-09T15:36:49"/>
        <d v="2142-09-16T20:22:38"/>
        <d v="2143-01-15T21:35:13"/>
        <d v="2141-08-15T15:50:05"/>
        <d v="2143-01-07T05:31:22"/>
        <d v="2141-08-13T12:39:21"/>
        <d v="2142-02-24T14:29:35"/>
        <d v="2141-10-27T21:26:18"/>
        <d v="2142-06-18T16:03:24"/>
        <d v="2143-09-11T10:28:26"/>
        <d v="2141-05-14T19:08:05"/>
        <d v="2141-10-24T12:13:54"/>
        <d v="2143-06-16T07:51:34"/>
        <d v="2143-07-24T15:45:32"/>
        <d v="2141-07-29T16:18:55"/>
        <d v="2142-02-14T17:04:53"/>
        <d v="2144-03-10T20:13:39"/>
        <d v="2142-02-15T17:11:56"/>
        <d v="2142-10-15T17:44:57"/>
        <d v="2142-08-02T16:04:57"/>
        <d v="2138-09-17T23:09:01"/>
        <d v="2141-08-01T16:42:28"/>
        <d v="2142-07-17T10:28:10"/>
        <d v="2142-05-05T10:20:44"/>
        <d v="2142-09-15T15:11:24"/>
        <d v="2141-07-12T16:45:02"/>
        <d v="2142-06-11T19:09:36"/>
        <d v="2142-04-16T19:49:39"/>
        <d v="2142-09-30T21:40:48"/>
        <d v="2141-07-19T19:58:18"/>
        <d v="2141-12-02T16:54:50"/>
        <d v="2143-01-28T21:52:52"/>
        <d v="2141-10-16T01:37:23"/>
        <d v="2141-08-14T01:10:22"/>
        <d v="2143-05-25T23:25:54"/>
        <d v="2143-04-07T03:04:53"/>
        <d v="2142-01-10T01:25:00"/>
        <d v="2142-09-29T20:40:04"/>
        <d v="2143-10-05T21:31:32"/>
        <d v="2141-12-02T17:05:38"/>
        <d v="2142-01-08T22:13:21"/>
        <d v="2143-02-14T15:35:29"/>
        <d v="2143-01-27T10:57:14"/>
        <d v="2141-12-10T21:42:19"/>
        <d v="2143-06-06T15:46:00"/>
        <d v="2141-07-18T21:44:12"/>
        <d v="2141-06-03T16:29:55"/>
        <d v="2143-02-23T12:52:07"/>
        <d v="2140-02-28T13:19:23"/>
        <d v="2142-01-24T20:34:04"/>
        <d v="2142-01-16T17:42:23"/>
        <d v="2142-04-30T04:27:33"/>
        <d v="2144-02-27T16:04:34"/>
        <d v="2142-02-26T01:05:32"/>
        <d v="2141-12-03T08:20:26"/>
        <d v="2141-06-10T06:13:01"/>
        <d v="2143-02-24T23:39:13"/>
        <d v="2139-08-17T20:35:36"/>
        <d v="2141-10-04T09:36:19"/>
        <d v="2140-07-17T10:43:28"/>
        <d v="2142-11-26T07:55:36"/>
        <d v="2141-12-13T10:15:24"/>
        <d v="2143-05-22T22:32:01"/>
        <d v="2141-03-25T19:01:04"/>
        <d v="2143-06-08T00:10:33"/>
        <d v="2142-04-16T19:14:28"/>
        <d v="2141-06-20T09:21:30"/>
        <d v="2141-07-29T18:33:01"/>
        <d v="2143-05-04T23:38:29"/>
        <d v="2141-07-16T23:27:00"/>
        <d v="2142-11-18T10:46:30"/>
        <d v="2142-01-16T18:28:00"/>
        <d v="2138-08-28T03:58:22"/>
        <d v="2142-10-31T00:49:04"/>
        <d v="2143-03-26T10:16:40"/>
        <d v="2143-10-04T08:49:07"/>
        <d v="2142-01-31T08:08:41"/>
        <d v="2142-05-08T10:55:50"/>
        <d v="2141-06-23T18:35:11"/>
        <d v="2141-07-30T21:17:20"/>
        <d v="2140-08-15T17:56:20"/>
        <d v="2142-04-14T20:45:12"/>
        <d v="2142-01-30T20:17:35"/>
        <d v="2143-04-02T08:59:00"/>
        <d v="2143-09-04T18:04:46"/>
        <d v="2142-04-02T05:30:00"/>
        <d v="2142-01-28T08:41:33"/>
        <d v="2143-01-07T23:55:31"/>
        <d v="2142-12-21T13:45:23"/>
        <d v="2142-10-31T04:32:33"/>
        <d v="2143-06-05T16:01:26"/>
        <d v="2143-03-10T02:16:04"/>
        <d v="2143-05-01T02:23:33"/>
        <d v="2142-05-07T08:02:55"/>
        <d v="2143-01-23T18:33:07"/>
        <d v="2142-03-14T02:12:42"/>
        <d v="2141-10-20T23:00:59"/>
        <d v="2142-02-07T05:14:57"/>
        <d v="2143-10-17T16:34:22"/>
        <d v="2141-07-09T22:08:59"/>
        <d v="2143-01-09T16:58:00"/>
        <d v="2143-03-17T21:03:57"/>
        <d v="2143-07-18T12:44:52"/>
        <d v="2142-01-20T03:26:31"/>
        <d v="2141-04-17T19:49:50"/>
        <d v="2141-04-01T16:51:20"/>
        <d v="2141-01-09T15:10:27"/>
        <d v="2142-03-04T17:36:22"/>
        <d v="2141-09-27T15:36:30"/>
        <d v="2141-08-15T13:59:55"/>
        <d v="2143-03-06T17:41:56"/>
        <d v="2143-03-06T19:49:02"/>
        <d v="2141-06-26T22:15:02"/>
        <d v="2143-01-22T04:06:37"/>
        <d v="2143-10-01T23:43:54"/>
        <d v="2142-01-28T11:19:12"/>
        <d v="2141-07-09T23:13:48"/>
        <d v="2143-01-25T23:05:09"/>
        <d v="2140-12-13T22:21:14"/>
        <d v="2143-06-15T04:20:14"/>
        <d v="2143-02-13T07:38:53"/>
        <d v="2143-04-02T07:41:41"/>
        <d v="2142-02-11T18:49:11"/>
        <d v="2143-07-02T23:04:50"/>
        <d v="2141-08-28T03:22:19"/>
        <d v="2142-04-14T20:11:27"/>
        <d v="2141-11-16T06:50:28"/>
        <d v="2142-01-14T21:46:34"/>
        <d v="2142-01-31T23:02:35"/>
        <d v="2143-08-10T16:15:06"/>
        <d v="2143-11-17T00:42:36"/>
        <d v="2141-11-11T22:59:50"/>
        <d v="2143-02-12T22:37:55"/>
        <d v="2142-03-01T20:52:30"/>
        <d v="2142-01-06T19:36:46"/>
        <d v="2140-06-20T15:25:22"/>
        <d v="2142-02-25T06:28:50"/>
        <d v="2143-04-28T17:57:43"/>
        <d v="2142-01-06T15:22:29"/>
        <d v="2143-02-16T04:02:44"/>
        <d v="2142-02-18T22:31:27"/>
        <d v="2142-06-24T14:44:59"/>
        <d v="2141-11-14T22:49:25"/>
        <d v="2143-08-31T06:15:56"/>
        <d v="2142-06-20T18:44:23"/>
        <d v="2143-02-17T21:08:40"/>
        <d v="2143-04-21T07:38:40"/>
        <d v="2142-01-23T16:29:56"/>
        <d v="2143-06-16T16:25:33"/>
        <d v="2142-01-28T22:17:09"/>
        <d v="2143-01-29T16:18:30"/>
        <d v="2142-02-07T17:50:03"/>
        <d v="2141-07-23T04:49:49"/>
        <d v="2142-04-09T00:52:36"/>
        <d v="2143-05-14T21:55:49"/>
        <d v="2144-01-20T07:53:49"/>
        <d v="2142-04-03T16:55:10"/>
        <d v="2143-08-25T21:47:47"/>
        <d v="2142-01-28T21:13:54"/>
        <d v="2142-02-10T22:16:17"/>
        <d v="2141-10-31T20:19:50"/>
        <d v="2143-02-26T23:03:49"/>
        <d v="2143-09-28T19:20:04"/>
        <d v="2142-12-10T04:53:10"/>
        <d v="2141-05-31T21:26:47"/>
        <d v="2143-02-01T22:43:06"/>
        <d v="2141-10-07T19:38:35"/>
        <d v="2143-02-14T10:24:43"/>
        <d v="2141-09-24T15:16:31"/>
        <d v="2143-04-30T20:22:15"/>
        <d v="2141-07-09T15:35:17"/>
        <d v="2143-03-08T20:58:52"/>
        <d v="2143-05-27T17:27:49"/>
        <d v="2143-05-21T08:59:20"/>
        <d v="2143-10-24T23:17:18"/>
        <d v="2142-05-28T16:00:58"/>
        <d v="2143-04-16T20:45:21"/>
        <d v="2143-12-06T06:04:27"/>
        <d v="2142-02-10T17:23:56"/>
        <d v="2141-09-09T03:54:17"/>
        <d v="2143-08-13T10:21:47"/>
        <d v="2141-08-13T18:10:23"/>
        <d v="2141-10-04T21:31:38"/>
        <d v="2143-08-16T00:50:30"/>
        <d v="2142-05-12T05:38:46"/>
        <d v="2142-12-25T08:45:52"/>
        <d v="2142-08-28T23:04:14"/>
        <d v="2142-05-12T16:05:32"/>
        <d v="2143-04-24T01:09:10"/>
        <d v="2142-12-04T23:00:51"/>
        <d v="2142-12-09T04:57:52"/>
        <d v="2141-07-15T18:49:08"/>
        <d v="2141-11-26T06:17:44"/>
        <d v="2142-10-28T22:55:45"/>
        <d v="2142-07-05T16:09:30"/>
        <d v="2138-01-26T23:20:30"/>
        <d v="2143-06-17T05:55:08"/>
        <d v="2142-07-14T18:37:08"/>
        <d v="2143-04-11T22:49:51"/>
        <d v="2143-09-01T21:52:52"/>
        <d v="2144-03-03T01:40:11"/>
        <d v="2141-12-28T07:12:21"/>
        <d v="2142-02-19T04:45:32"/>
        <d v="2142-04-22T22:28:38"/>
        <d v="2143-11-06T14:04:47"/>
        <d v="2143-12-30T00:09:49"/>
        <d v="2142-11-15T00:16:40"/>
        <d v="2142-11-14T02:01:39"/>
        <d v="2142-06-17T17:51:19"/>
        <d v="2142-08-11T16:40:29"/>
        <d v="2141-06-11T19:40:11"/>
        <d v="2142-05-16T13:00:55"/>
        <d v="2144-03-03T04:59:20"/>
        <d v="2141-12-04T21:14:16"/>
        <d v="2142-07-29T00:18:50"/>
        <d v="2138-06-12T03:02:21"/>
        <d v="2142-02-21T17:45:19"/>
        <d v="2144-01-29T23:05:18"/>
        <d v="2143-11-04T23:53:03"/>
        <d v="2141-01-04T00:07:25"/>
        <d v="2143-01-03T10:43:33"/>
        <d v="2143-09-01T14:24:45"/>
        <d v="2142-09-14T12:41:29"/>
        <d v="2144-02-10T10:44:48"/>
        <d v="2142-01-31T20:33:49"/>
        <d v="2142-10-15T19:59:56"/>
        <d v="2142-02-13T09:28:43"/>
        <d v="2141-12-14T02:36:34"/>
        <d v="2142-11-21T13:27:17"/>
        <d v="2143-03-11T18:41:57"/>
        <d v="2142-04-29T00:13:17"/>
        <d v="2141-07-24T15:10:50"/>
        <d v="2143-05-07T17:19:57"/>
        <d v="2143-05-03T19:23:04"/>
        <d v="2142-05-20T19:03:35"/>
        <d v="2142-08-24T13:46:33"/>
        <d v="2141-11-17T08:52:47"/>
        <d v="2142-01-28T20:06:04"/>
        <d v="2143-10-28T14:16:34"/>
        <d v="2143-11-20T09:20:15"/>
        <d v="2142-01-04T18:55:42"/>
        <d v="2142-10-23T22:13:39"/>
        <d v="2143-12-06T20:12:50"/>
        <d v="2143-03-17T06:26:04"/>
        <d v="2142-02-03T23:40:15"/>
        <d v="2142-04-25T03:21:00"/>
        <d v="2143-03-06T15:36:51"/>
        <d v="2142-11-11T14:48:16"/>
        <d v="2142-04-12T01:45:04"/>
        <d v="2142-02-13T21:37:23"/>
        <d v="2142-11-25T21:47:48"/>
        <d v="2142-06-21T18:43:48"/>
        <d v="2141-07-03T00:58:19"/>
        <d v="2142-11-05T04:54:56"/>
        <d v="2141-10-17T00:22:14"/>
        <d v="2141-07-23T23:32:28"/>
        <d v="2143-12-15T02:54:47"/>
        <d v="2142-04-21T17:25:38"/>
        <d v="2140-04-26T16:18:34"/>
        <d v="2142-08-22T00:23:36"/>
        <d v="2141-11-12T20:07:04"/>
        <d v="2142-03-15T02:51:57"/>
        <d v="2141-09-11T23:23:43"/>
        <d v="2141-10-11T12:50:40"/>
        <d v="2143-09-04T08:19:25"/>
        <d v="2143-01-05T23:36:10"/>
        <d v="2141-07-10T07:48:43"/>
        <d v="2142-06-10T21:27:21"/>
        <d v="2142-09-18T14:52:58"/>
        <d v="2143-12-11T23:06:00"/>
        <d v="2142-06-11T22:08:55"/>
        <d v="2142-06-11T18:50:49"/>
        <d v="2144-02-26T21:29:37"/>
        <d v="2138-09-14T20:56:40"/>
        <d v="2141-08-21T23:19:43"/>
        <d v="2142-08-09T02:27:43"/>
        <d v="2139-08-06T06:47:45"/>
        <d v="2144-03-02T16:42:27"/>
        <d v="2143-01-12T19:30:11"/>
        <d v="2141-08-01T15:16:24"/>
        <d v="2144-01-29T00:58:54"/>
        <d v="2142-10-09T03:27:19"/>
        <d v="2141-05-16T15:37:44"/>
        <d v="2141-10-31T15:40:52"/>
        <d v="2141-09-01T22:29:43"/>
        <d v="2140-12-27T17:09:51"/>
        <d v="2141-07-18T18:25:12"/>
        <d v="2142-10-27T15:49:25"/>
        <d v="2139-04-16T19:44:55"/>
        <d v="2142-07-04T06:03:10"/>
        <d v="2142-06-10T04:04:52"/>
        <d v="2141-07-16T22:50:34"/>
        <d v="2142-06-01T03:20:51"/>
        <d v="2142-11-18T22:05:50"/>
        <d v="2143-11-03T06:18:40"/>
        <d v="2142-11-15T00:36:10"/>
        <d v="2143-11-28T19:18:51"/>
        <d v="2139-12-16T12:45:40"/>
        <d v="2142-04-29T15:06:29"/>
        <d v="2143-07-01T01:09:46"/>
        <d v="2140-01-17T23:59:29"/>
        <d v="2142-12-14T15:48:44"/>
        <d v="2141-02-12T04:33:10"/>
        <d v="2143-08-23T08:29:57"/>
        <d v="2142-03-05T05:37:30"/>
        <d v="2141-10-16T05:39:19"/>
        <d v="2142-12-05T00:56:47"/>
        <d v="2142-08-09T09:47:55"/>
        <d v="2141-07-11T19:41:37"/>
        <d v="2142-05-31T15:21:58"/>
        <d v="2144-02-26T14:00:03"/>
        <d v="2143-10-25T16:00:23"/>
        <d v="2142-06-26T03:29:56"/>
        <d v="2141-12-27T20:39:56"/>
        <d v="2141-08-04T14:27:49"/>
        <d v="2143-02-01T04:13:59"/>
        <d v="2141-06-29T16:52:43"/>
        <d v="2142-03-24T19:56:26"/>
        <d v="2142-03-31T03:09:19"/>
        <d v="2143-12-05T22:13:29"/>
        <d v="2141-11-14T20:28:26"/>
        <d v="2143-07-18T00:06:23"/>
        <d v="2143-12-12T01:18:20"/>
        <d v="2143-01-14T10:20:45"/>
        <d v="2142-06-28T01:29:58"/>
        <d v="2143-12-30T01:26:48"/>
        <d v="2143-08-04T02:58:22"/>
        <d v="2142-06-10T21:48:17"/>
        <d v="2142-03-03T21:51:49"/>
        <d v="2142-12-29T23:34:59"/>
        <d v="2138-06-10T05:37:31"/>
        <d v="2141-12-03T20:13:14"/>
        <d v="2143-08-05T00:45:46"/>
        <d v="2143-05-27T01:29:00"/>
        <d v="2142-02-24T17:16:17"/>
        <d v="2143-11-06T20:54:43"/>
        <d v="2141-06-24T20:40:24"/>
        <d v="2143-05-21T17:23:02"/>
        <d v="2142-03-12T01:27:22"/>
        <d v="2143-07-05T22:01:11"/>
        <d v="2143-04-13T01:15:06"/>
        <d v="2143-09-03T16:12:54"/>
        <d v="2143-12-07T00:04:09"/>
        <d v="2142-05-07T18:48:24"/>
        <d v="2143-08-12T20:03:57"/>
        <d v="2143-01-29T21:35:43"/>
        <d v="2142-09-19T19:38:49"/>
        <d v="2143-05-10T21:35:08"/>
        <d v="2143-04-29T19:49:05"/>
        <d v="2142-02-26T00:14:07"/>
        <d v="2142-05-17T04:09:29"/>
        <d v="2142-03-27T20:17:06"/>
        <d v="2141-08-13T15:15:51"/>
        <d v="2143-05-27T01:52:38"/>
        <d v="2143-05-10T00:12:05"/>
        <d v="2142-03-03T18:59:52"/>
        <d v="2141-11-12T05:28:22"/>
        <d v="2143-03-06T08:07:48"/>
        <d v="2142-10-20T03:41:57"/>
        <d v="2142-12-07T19:47:17"/>
        <d v="2143-06-19T17:49:46"/>
        <d v="2141-07-17T04:34:57"/>
        <d v="2142-03-31T04:22:00"/>
        <d v="2142-10-07T09:22:57"/>
        <d v="2141-07-22T16:22:32"/>
        <d v="2142-10-17T22:09:06"/>
        <d v="2143-02-20T05:54:29"/>
        <d v="2142-03-24T19:28:25"/>
        <d v="2143-09-02T20:11:25"/>
        <d v="2141-07-10T21:20:12"/>
        <d v="2142-04-03T16:28:25"/>
        <d v="2141-05-15T00:12:35"/>
        <d v="2143-10-14T17:41:13"/>
        <d v="2142-01-28T23:09:48"/>
        <d v="2141-07-10T14:12:29"/>
        <d v="2140-09-21T20:51:34"/>
        <d v="2142-04-15T16:36:34"/>
        <d v="2143-06-08T00:13:44"/>
        <d v="2142-08-13T03:38:27"/>
        <d v="2139-05-14T04:01:23"/>
        <d v="2143-01-12T16:42:44"/>
        <d v="2143-05-15T08:29:03"/>
        <d v="2142-08-08T14:47:04"/>
        <d v="2141-11-27T18:25:40"/>
        <d v="2143-08-11T07:38:46"/>
        <d v="2142-06-17T19:51:45"/>
        <d v="2137-06-10T00:28:50"/>
        <d v="2143-03-24T20:48:26"/>
        <d v="2142-02-13T01:20:16"/>
        <d v="2143-02-09T23:59:23"/>
        <d v="2142-05-31T17:26:05"/>
        <d v="2142-10-09T21:49:00"/>
        <d v="2137-04-24T19:28:34"/>
        <d v="2142-01-26T01:42:42"/>
        <d v="2141-07-28T22:20:12"/>
        <d v="2142-03-10T18:12:56"/>
        <d v="2142-09-09T22:16:04"/>
        <d v="2141-07-08T23:45:24"/>
        <d v="2141-09-16T15:51:36"/>
        <d v="2142-10-13T21:30:44"/>
        <d v="2142-08-04T06:47:27"/>
        <d v="2144-02-15T05:07:40"/>
        <d v="2142-08-23T00:32:59"/>
        <d v="2142-09-07T15:11:45"/>
        <d v="2143-09-21T07:53:27"/>
        <d v="2143-07-10T01:32:22"/>
        <d v="2140-10-16T16:07:02"/>
        <d v="2142-06-25T07:21:12"/>
        <d v="2141-09-16T16:51:10"/>
        <d v="2141-10-05T14:20:36"/>
        <d v="2142-09-09T16:42:15"/>
        <d v="2143-03-30T22:22:07"/>
        <d v="2141-07-11T17:22:00"/>
        <d v="2142-08-06T21:50:18"/>
        <d v="2141-09-23T01:50:28"/>
        <d v="2142-06-17T21:54:51"/>
        <d v="2144-02-03T19:30:34"/>
        <d v="2136-09-15T21:38:02"/>
        <d v="2142-03-29T18:41:20"/>
        <d v="2144-01-28T09:01:47"/>
        <d v="2142-04-15T23:44:01"/>
        <d v="2141-06-14T16:37:37"/>
        <d v="2142-08-12T04:09:21"/>
        <d v="2142-09-02T17:22:11"/>
        <d v="2143-09-03T08:33:45"/>
        <d v="2142-07-08T11:05:21"/>
        <d v="2142-07-09T22:36:08"/>
        <d v="2141-07-12T16:56:00"/>
        <d v="2139-10-18T14:40:52"/>
        <d v="2142-05-02T21:55:53"/>
        <d v="2142-11-12T11:04:23"/>
        <d v="2142-06-13T19:31:44"/>
        <d v="2141-10-15T16:20:28"/>
        <d v="2140-05-22T11:04:18"/>
        <d v="2142-08-21T06:37:31"/>
        <d v="2142-07-29T15:54:35"/>
        <d v="2141-10-30T14:02:44"/>
        <d v="2142-07-15T20:57:42"/>
        <d v="2143-01-22T00:03:49"/>
        <d v="2143-04-25T19:08:15"/>
        <d v="2142-09-30T02:53:43"/>
        <d v="2142-04-21T22:17:22"/>
        <d v="2142-01-18T18:48:03"/>
        <d v="2143-03-05T06:38:28"/>
        <d v="2142-01-19T00:08:47"/>
        <d v="2141-11-03T03:12:15"/>
        <d v="2136-09-24T13:35:16"/>
        <d v="2142-11-18T16:24:41"/>
        <d v="2142-06-03T21:59:44"/>
        <d v="2139-10-14T13:53:48"/>
        <d v="2143-11-11T03:37:55"/>
        <d v="2142-10-06T15:43:59"/>
        <d v="2143-11-18T20:36:10"/>
        <d v="2143-02-07T23:49:05"/>
        <d v="2142-04-28T19:47:19"/>
        <d v="2137-09-14T20:28:54"/>
        <d v="2141-04-19T21:17:22"/>
        <d v="2140-05-17T16:53:45"/>
        <d v="2143-10-10T00:09:02"/>
        <d v="2142-04-03T09:50:34"/>
        <d v="2143-01-15T22:24:57"/>
        <d v="2142-08-13T15:07:02"/>
        <d v="2139-10-31T16:31:48"/>
        <d v="2142-11-12T20:26:00"/>
        <d v="2142-07-28T14:58:50"/>
        <d v="2142-09-26T02:06:23"/>
        <d v="2142-06-17T19:37:02"/>
        <d v="2142-06-18T21:45:37"/>
        <d v="2142-02-26T00:02:36"/>
        <d v="2141-12-21T17:43:09"/>
        <d v="2143-01-20T14:08:17"/>
        <d v="2142-04-22T02:47:18"/>
        <d v="2142-03-15T03:06:20"/>
        <d v="2141-09-18T15:02:59"/>
        <d v="2142-09-23T03:01:46"/>
        <d v="2141-10-15T13:00:55"/>
        <d v="2142-10-10T17:59:41"/>
        <d v="2142-03-07T09:23:41"/>
        <d v="2143-05-23T16:45:16"/>
        <d v="2138-08-13T04:37:03"/>
        <d v="2141-11-08T02:44:19"/>
        <d v="2142-10-06T17:11:28"/>
        <d v="2140-11-17T04:58:10"/>
        <d v="2137-06-12T19:14:15"/>
        <d v="2142-08-16T19:07:57"/>
        <d v="2141-07-12T20:26:39"/>
        <d v="2139-07-22T16:19:24"/>
        <d v="2138-12-07T23:06:07"/>
        <d v="2141-06-17T02:33:45"/>
        <d v="2143-10-28T20:53:03"/>
        <d v="2140-05-18T20:47:55"/>
        <d v="2143-10-29T18:20:13"/>
        <d v="2141-06-04T17:02:44"/>
        <d v="2142-04-07T02:04:03"/>
        <d v="2141-07-08T22:03:36"/>
        <d v="2139-05-26T04:49:23"/>
        <d v="2138-07-29T18:57:11"/>
        <d v="2142-08-30T00:24:06"/>
        <d v="2142-11-22T14:07:17"/>
        <d v="2137-06-27T00:35:56"/>
        <d v="2142-04-08T15:12:32"/>
        <d v="2142-05-27T18:39:56"/>
        <d v="2143-03-26T19:21:05"/>
        <d v="2143-05-06T11:19:12"/>
        <d v="2139-06-20T21:35:45"/>
        <d v="2139-03-24T01:12:06"/>
        <d v="2141-07-17T14:17:33"/>
        <d v="2142-07-07T19:46:39"/>
        <d v="2141-08-07T04:23:35"/>
        <d v="2139-03-21T20:02:14"/>
        <d v="2141-07-30T00:50:56"/>
        <d v="2139-07-28T18:19:07"/>
        <d v="2143-04-27T15:29:18"/>
        <d v="2141-07-19T11:24:19"/>
        <d v="2142-03-07T02:30:22"/>
        <d v="2141-08-05T20:38:08"/>
        <d v="2141-12-06T22:20:36"/>
        <d v="2141-05-26T22:51:35"/>
        <d v="2142-04-10T00:35:08"/>
        <d v="2141-05-08T16:36:32"/>
        <d v="2142-07-02T00:16:05"/>
        <d v="2138-12-07T00:34:49"/>
        <d v="2143-06-22T20:06:01"/>
        <d v="2141-07-18T23:38:22"/>
        <d v="2141-05-21T15:35:01"/>
        <d v="2142-09-10T23:38:06"/>
        <d v="2143-05-04T17:42:30"/>
        <d v="2141-06-04T19:32:32"/>
        <d v="2142-04-18T21:41:54"/>
        <d v="2141-11-29T21:02:41"/>
        <d v="2142-01-30T13:45:08"/>
        <d v="2142-02-12T18:57:36"/>
        <d v="2141-05-17T17:08:07"/>
        <d v="2143-12-10T00:17:12"/>
        <d v="2141-09-30T22:26:06"/>
        <d v="2140-07-02T08:41:53"/>
        <d v="2139-07-25T23:14:45"/>
        <d v="2139-04-29T23:00:55"/>
        <d v="2143-08-03T00:44:22"/>
        <d v="2142-06-26T09:22:00"/>
        <d v="2142-02-19T01:13:44"/>
        <d v="2142-05-29T21:45:52"/>
        <d v="2142-04-10T16:13:42"/>
        <d v="2142-12-09T17:40:25"/>
        <d v="2141-07-12T21:13:07"/>
        <d v="2141-11-12T13:04:55"/>
        <d v="2141-08-17T15:39:17"/>
        <d v="2143-04-03T10:44:38"/>
        <d v="2143-05-03T18:45:06"/>
        <d v="2142-02-23T21:11:45"/>
        <d v="2142-08-26T14:43:52"/>
        <d v="2144-03-15T08:35:56"/>
        <d v="2141-09-24T19:05:49"/>
        <d v="2143-06-15T20:48:18"/>
        <d v="2142-01-04T00:23:42"/>
        <d v="2141-05-20T21:58:12"/>
        <d v="2143-12-28T21:41:22"/>
        <d v="2142-04-03T13:04:09"/>
        <d v="2140-05-14T20:19:27"/>
        <d v="2141-07-10T21:53:24"/>
        <d v="2143-02-22T03:23:43"/>
        <d v="2142-01-02T05:59:59"/>
        <d v="2142-08-27T02:55:59"/>
        <d v="2139-03-12T05:42:49"/>
        <d v="2141-07-31T00:20:25"/>
        <d v="2142-06-10T16:47:30"/>
        <d v="2143-03-11T12:56:16"/>
        <d v="2142-06-18T16:27:59"/>
        <d v="2141-05-03T19:26:37"/>
        <d v="2142-10-31T12:56:44"/>
        <d v="2141-10-08T18:16:58"/>
        <d v="2140-10-04T19:03:16"/>
        <d v="2142-07-04T00:18:24"/>
        <d v="2142-11-10T19:26:43"/>
        <d v="2142-01-24T19:59:14"/>
        <d v="2141-11-06T22:58:45"/>
        <d v="2141-05-18T06:50:05"/>
        <d v="2141-10-16T02:59:50"/>
        <d v="2142-10-24T19:48:56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</sharedItems>
      <fieldGroup par="22" base="18">
        <rangePr groupBy="months" startDate="2012-05-10T05:24:52" endDate="2144-03-15T18:45:38"/>
        <groupItems count="14">
          <s v="&lt;5/10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144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165">
      <sharedItems containsSemiMixedTypes="0" containsNonDate="0" containsDate="1" containsString="0" minDate="1905-11-05T00:00:00" maxDate="1905-11-14T00:00:00" count="9">
        <d v="1905-11-09T00:00:00"/>
        <d v="1905-11-12T00:00:00"/>
        <d v="1905-11-10T00:00:00"/>
        <d v="1905-11-08T00:00:00"/>
        <d v="1905-11-11T00:00:00"/>
        <d v="1905-11-13T00:00:00"/>
        <d v="1905-11-07T00:00:00"/>
        <d v="1905-11-06T00:00:00"/>
        <d v="1905-11-05T00:00:00"/>
      </sharedItems>
    </cacheField>
    <cacheField name="Quarters" numFmtId="0" databaseField="0">
      <fieldGroup base="18">
        <rangePr groupBy="quarters" startDate="2012-05-10T05:24:52" endDate="2144-03-15T18:45:38"/>
        <groupItems count="6">
          <s v="&lt;5/10/2012"/>
          <s v="Qtr1"/>
          <s v="Qtr2"/>
          <s v="Qtr3"/>
          <s v="Qtr4"/>
          <s v="&gt;3/15/2144"/>
        </groupItems>
      </fieldGroup>
    </cacheField>
    <cacheField name="Years" numFmtId="0" databaseField="0">
      <fieldGroup base="18">
        <rangePr groupBy="years" startDate="2012-05-10T05:24:52" endDate="2144-03-15T18:45:38"/>
        <groupItems count="135">
          <s v="&lt;5/10/2012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2047"/>
          <s v="2048"/>
          <s v="2049"/>
          <s v="2050"/>
          <s v="2051"/>
          <s v="2052"/>
          <s v="2053"/>
          <s v="2054"/>
          <s v="2055"/>
          <s v="2056"/>
          <s v="2057"/>
          <s v="2058"/>
          <s v="2059"/>
          <s v="2060"/>
          <s v="2061"/>
          <s v="2062"/>
          <s v="2063"/>
          <s v="2064"/>
          <s v="2065"/>
          <s v="2066"/>
          <s v="2067"/>
          <s v="2068"/>
          <s v="2069"/>
          <s v="2070"/>
          <s v="2071"/>
          <s v="2072"/>
          <s v="2073"/>
          <s v="2074"/>
          <s v="2075"/>
          <s v="2076"/>
          <s v="2077"/>
          <s v="2078"/>
          <s v="2079"/>
          <s v="2080"/>
          <s v="2081"/>
          <s v="2082"/>
          <s v="2083"/>
          <s v="2084"/>
          <s v="2085"/>
          <s v="2086"/>
          <s v="2087"/>
          <s v="2088"/>
          <s v="2089"/>
          <s v="2090"/>
          <s v="2091"/>
          <s v="2092"/>
          <s v="2093"/>
          <s v="2094"/>
          <s v="2095"/>
          <s v="2096"/>
          <s v="2097"/>
          <s v="2098"/>
          <s v="2099"/>
          <s v="2100"/>
          <s v="2101"/>
          <s v="2102"/>
          <s v="2103"/>
          <s v="2104"/>
          <s v="2105"/>
          <s v="2106"/>
          <s v="2107"/>
          <s v="2108"/>
          <s v="2109"/>
          <s v="2110"/>
          <s v="2111"/>
          <s v="2112"/>
          <s v="2113"/>
          <s v="2114"/>
          <s v="2115"/>
          <s v="2116"/>
          <s v="2117"/>
          <s v="2118"/>
          <s v="2119"/>
          <s v="2120"/>
          <s v="2121"/>
          <s v="2122"/>
          <s v="2123"/>
          <s v="2124"/>
          <s v="2125"/>
          <s v="2126"/>
          <s v="2127"/>
          <s v="2128"/>
          <s v="2129"/>
          <s v="2130"/>
          <s v="2131"/>
          <s v="2132"/>
          <s v="2133"/>
          <s v="2134"/>
          <s v="2135"/>
          <s v="2136"/>
          <s v="2137"/>
          <s v="2138"/>
          <s v="2139"/>
          <s v="2140"/>
          <s v="2141"/>
          <s v="2142"/>
          <s v="2143"/>
          <s v="2144"/>
          <s v="&gt;3/15/214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Williams" refreshedDate="44511.996769212965" createdVersion="7" refreshedVersion="7" minRefreshableVersion="3" recordCount="12" xr:uid="{16D4523E-EBB9-4B09-B37A-2608F9694113}">
  <cacheSource type="worksheet">
    <worksheetSource ref="A1:H13" sheet="Outcomes Based On Goals"/>
  </cacheSource>
  <cacheFields count="8">
    <cacheField name="Goals" numFmtId="0">
      <sharedItems count="12">
        <s v="Less Than 1000"/>
        <s v="1000 to 4999"/>
        <s v="5000 to 9999"/>
        <s v="10000 to 14999"/>
        <s v="15000 t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7814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2153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263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54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800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495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82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027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57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91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57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820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317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69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348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3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26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788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2791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387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460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951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975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6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115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382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207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53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15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402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945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485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526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720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355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353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294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114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05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36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47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113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21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678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39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6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201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2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153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05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5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75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47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285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09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456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60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08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4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25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24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82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120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34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56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579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58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11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13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13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379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217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82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04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212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141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647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106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521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3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436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100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13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56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201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320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44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857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5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922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166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101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68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85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214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32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99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42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11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104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10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53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02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38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304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375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300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226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70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24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294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65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98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452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3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2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45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30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28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353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39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20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20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0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17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4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16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9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23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28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132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281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160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10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100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23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11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8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537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79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33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106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3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4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104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103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10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103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28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254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1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0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168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5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11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9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65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493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19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1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08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19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473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3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63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3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2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5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70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13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80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79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112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27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25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27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43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22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6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8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2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05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04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13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20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6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150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203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40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83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322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100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819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42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1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1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662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404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32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786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2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270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32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1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55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253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7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24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3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3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2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2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18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35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77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101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101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59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100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85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139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2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05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226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34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421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39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209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11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33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32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10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18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3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408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41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267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29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128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06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0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26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127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06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105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10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418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4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25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3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3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309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20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30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2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0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2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22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303833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2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101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1212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202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2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23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30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25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20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20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19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118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1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17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16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83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288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0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15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115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0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28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89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11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704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35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17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56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20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10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20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36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9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3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8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7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6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6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06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06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6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76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32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01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29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5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31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5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5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17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159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3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29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46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3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213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2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254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2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02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105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01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5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101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00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49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49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25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72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106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62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43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162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484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27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119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02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18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585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6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25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05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31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1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412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2260300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1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12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102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1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12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63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10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10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4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2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46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0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20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10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4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80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0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107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19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43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7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107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7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47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65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28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105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0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0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0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38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06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114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8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11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57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09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46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0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13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9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0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0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53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42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2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7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55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10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26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3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4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193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38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103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2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377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86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0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104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03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2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09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01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2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03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139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278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224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79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23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05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355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18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70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25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11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00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16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6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04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116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45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8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08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72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07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4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70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6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674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4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102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111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104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10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1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10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109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9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8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295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8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101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108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07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14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159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63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40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5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105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524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5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5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05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5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12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1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04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4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4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56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4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4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55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72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54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19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5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102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02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02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6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305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2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2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2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3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101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91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537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13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43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73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145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1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44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28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18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83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8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28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47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117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1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347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57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14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71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27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9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36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357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27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135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154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03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19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44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02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1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147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5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101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9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262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01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04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3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0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12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107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2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28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28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128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26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20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127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06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253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03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100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70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3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49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23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24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24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3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12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246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02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2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02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2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1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122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2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0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0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20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100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50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0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00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124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20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41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2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40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19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39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18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147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00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235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74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17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8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17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55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3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16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41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16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44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11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54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100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15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6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1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5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34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14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46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14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126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315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19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287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13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50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112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1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280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112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2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1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1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29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11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1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5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28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462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0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39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54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22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108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80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08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107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2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26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07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42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214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12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10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265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6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06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06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6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352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6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0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05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04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49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30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4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4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4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72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03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103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10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103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3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3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102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2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146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204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2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36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02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2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1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101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1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101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101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0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0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01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202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202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55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336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1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0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67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3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0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0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00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0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0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200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122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40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23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30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0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108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00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100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00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58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26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24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20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05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89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52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1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25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104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252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03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93025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02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85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1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10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2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4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101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261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4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361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1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12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22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10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5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18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489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7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3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04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175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17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03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0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51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74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03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16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7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2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35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8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1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07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9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07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4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106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1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28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5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68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68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4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04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4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166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2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38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332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1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65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24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1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03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03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3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3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09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36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327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2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63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25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13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2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1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01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108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203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03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01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0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01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01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29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01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806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115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1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00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00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267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00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07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0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07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14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3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32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06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0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3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232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22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0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3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3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4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56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780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26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04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4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1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03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0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3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10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70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128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0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02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02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09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09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26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302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75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5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0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00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07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2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7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248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5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48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124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48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105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5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29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5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978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97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46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31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44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47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1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3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60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102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10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1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43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1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09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4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1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02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1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506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00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00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4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35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15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14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71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342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2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68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3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34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39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67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34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3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1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23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10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2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21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14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3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20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3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101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2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9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18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43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2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0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30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0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08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7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7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6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28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4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21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6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06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6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26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42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126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26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26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39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4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56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25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04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18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4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207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0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55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4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6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2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26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5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22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27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2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2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2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2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22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202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26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21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101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21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1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109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503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21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12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0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10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2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00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1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0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20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0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100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100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00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20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40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10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119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48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18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69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48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49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12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12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108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23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6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17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17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194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16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16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5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2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9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1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1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21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13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378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13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42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3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13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103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3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13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02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9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07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12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02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60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12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27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111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25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1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11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1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0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11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100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10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10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220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0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110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0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3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10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10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09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3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9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3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35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56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272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09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32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9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15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27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08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55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12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08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31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08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8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90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0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39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2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07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160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0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7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2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107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27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77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1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33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6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3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106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106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6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5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5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5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05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12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17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0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5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5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2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0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0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3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4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6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16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26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4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4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4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4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4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4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104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03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2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03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03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0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2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0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0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0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28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02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154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27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254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508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101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1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12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12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3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01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0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126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1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1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01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01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1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0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0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00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0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00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100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0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00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0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0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0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8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20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4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10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0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2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0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196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3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06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20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10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38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320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07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20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14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20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237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3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17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34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21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2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72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4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55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03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155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55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4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31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31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10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02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53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02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30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01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30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03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01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14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0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7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00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100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3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113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0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13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0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0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36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11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127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1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64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0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3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10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47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26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0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878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219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46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7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24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09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24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73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22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127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23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68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108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43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07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107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07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22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22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07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42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6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384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21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5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22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5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19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19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60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39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1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66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04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38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38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04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03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76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39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3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103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103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2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2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10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136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2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02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102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203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41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2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01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108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1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19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35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8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1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15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10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101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01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01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61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15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00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0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15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00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3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0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00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5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0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00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07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36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14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114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79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3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32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1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71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112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1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30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95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78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18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1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1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35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110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385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9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09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52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26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5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03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26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07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14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25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7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7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07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124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7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6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23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247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37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3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05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08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10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105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04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121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104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12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3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20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5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03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19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28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8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119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4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1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01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01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01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7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101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0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00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153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03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17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0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00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175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233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40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6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16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08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7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39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116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6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15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17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05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34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115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4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22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18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4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6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14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62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106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136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5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70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10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30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6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13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226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113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1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35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12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2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12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05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112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0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2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12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111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11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11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1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33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11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0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18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661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32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8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110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10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109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9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9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9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9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2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05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9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9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9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8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108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08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8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29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0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47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7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7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6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61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00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00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7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5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40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107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6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206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4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06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13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2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27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6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158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2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05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10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12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5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4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04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3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260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4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24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6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3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03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155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3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3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19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3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3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23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53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102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122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31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10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10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09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0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02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6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02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2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08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0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0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01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25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101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01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1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21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01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01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108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5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10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1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20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53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00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00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8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60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100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00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00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0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00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20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20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120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37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120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59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30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10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118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09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7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147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95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07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29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0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08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4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9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25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339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28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9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287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15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43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4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3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89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11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11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23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42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42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03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4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12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40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23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12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40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43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11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10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0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23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10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4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9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5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9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09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81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8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08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8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42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8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0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28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8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10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13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3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107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7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7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408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6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06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32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46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1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3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175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5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7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5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30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52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04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3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0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104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104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173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6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104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215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172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0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28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103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103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0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2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2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28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71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28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3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46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27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8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5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6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20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7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36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05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26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0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25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25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25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0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0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5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0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67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3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00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6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86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2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4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42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2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23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1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41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2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2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2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2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2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2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00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00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60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8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119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08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119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9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58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32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07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131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9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20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4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07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3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17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117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117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42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1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15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06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116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16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16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46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6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110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15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460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15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4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23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15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4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46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5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114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14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13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13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112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12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45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111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148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11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0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26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10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110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6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37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34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220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0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0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10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1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15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4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109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109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144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108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108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0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108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08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8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08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34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0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10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07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107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43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07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107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02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143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07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7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5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07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16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06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49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7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2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2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06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5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0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105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40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05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05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05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300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10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5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10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4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16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0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73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4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15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04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4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2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2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5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3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207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3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3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103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53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37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03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03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2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20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137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103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103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3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10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2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02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02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2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10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2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102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2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102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01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01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01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1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1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1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1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01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01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01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101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101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126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0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0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00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00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00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33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4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00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0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00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100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00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33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33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3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40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7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131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8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12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130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08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5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13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28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128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128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1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8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88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57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125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9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125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187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87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10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2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107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19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9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09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86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86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30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7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4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22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6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02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5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122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2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21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121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00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7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0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100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0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19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16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5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11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36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5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01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18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18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48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44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118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35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4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293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22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25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2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2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11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144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15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7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14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7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4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00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31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2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6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48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4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0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09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12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211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7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11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1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1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167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11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11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01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11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41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8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10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127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10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10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10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5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0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5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108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163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62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35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08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3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61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7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61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8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19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07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06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06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106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79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6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05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0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315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26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2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46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0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393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04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130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30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04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312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04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21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04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04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0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111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2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7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54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02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2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02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256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15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15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53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3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0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20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2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101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0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30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101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10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01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0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01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116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5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26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100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125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0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100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0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0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5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00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100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0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0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0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103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125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5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9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1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7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42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49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1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4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8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4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45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14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12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80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956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0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2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4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2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37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56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12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26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28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17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47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43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0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7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8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5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6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38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15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37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458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14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05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103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171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14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27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36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70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8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135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2702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35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4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122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34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9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3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9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1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16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33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06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7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2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05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44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3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7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65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6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4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6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9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23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14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41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71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28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28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28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36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8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12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212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127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27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80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105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26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2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5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1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100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04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156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12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104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5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45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4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02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75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0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63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122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180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2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5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24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101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20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24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100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100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00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20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33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4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71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20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3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30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108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19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1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118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18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31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39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117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1165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2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17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4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5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115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4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115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1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115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115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3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119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52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10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13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1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23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38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2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18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12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11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106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23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71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1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4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11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221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6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5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110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0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100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110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22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2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09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218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09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8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08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66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3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8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180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08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215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4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223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07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18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213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33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06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106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7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18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50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106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132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11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350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11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5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263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10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5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105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39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4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4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2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104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104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30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04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04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104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5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3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103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129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3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03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1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03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14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02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2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6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10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10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02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102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0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67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202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0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20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100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254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100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00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00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125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25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3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10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00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10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100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100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00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00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100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00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00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00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00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00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1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2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3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06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3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09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2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9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64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8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3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90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19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3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110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16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08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8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22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15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23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34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36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48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0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8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181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100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113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120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21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1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5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1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19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6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14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885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11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18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19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1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5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109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219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8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3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2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3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56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16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68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34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2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34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39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113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2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05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6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5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166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24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330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8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6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37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0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33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4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163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116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101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1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2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7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20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27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3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3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6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8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00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133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266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16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53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6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5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106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42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104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13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13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22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0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7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16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27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22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117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52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22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5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25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5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75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25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3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9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2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3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9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24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37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104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45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7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04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21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03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103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2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0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57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6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119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15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30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8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118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101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25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0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00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139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1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5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137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137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13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70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3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45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6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35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7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1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9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33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33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32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101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3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26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7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11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13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27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130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130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0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1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3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3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28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3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18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28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128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06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27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25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127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81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140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126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126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26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27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1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2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8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3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1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48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03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24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4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103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61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2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02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122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22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2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1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121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0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242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242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00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3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10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2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2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99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238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69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08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3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4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0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12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2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16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2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3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05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29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1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14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114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4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22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9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13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13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113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28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0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0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22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124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159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18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11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28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110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5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1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11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10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110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82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09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56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218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27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5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108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08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07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6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9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106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105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1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105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105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75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5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3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3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4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04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04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10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03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2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17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5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0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20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0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1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10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00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100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00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00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0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0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00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00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00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100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14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7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164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2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10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0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2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108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138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1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5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2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64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0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12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149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116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3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8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131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5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84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3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2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38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3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3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18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11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7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9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18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11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22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4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6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09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4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57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108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129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143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28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0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9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0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5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2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101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106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383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210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8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42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04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14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7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1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2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117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136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3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8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13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4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33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40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133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1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3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11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16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10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2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156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19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28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12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11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9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58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0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125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4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6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125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5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124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23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7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7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10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10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18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101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102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70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10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4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16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140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0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38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6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13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0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1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1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7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3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2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11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3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5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7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5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2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160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106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4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04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4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1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103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03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0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20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2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3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12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100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241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3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3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1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50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6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0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00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00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10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00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1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1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4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90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0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29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286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2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3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4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1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3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0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2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37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112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1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14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0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39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1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3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3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136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5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0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6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8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108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3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7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0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1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1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1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3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5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33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52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04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52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1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0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34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3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100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0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0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0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1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3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3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5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5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25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100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00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00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1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2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2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3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10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3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5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47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1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12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5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6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2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04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2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4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1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15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0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6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11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23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38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225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2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4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0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4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7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1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3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7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11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1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1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4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7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21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2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3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0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1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21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4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03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13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7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2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17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1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10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0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1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3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0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20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100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100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1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3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5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2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3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30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1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2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95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3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1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4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3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7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40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20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180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0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8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4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1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2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2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11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20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34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17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1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21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3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3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155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1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15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10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2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4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38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2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3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8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21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5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2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3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8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0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4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8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0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1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7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8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27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27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1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1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5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5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0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4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3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7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5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9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3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26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3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65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129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13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0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6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0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1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1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5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5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124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22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0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0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6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29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48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171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1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3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12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58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2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1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2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2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3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1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2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2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3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22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2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4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0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0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1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1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1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424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0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0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2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11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2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1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1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3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13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44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0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0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0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0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1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1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2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2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2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3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3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4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4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5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5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8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1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0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7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20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20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00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6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3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4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9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0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1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1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2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5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29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0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0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1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3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5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6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8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3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0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1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0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3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1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8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11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32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8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0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2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3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4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5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5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7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7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1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1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3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4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14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35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14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2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4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3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1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1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2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9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6500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60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2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0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8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2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3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6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9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9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1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2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2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0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1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1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0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1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1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6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0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0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2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1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3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9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0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0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1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1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1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2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3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3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3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5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5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5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1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5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0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1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1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1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2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2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2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2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3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5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5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8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14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4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2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4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1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1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1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1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1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1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1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2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3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3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4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0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0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0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0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0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2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5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1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1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2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3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1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1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1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5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6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12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1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116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1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1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1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2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0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0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1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1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1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1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1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1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1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1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1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1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1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1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2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3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3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5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5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13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2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5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0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1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1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1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1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1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1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1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4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13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8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2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1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1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1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1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2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2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3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1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10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13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1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1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1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1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1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1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1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1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1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1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1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2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2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2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5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1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10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20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1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2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1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1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1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1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1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1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1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1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2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3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1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2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7814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21535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263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543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800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495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82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027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57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191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57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820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317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69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348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34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26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788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2791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387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460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951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975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6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115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382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207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53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15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402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945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485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526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720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355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353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294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114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05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36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47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113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211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678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39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61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201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2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153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05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5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75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147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285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09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456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60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081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4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25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24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82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120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34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56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579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58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11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13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13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379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217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7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82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04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212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141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647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106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521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3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1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436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100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13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56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201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320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44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857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5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922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166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101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68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85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8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214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32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99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429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111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104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10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53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02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381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304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375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300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226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70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246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294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65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98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452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33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2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1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45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30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28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353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9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39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2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20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20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00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17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45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16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91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23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283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132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281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160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10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100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23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11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8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537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79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33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106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3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4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104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103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103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103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28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2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254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102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01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168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5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119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9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65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493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196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1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08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19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473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3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63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33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2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5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70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01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13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802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79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112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27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25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27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43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22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7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6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8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2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05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04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13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20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6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150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203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40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83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322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100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819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42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7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1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1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662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404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32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786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2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270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326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11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55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01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9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253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7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24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3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3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2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2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18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35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77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101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101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59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100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85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139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1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2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05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226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34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421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39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209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11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33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32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10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18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3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408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41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267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29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128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06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0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26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127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06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105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10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418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4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25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3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3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309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20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30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2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0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2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22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303833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202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101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1212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202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1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26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23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30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25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20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20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19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118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1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17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16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83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288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03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15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115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10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28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89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113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704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35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17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56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20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10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20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36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9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3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8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7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6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6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06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06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6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76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32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01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29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5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31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5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5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174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159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3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29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46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3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213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2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254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2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02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105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01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5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101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00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496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49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25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72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1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106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62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43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162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484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27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119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02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18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585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6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25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05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319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1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412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2260300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1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12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102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1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0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8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12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63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10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110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4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22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46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09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20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108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4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80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0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107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19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43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7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107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7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47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65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28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105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04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0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0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38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06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114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8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11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57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09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46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0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13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01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9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1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01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1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0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0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53"/>
    <n v="139.53"/>
    <x v="5"/>
    <s v="documentary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42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2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7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55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108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26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39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4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193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38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01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103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26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377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86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01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104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03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2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09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01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21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03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139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278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224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79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23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05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355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18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70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25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11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00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16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6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04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116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45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8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08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72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07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4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70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6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674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4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102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111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104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10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1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10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109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9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8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295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8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101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108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07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14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159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63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40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5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105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524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5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1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5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57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05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57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12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12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04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4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4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56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4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4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55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72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54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19"/>
    <n v="105.52"/>
    <x v="6"/>
    <s v="plays"/>
    <x v="699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5"/>
    <n v="64.62"/>
    <x v="7"/>
    <s v="rock"/>
    <x v="700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102"/>
    <n v="59.36"/>
    <x v="1"/>
    <s v="nonfiction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02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02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6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305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2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2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2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3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101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91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537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13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43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73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145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11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44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1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28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18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83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8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281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47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117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11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347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57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14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71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27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9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36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357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271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135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154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03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199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44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02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11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147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5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101"/>
    <n v="4.57"/>
    <x v="3"/>
    <s v="tabletop games"/>
    <x v="752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9"/>
    <n v="196.34"/>
    <x v="7"/>
    <s v="indie rock"/>
    <x v="753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262"/>
    <n v="85.44"/>
    <x v="5"/>
    <s v="documentary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01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04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3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0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12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107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21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28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28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128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26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20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127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06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253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03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100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70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31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497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23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24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24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3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123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246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02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2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02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22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1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122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21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0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1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0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20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100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50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0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00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124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20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41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2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40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19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39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18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147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00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235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74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17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8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17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55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37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16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41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16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44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115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54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100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15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6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1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5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34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14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46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14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126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315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19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287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13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50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112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1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280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112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2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1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11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29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111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11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5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28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462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0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39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54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22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108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80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08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107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2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26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107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427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214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126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10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265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6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06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06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6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352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6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0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05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04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49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30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4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4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4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72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03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103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103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103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3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3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3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3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102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2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146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204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2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36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02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2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1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101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1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101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101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01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0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01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202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202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55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336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1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00"/>
    <n v="42.87"/>
    <x v="5"/>
    <s v="documentary"/>
    <x v="909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67"/>
    <n v="66.11"/>
    <x v="6"/>
    <s v="plays"/>
    <x v="910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33"/>
    <n v="162.27000000000001"/>
    <x v="7"/>
    <s v="rock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0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0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00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0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0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200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122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40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123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30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02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108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00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100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00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58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26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24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20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05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89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52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11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25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104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252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03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930250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02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85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15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10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2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4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101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261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4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01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1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361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13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12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22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10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5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18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489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7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3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04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175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17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03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09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51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3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74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03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16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7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2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35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8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1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07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1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7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9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07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4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106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1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28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5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68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68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4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04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4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166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2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38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332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1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65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24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3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1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03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03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3"/>
    <n v="215.25"/>
    <x v="6"/>
    <s v="musical"/>
    <x v="1005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3"/>
    <n v="89.93"/>
    <x v="2"/>
    <s v="photobooks"/>
    <x v="1006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09"/>
    <n v="80.33"/>
    <x v="5"/>
    <s v="television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36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327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2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63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25"/>
    <n v="93.76"/>
    <x v="6"/>
    <s v="plays"/>
    <x v="1013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13"/>
    <n v="600"/>
    <x v="7"/>
    <s v="indie rock"/>
    <x v="1014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2"/>
    <n v="63.83"/>
    <x v="6"/>
    <s v="plays"/>
    <x v="1015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1"/>
    <n v="72.290000000000006"/>
    <x v="6"/>
    <s v="plays"/>
    <x v="1016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01"/>
    <n v="98.36"/>
    <x v="5"/>
    <s v="television"/>
    <x v="1017"/>
    <x v="10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108"/>
    <n v="41.38"/>
    <x v="5"/>
    <s v="documentary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203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03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01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0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01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01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29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01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806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115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1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00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00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267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00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07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0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07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14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3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32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06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0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31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232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22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01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31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39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4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56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780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26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04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4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9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11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03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0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3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102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70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128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0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02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02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09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09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1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26"/>
    <n v="166.97"/>
    <x v="6"/>
    <s v="musical"/>
    <x v="1070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302"/>
    <n v="68.86"/>
    <x v="4"/>
    <s v="small batch"/>
    <x v="1071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75"/>
    <n v="37.479999999999997"/>
    <x v="3"/>
    <s v="tabletop games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5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08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00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07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2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7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248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5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48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124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48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105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5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29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5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978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97"/>
    <n v="53.08"/>
    <x v="3"/>
    <s v="tabletop games"/>
    <x v="1090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46"/>
    <n v="94.91"/>
    <x v="6"/>
    <s v="musical"/>
    <x v="1091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31"/>
    <n v="102.08"/>
    <x v="5"/>
    <s v="shorts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44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47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1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3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60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102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10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1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43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1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09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41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1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02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1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506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00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00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4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35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15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14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71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342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2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68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3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34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39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67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34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3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11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23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10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25"/>
    <n v="93.43"/>
    <x v="6"/>
    <s v="plays"/>
    <x v="1129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21"/>
    <n v="80.400000000000006"/>
    <x v="6"/>
    <s v="plays"/>
    <x v="1130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14"/>
    <n v="43.55"/>
    <x v="1"/>
    <s v="nonfiction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3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20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3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101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2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9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18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43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2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0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30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0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08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7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7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6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28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4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21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6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06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6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26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42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126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126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26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39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4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56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25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04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18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4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207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0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55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4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6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2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26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5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22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27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2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2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2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2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1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1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22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1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202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26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21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101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21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01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1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109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503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21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126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0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10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21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00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1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0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20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0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100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100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00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20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40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10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119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48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18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69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48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49"/>
    <n v="69.27"/>
    <x v="4"/>
    <s v="small batch"/>
    <x v="1215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12"/>
    <n v="125.27"/>
    <x v="6"/>
    <s v="spaces"/>
    <x v="1216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12"/>
    <n v="231.75"/>
    <x v="7"/>
    <s v="jazz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108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23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6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17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17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194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16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16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5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2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91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14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1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21"/>
    <n v="167.49"/>
    <x v="5"/>
    <s v="shorts"/>
    <x v="1232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13"/>
    <n v="74.069999999999993"/>
    <x v="7"/>
    <s v="classical music"/>
    <x v="1233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378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13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42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3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13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103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3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13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02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9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07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12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02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60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12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01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279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111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25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11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11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11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0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11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100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10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10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220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0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110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0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3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10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10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09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3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9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36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35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56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272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09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32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9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15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271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08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55"/>
    <n v="46.4"/>
    <x v="7"/>
    <s v="indie rock"/>
    <x v="1282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120"/>
    <n v="174"/>
    <x v="6"/>
    <s v="musical"/>
    <x v="1283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08"/>
    <n v="62.33"/>
    <x v="6"/>
    <s v="plays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31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08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8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90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0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39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2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07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160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0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7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27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107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27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77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1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33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6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3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106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106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6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5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5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5"/>
    <n v="76.45"/>
    <x v="5"/>
    <s v="television"/>
    <x v="1309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05"/>
    <n v="176.09"/>
    <x v="6"/>
    <s v="plays"/>
    <x v="1310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12"/>
    <n v="168.75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17"/>
    <n v="56.98"/>
    <x v="2"/>
    <s v="photobooks"/>
    <x v="1312"/>
    <x v="131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1"/>
    <n v="98.54"/>
    <x v="6"/>
    <s v="plays"/>
    <x v="1313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05"/>
    <n v="85.96"/>
    <x v="5"/>
    <s v="short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5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5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5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2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05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0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31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4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6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16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26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4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4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4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4"/>
    <n v="129.03"/>
    <x v="6"/>
    <s v="plays"/>
    <x v="1329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4"/>
    <n v="307.69"/>
    <x v="6"/>
    <s v="plays"/>
    <x v="1330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4"/>
    <n v="74.069999999999993"/>
    <x v="6"/>
    <s v="space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104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03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29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03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03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0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2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02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0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0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28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02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154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27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254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508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101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01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101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12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1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12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3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01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01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126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1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1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01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01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1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0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0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00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0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00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100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100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00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0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0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0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8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20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4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10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0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2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0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196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3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06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20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10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38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320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07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20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14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20"/>
    <n v="90.54"/>
    <x v="6"/>
    <s v="musical"/>
    <x v="1393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237"/>
    <n v="106.97"/>
    <x v="6"/>
    <s v="plays"/>
    <x v="1394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3"/>
    <n v="88.25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17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34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212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2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72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4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55"/>
    <n v="100"/>
    <x v="5"/>
    <s v="shorts"/>
    <x v="1402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03"/>
    <n v="62.5"/>
    <x v="7"/>
    <s v="pop"/>
    <x v="1403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155"/>
    <n v="175"/>
    <x v="7"/>
    <s v="rock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55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4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31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31"/>
    <n v="46.89"/>
    <x v="6"/>
    <s v="plays"/>
    <x v="1408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107"/>
    <n v="115.53"/>
    <x v="4"/>
    <s v="food trucks"/>
    <x v="1409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02"/>
    <n v="29.62"/>
    <x v="7"/>
    <s v="rock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53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02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30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01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30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103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01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14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0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74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00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100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3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113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0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13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0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0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36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11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127"/>
    <n v="89.21"/>
    <x v="4"/>
    <s v="food trucks"/>
    <x v="1432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1"/>
    <n v="49.06"/>
    <x v="6"/>
    <s v="plays"/>
    <x v="1433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164"/>
    <n v="94.03"/>
    <x v="7"/>
    <s v="indie rock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0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3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10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47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26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0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878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219"/>
    <n v="40.4"/>
    <x v="5"/>
    <s v="documentary"/>
    <x v="1442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46"/>
    <n v="119.64"/>
    <x v="6"/>
    <s v="plays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7"/>
    <n v="145.65"/>
    <x v="6"/>
    <s v="plays"/>
    <x v="144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24"/>
    <n v="68.37"/>
    <x v="1"/>
    <s v="nonfiction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09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24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73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22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127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23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68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108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43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07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107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07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22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22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07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6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42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6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1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384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21"/>
    <n v="46.71"/>
    <x v="6"/>
    <s v="plays"/>
    <x v="1466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5"/>
    <n v="53.41"/>
    <x v="4"/>
    <s v="small batch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22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5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19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19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60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39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1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66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04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38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38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04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03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76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39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37"/>
    <n v="49.25"/>
    <x v="7"/>
    <s v="indie rock"/>
    <x v="1484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103"/>
    <n v="640"/>
    <x v="4"/>
    <s v="food trucks"/>
    <x v="1485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103"/>
    <n v="44.44"/>
    <x v="7"/>
    <s v="indie rock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29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2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102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136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2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02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102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203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41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2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01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108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1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19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35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8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1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15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10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101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01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01"/>
    <n v="69.33"/>
    <x v="6"/>
    <s v="plays"/>
    <x v="1508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61"/>
    <n v="70.569999999999993"/>
    <x v="6"/>
    <s v="plays"/>
    <x v="1509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15"/>
    <n v="50.9"/>
    <x v="6"/>
    <s v="plays"/>
    <x v="1510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00"/>
    <n v="129.16999999999999"/>
    <x v="0"/>
    <s v="wearables"/>
    <x v="1511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0"/>
    <n v="88.57"/>
    <x v="5"/>
    <s v="short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15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00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3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0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00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5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0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00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07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36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14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114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79"/>
    <n v="55.6"/>
    <x v="6"/>
    <s v="plays"/>
    <x v="1525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32"/>
    <n v="33.94"/>
    <x v="6"/>
    <s v="plays"/>
    <x v="1526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32"/>
    <n v="160.79"/>
    <x v="7"/>
    <s v="rock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1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71"/>
    <n v="53.44"/>
    <x v="6"/>
    <s v="plays"/>
    <x v="1529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112"/>
    <n v="179.12"/>
    <x v="6"/>
    <s v="plays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12"/>
    <n v="105"/>
    <x v="6"/>
    <s v="plays"/>
    <x v="1531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30"/>
    <n v="49.11"/>
    <x v="7"/>
    <s v="rock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95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78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18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1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1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35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110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385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9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09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9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52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26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5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03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26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07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14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25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7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7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07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124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7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6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23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247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37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3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05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08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10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105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04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121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104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121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3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20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51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03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19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28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8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119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4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1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01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101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01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71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101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01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00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153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03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17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0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00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175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233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40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6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16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08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7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39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116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6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15"/>
    <n v="50.98"/>
    <x v="6"/>
    <s v="plays"/>
    <x v="1603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173"/>
    <n v="96.55"/>
    <x v="6"/>
    <s v="plays"/>
    <x v="1604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05"/>
    <n v="56"/>
    <x v="0"/>
    <s v="space exploration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34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115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4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22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18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4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6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14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62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106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136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5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70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10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30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6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13"/>
    <n v="47.46"/>
    <x v="6"/>
    <s v="plays"/>
    <x v="1623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226"/>
    <n v="450"/>
    <x v="6"/>
    <s v="plays"/>
    <x v="1624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113"/>
    <n v="34.18"/>
    <x v="7"/>
    <s v="jazz"/>
    <x v="1625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1"/>
    <n v="72.97"/>
    <x v="6"/>
    <s v="musical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35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12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2"/>
    <n v="70.760000000000005"/>
    <x v="6"/>
    <s v="plays"/>
    <x v="1629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12"/>
    <n v="81.239999999999995"/>
    <x v="6"/>
    <s v="musical"/>
    <x v="1630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05"/>
    <n v="70.55"/>
    <x v="7"/>
    <s v="rock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112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0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2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12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111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11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11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11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33"/>
    <n v="292.77999999999997"/>
    <x v="6"/>
    <s v="plays"/>
    <x v="1640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1"/>
    <n v="97.41"/>
    <x v="0"/>
    <s v="web"/>
    <x v="1641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11"/>
    <n v="77.349999999999994"/>
    <x v="7"/>
    <s v="indie rock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7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0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18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661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32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8"/>
    <n v="37.270000000000003"/>
    <x v="7"/>
    <s v="metal"/>
    <x v="1648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110"/>
    <n v="49.21"/>
    <x v="6"/>
    <s v="musical"/>
    <x v="1649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10"/>
    <n v="66.87"/>
    <x v="7"/>
    <s v="met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109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9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9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9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9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2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05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9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9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9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8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108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08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8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29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0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47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7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7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6"/>
    <n v="121.9"/>
    <x v="6"/>
    <s v="plays"/>
    <x v="1670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61"/>
    <n v="47.41"/>
    <x v="6"/>
    <s v="plays"/>
    <x v="1671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00"/>
    <n v="60.95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00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7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5"/>
    <n v="38.71"/>
    <x v="6"/>
    <s v="plays"/>
    <x v="1675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40"/>
    <n v="110.87"/>
    <x v="0"/>
    <s v="wearables"/>
    <x v="1676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107"/>
    <n v="70.83"/>
    <x v="6"/>
    <s v="musical"/>
    <x v="1677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6"/>
    <n v="134.21"/>
    <x v="1"/>
    <s v="nonfiction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206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4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06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13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2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27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6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5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158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2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05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105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12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5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4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04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31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260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4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24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6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3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03"/>
    <n v="75.77"/>
    <x v="7"/>
    <s v="rock"/>
    <x v="1703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155"/>
    <n v="1250"/>
    <x v="6"/>
    <s v="plays"/>
    <x v="1704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3"/>
    <n v="50"/>
    <x v="6"/>
    <s v="plays"/>
    <x v="1705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3"/>
    <n v="113.64"/>
    <x v="7"/>
    <s v="indie rock"/>
    <x v="1706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19"/>
    <n v="48.08"/>
    <x v="7"/>
    <s v="indie rock"/>
    <x v="1707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3"/>
    <n v="73.53"/>
    <x v="6"/>
    <s v="plays"/>
    <x v="1708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3"/>
    <n v="227.27"/>
    <x v="6"/>
    <s v="plays"/>
    <x v="1709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23"/>
    <n v="104.17"/>
    <x v="6"/>
    <s v="plays"/>
    <x v="1710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53"/>
    <n v="100"/>
    <x v="6"/>
    <s v="musical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102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122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31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102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10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09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02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02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6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02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2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08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01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01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01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1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1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25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101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01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1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21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01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01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108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1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5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100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1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20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53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00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00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8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60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100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00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00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0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00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20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20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120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5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37"/>
    <n v="51.22"/>
    <x v="6"/>
    <s v="plays"/>
    <x v="1756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120"/>
    <n v="383.33"/>
    <x v="6"/>
    <s v="plays"/>
    <x v="1757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5"/>
    <n v="79.31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59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30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102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118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09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7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147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95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07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293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0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08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4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92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25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339"/>
    <n v="185.83"/>
    <x v="5"/>
    <s v="drama"/>
    <x v="1775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28"/>
    <n v="51.67"/>
    <x v="7"/>
    <s v="indie rock"/>
    <x v="1776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9"/>
    <n v="63.49"/>
    <x v="7"/>
    <s v="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287"/>
    <n v="110.75"/>
    <x v="6"/>
    <s v="plays"/>
    <x v="1778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15"/>
    <n v="110.5"/>
    <x v="6"/>
    <s v="plays"/>
    <x v="1779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43"/>
    <n v="147.33000000000001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4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3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89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11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11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23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42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42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03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47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12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40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23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12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40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43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11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10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0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23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10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4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9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9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55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9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09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81"/>
    <n v="125.94"/>
    <x v="0"/>
    <s v="wearables"/>
    <x v="1810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8"/>
    <n v="164.62"/>
    <x v="6"/>
    <s v="plays"/>
    <x v="1811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08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8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5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42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8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01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28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8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107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134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3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107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7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7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408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6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06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32"/>
    <n v="42.02"/>
    <x v="7"/>
    <s v="rock"/>
    <x v="1829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46"/>
    <n v="91.3"/>
    <x v="0"/>
    <s v="space exploration"/>
    <x v="1830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1"/>
    <n v="150"/>
    <x v="7"/>
    <s v="classical music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3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175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5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74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5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30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52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04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3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04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104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104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173"/>
    <n v="53.08"/>
    <x v="6"/>
    <s v="musical"/>
    <x v="1847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6"/>
    <n v="50.37"/>
    <x v="7"/>
    <s v="indie rock"/>
    <x v="1848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104"/>
    <n v="43.02"/>
    <x v="5"/>
    <s v="documentary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215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172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03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28"/>
    <n v="40.29"/>
    <x v="6"/>
    <s v="plays"/>
    <x v="1856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103"/>
    <n v="39.479999999999997"/>
    <x v="0"/>
    <s v="space exploration"/>
    <x v="1857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103"/>
    <n v="45.62"/>
    <x v="7"/>
    <s v="rock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03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2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2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28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71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28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3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46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27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8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51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0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6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20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7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36"/>
    <n v="63.28"/>
    <x v="6"/>
    <s v="plays"/>
    <x v="1880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05"/>
    <n v="673.33"/>
    <x v="1"/>
    <s v="translations"/>
    <x v="1881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26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0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25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25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25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0"/>
    <n v="95.95"/>
    <x v="6"/>
    <s v="plays"/>
    <x v="1889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0"/>
    <n v="61.06"/>
    <x v="6"/>
    <s v="plays"/>
    <x v="1890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5"/>
    <n v="55.97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0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67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3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00"/>
    <n v="501.25"/>
    <x v="4"/>
    <s v="food trucks"/>
    <x v="1896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6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86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2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41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42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2"/>
    <n v="133.33000000000001"/>
    <x v="5"/>
    <s v="television"/>
    <x v="1907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23"/>
    <n v="285.70999999999998"/>
    <x v="7"/>
    <s v="electronic music"/>
    <x v="1908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11"/>
    <n v="42.55"/>
    <x v="7"/>
    <s v="indie rock"/>
    <x v="1909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41"/>
    <n v="250"/>
    <x v="7"/>
    <s v="indie rock"/>
    <x v="1910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21"/>
    <n v="133.33000000000001"/>
    <x v="6"/>
    <s v="plays"/>
    <x v="1911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21"/>
    <n v="117.65"/>
    <x v="6"/>
    <s v="plays"/>
    <x v="1912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21"/>
    <n v="95.24"/>
    <x v="6"/>
    <s v="plays"/>
    <x v="1913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20"/>
    <n v="64.52"/>
    <x v="6"/>
    <s v="plays"/>
    <x v="1914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20"/>
    <n v="68.97"/>
    <x v="6"/>
    <s v="plays"/>
    <x v="1915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20"/>
    <n v="100"/>
    <x v="6"/>
    <s v="musical"/>
    <x v="1916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00"/>
    <n v="86.96"/>
    <x v="7"/>
    <s v="rock"/>
    <x v="1917"/>
    <x v="1909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00"/>
    <n v="36.36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60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8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119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08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119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9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58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32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07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131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9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20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4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07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31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17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117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117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42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17"/>
    <n v="37.67"/>
    <x v="7"/>
    <s v="indie rock"/>
    <x v="1938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156"/>
    <n v="98.79"/>
    <x v="2"/>
    <s v="photobooks"/>
    <x v="1939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06"/>
    <n v="23.17"/>
    <x v="1"/>
    <s v="radio &amp; podcast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116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16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16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46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6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110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15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460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15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4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23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15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4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46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5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114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14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13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13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5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112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4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12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45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111"/>
    <n v="81.95"/>
    <x v="3"/>
    <s v="video games"/>
    <x v="1966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148"/>
    <n v="300"/>
    <x v="6"/>
    <s v="musical"/>
    <x v="1967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11"/>
    <n v="94.74"/>
    <x v="7"/>
    <s v="rock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0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26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10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110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6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137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34"/>
    <n v="59.2"/>
    <x v="0"/>
    <s v="wearables"/>
    <x v="1975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220"/>
    <n v="35.520000000000003"/>
    <x v="0"/>
    <s v="space exploration"/>
    <x v="1976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0"/>
    <n v="36.24"/>
    <x v="7"/>
    <s v="pop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0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10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1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15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45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109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109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144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108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108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0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108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08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8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08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34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07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10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07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107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43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07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107"/>
    <n v="84.9"/>
    <x v="4"/>
    <s v="food trucks"/>
    <x v="2000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02"/>
    <n v="188.56"/>
    <x v="6"/>
    <s v="plays"/>
    <x v="2001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143"/>
    <n v="94.28"/>
    <x v="2"/>
    <s v="photobook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07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7"/>
    <n v="40.24"/>
    <x v="6"/>
    <s v="plays"/>
    <x v="2004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5"/>
    <n v="34.409999999999997"/>
    <x v="6"/>
    <s v="plays"/>
    <x v="2005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07"/>
    <n v="35.130000000000003"/>
    <x v="0"/>
    <s v="wearables"/>
    <x v="2006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16"/>
    <n v="29.0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06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0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49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7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2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2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06"/>
    <n v="83.05"/>
    <x v="6"/>
    <s v="plays"/>
    <x v="2014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5"/>
    <n v="55.33"/>
    <x v="6"/>
    <s v="plays"/>
    <x v="2015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0"/>
    <n v="92.22"/>
    <x v="0"/>
    <s v="makerspace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105"/>
    <n v="31.85"/>
    <x v="1"/>
    <s v="fiction"/>
    <x v="2017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140"/>
    <n v="45.97"/>
    <x v="1"/>
    <s v="children's books"/>
    <x v="2018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05"/>
    <n v="31.83"/>
    <x v="7"/>
    <s v="indie rock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1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05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05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300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107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5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10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4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16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0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73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4"/>
    <n v="25.25"/>
    <x v="6"/>
    <s v="plays"/>
    <x v="2031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15"/>
    <n v="43.62"/>
    <x v="7"/>
    <s v="classical music"/>
    <x v="2032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04"/>
    <n v="76.86"/>
    <x v="7"/>
    <s v="rock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4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2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2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5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3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207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3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3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103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53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37"/>
    <n v="58.37"/>
    <x v="7"/>
    <s v="rock"/>
    <x v="2044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03"/>
    <n v="225"/>
    <x v="1"/>
    <s v="translations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03"/>
    <n v="56.25"/>
    <x v="7"/>
    <s v="jazz"/>
    <x v="2046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2"/>
    <n v="58.33"/>
    <x v="7"/>
    <s v="rock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20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137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103"/>
    <n v="224.43"/>
    <x v="0"/>
    <s v="web"/>
    <x v="2050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103"/>
    <n v="34.130000000000003"/>
    <x v="6"/>
    <s v="spaces"/>
    <x v="2051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3"/>
    <n v="54.14"/>
    <x v="6"/>
    <s v="plays"/>
    <x v="2052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103"/>
    <n v="60.38"/>
    <x v="5"/>
    <s v="shorts"/>
    <x v="2053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2"/>
    <n v="55.89"/>
    <x v="6"/>
    <s v="plays"/>
    <x v="2054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02"/>
    <n v="86.94"/>
    <x v="6"/>
    <s v="plays"/>
    <x v="2055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02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2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10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2"/>
    <n v="34.6"/>
    <x v="6"/>
    <s v="plays"/>
    <x v="2059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102"/>
    <n v="25.49"/>
    <x v="4"/>
    <s v="small batch"/>
    <x v="2060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2"/>
    <n v="77.75"/>
    <x v="7"/>
    <s v="rock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4"/>
    <n v="62.12"/>
    <x v="7"/>
    <s v="indie rock"/>
    <x v="2062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102"/>
    <n v="775"/>
    <x v="6"/>
    <s v="spaces"/>
    <x v="2063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"/>
    <n v="67.39"/>
    <x v="1"/>
    <s v="nonfiction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01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01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01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1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1"/>
    <n v="69.819999999999993"/>
    <x v="6"/>
    <s v="plays"/>
    <x v="2069"/>
    <x v="2059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1"/>
    <n v="59.04"/>
    <x v="6"/>
    <s v="musical"/>
    <x v="2070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1"/>
    <n v="69.77"/>
    <x v="5"/>
    <s v="documentary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01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01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01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101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1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101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1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126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0"/>
    <n v="41.94"/>
    <x v="5"/>
    <s v="television"/>
    <x v="2085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"/>
    <n v="35.950000000000003"/>
    <x v="6"/>
    <s v="plays"/>
    <x v="2086"/>
    <x v="2076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0"/>
    <n v="75.5"/>
    <x v="6"/>
    <s v="plays"/>
    <x v="2087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00"/>
    <n v="48.71"/>
    <x v="7"/>
    <s v="rock"/>
    <x v="2088"/>
    <x v="2078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00"/>
    <n v="30.12"/>
    <x v="6"/>
    <s v="spaces"/>
    <x v="2089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00"/>
    <n v="71.709999999999994"/>
    <x v="5"/>
    <s v="short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33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4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00"/>
    <n v="150"/>
    <x v="6"/>
    <s v="music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0"/>
    <n v="31.91"/>
    <x v="7"/>
    <s v="metal"/>
    <x v="2103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00"/>
    <n v="50"/>
    <x v="6"/>
    <s v="plays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100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00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33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33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3"/>
    <n v="34.9"/>
    <x v="0"/>
    <s v="space exploration"/>
    <x v="2109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40"/>
    <n v="61.04"/>
    <x v="7"/>
    <s v="world music"/>
    <x v="2110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7"/>
    <n v="77.11"/>
    <x v="5"/>
    <s v="drama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131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8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12"/>
    <n v="38.42"/>
    <x v="6"/>
    <s v="musical"/>
    <x v="2114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130"/>
    <n v="90.94"/>
    <x v="3"/>
    <s v="mobile games"/>
    <x v="2115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08"/>
    <n v="40.42"/>
    <x v="5"/>
    <s v="documentary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5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13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28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128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128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19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8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6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88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57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125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9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125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187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87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10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2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107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19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9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09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86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86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307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7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41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22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6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02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5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122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2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9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21"/>
    <n v="64.760000000000005"/>
    <x v="6"/>
    <s v="plays"/>
    <x v="2153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121"/>
    <n v="46.59"/>
    <x v="7"/>
    <s v="jazz"/>
    <x v="2154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00"/>
    <n v="51.96"/>
    <x v="7"/>
    <s v="indie rock"/>
    <x v="2155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7"/>
    <n v="38.6"/>
    <x v="5"/>
    <s v="shorts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0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100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0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19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16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5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119"/>
    <n v="30.27"/>
    <x v="0"/>
    <s v="wearables"/>
    <x v="2163"/>
    <x v="2153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36"/>
    <n v="25.58"/>
    <x v="2"/>
    <s v="photobooks"/>
    <x v="2164"/>
    <x v="215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5"/>
    <n v="44.33"/>
    <x v="6"/>
    <s v="play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01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18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18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48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44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118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35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4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293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22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25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2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2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11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144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15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7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14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7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4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00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31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28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6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48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14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02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09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12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211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7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11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1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1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167"/>
    <n v="113.64"/>
    <x v="5"/>
    <s v="animation"/>
    <x v="2202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11"/>
    <n v="62.5"/>
    <x v="6"/>
    <s v="plays"/>
    <x v="2203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11"/>
    <n v="59.52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01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11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41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8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10"/>
    <n v="56.14"/>
    <x v="5"/>
    <s v="television"/>
    <x v="2209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127"/>
    <n v="175"/>
    <x v="6"/>
    <s v="plays"/>
    <x v="2210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10"/>
    <n v="42.24"/>
    <x v="7"/>
    <s v="indie rock"/>
    <x v="2211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10"/>
    <n v="68.06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103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5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09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5"/>
    <n v="43.5"/>
    <x v="6"/>
    <s v="plays"/>
    <x v="2216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108"/>
    <n v="202.83"/>
    <x v="4"/>
    <s v="food trucks"/>
    <x v="2217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163"/>
    <n v="71.59"/>
    <x v="3"/>
    <s v="mobile game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62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35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08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103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61"/>
    <n v="50"/>
    <x v="7"/>
    <s v="metal"/>
    <x v="2223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7"/>
    <n v="42.86"/>
    <x v="7"/>
    <s v="pop"/>
    <x v="2224"/>
    <x v="2214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61"/>
    <n v="31.58"/>
    <x v="6"/>
    <s v="plays"/>
    <x v="2225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8"/>
    <n v="66.67"/>
    <x v="6"/>
    <s v="plays"/>
    <x v="2226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19"/>
    <n v="28.57"/>
    <x v="7"/>
    <s v="indie rock"/>
    <x v="2227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07"/>
    <n v="52.17"/>
    <x v="6"/>
    <s v="plays"/>
    <x v="2228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06"/>
    <n v="52.17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06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106"/>
    <n v="26.02"/>
    <x v="6"/>
    <s v="plays"/>
    <x v="2231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79"/>
    <n v="237"/>
    <x v="6"/>
    <s v="spaces"/>
    <x v="2232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6"/>
    <n v="79"/>
    <x v="6"/>
    <s v="plays"/>
    <x v="2233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05"/>
    <n v="27.56"/>
    <x v="7"/>
    <s v="indie rock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05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315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26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2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46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0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393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04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130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30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04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312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04"/>
    <n v="42.48"/>
    <x v="2"/>
    <s v="photobooks"/>
    <x v="2249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21"/>
    <n v="163.57"/>
    <x v="6"/>
    <s v="spaces"/>
    <x v="2250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04"/>
    <n v="286.25"/>
    <x v="6"/>
    <s v="musical"/>
    <x v="2251"/>
    <x v="2241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04"/>
    <n v="57.25"/>
    <x v="7"/>
    <s v="indie rock"/>
    <x v="2252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0"/>
    <n v="18.77"/>
    <x v="6"/>
    <s v="plays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111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2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7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54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02"/>
    <n v="102.73"/>
    <x v="0"/>
    <s v="wearables"/>
    <x v="2258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2"/>
    <n v="33.24"/>
    <x v="7"/>
    <s v="electronic music"/>
    <x v="2259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02"/>
    <n v="66.47"/>
    <x v="7"/>
    <s v="rock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256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15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15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53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3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0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20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2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101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0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30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101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0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10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01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01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01"/>
    <n v="40.78"/>
    <x v="6"/>
    <s v="plays"/>
    <x v="2277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116"/>
    <n v="550"/>
    <x v="0"/>
    <s v="makerspaces"/>
    <x v="2278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5"/>
    <n v="73.33"/>
    <x v="6"/>
    <s v="musical"/>
    <x v="2279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26"/>
    <n v="100"/>
    <x v="7"/>
    <s v="classical music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100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125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0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100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0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0"/>
    <n v="30.93"/>
    <x v="6"/>
    <s v="plays"/>
    <x v="2286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5"/>
    <n v="43.28"/>
    <x v="6"/>
    <s v="plays"/>
    <x v="2287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00"/>
    <n v="31.82"/>
    <x v="7"/>
    <s v="rock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100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0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0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0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103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125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5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9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1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7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9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42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49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1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46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8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4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45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14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120"/>
    <n v="75.040000000000006"/>
    <x v="7"/>
    <s v="rock"/>
    <x v="2309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80"/>
    <n v="525"/>
    <x v="7"/>
    <s v="faith"/>
    <x v="2310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956"/>
    <n v="38.89"/>
    <x v="7"/>
    <s v="rock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0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2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4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26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37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56"/>
    <n v="28.92"/>
    <x v="5"/>
    <s v="documentary"/>
    <x v="2317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12"/>
    <n v="61.18"/>
    <x v="6"/>
    <s v="spaces"/>
    <x v="2318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26"/>
    <n v="346.67"/>
    <x v="7"/>
    <s v="jazz"/>
    <x v="2319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28"/>
    <n v="38.520000000000003"/>
    <x v="7"/>
    <s v="rock"/>
    <x v="2320"/>
    <x v="23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17"/>
    <n v="86.67"/>
    <x v="7"/>
    <s v="rock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47"/>
    <n v="28"/>
    <x v="7"/>
    <s v="indie rock"/>
    <x v="2322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43"/>
    <n v="38.33"/>
    <x v="6"/>
    <s v="plays"/>
    <x v="232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0"/>
    <n v="43.13"/>
    <x v="6"/>
    <s v="plays"/>
    <x v="2324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7"/>
    <n v="36.96"/>
    <x v="6"/>
    <s v="plays"/>
    <x v="2325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85"/>
    <n v="32.340000000000003"/>
    <x v="2"/>
    <s v="photobook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5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6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"/>
    <n v="64.38"/>
    <x v="6"/>
    <s v="plays"/>
    <x v="2329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38"/>
    <n v="342"/>
    <x v="0"/>
    <s v="web"/>
    <x v="2330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15"/>
    <n v="114"/>
    <x v="3"/>
    <s v="video games"/>
    <x v="2331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37"/>
    <n v="44.61"/>
    <x v="7"/>
    <s v="pop"/>
    <x v="2332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458"/>
    <n v="205"/>
    <x v="6"/>
    <s v="musical"/>
    <x v="2333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14"/>
    <n v="102.5"/>
    <x v="7"/>
    <s v="rock"/>
    <x v="2334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05"/>
    <n v="37.96"/>
    <x v="6"/>
    <s v="plays"/>
    <x v="2335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"/>
    <n v="48.62"/>
    <x v="7"/>
    <s v="electronic music"/>
    <x v="2336"/>
    <x v="2323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103"/>
    <n v="510"/>
    <x v="2"/>
    <s v="places"/>
    <x v="2337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171"/>
    <n v="340"/>
    <x v="4"/>
    <s v="food truck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14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27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9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36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70"/>
    <n v="168.5"/>
    <x v="2"/>
    <s v="photobooks"/>
    <x v="2343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8"/>
    <n v="63.13"/>
    <x v="6"/>
    <s v="plays"/>
    <x v="2344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135"/>
    <n v="59.41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2702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35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4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122"/>
    <n v="41.83"/>
    <x v="3"/>
    <s v="mobile games"/>
    <x v="2349"/>
    <x v="2336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34"/>
    <n v="45.59"/>
    <x v="6"/>
    <s v="spaces"/>
    <x v="2350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9"/>
    <n v="27.86"/>
    <x v="7"/>
    <s v="pop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3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9"/>
    <n v="35.770000000000003"/>
    <x v="7"/>
    <s v="rock"/>
    <x v="2353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11"/>
    <n v="40.04"/>
    <x v="7"/>
    <s v="rock"/>
    <x v="2354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16"/>
    <n v="40.04"/>
    <x v="7"/>
    <s v="indie rock"/>
    <x v="2355"/>
    <x v="2341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33"/>
    <n v="37.07"/>
    <x v="7"/>
    <s v="rock"/>
    <x v="2356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06"/>
    <n v="91"/>
    <x v="0"/>
    <s v="makerspaces"/>
    <x v="2357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7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20"/>
    <n v="50"/>
    <x v="6"/>
    <s v="plays"/>
    <x v="2360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05"/>
    <n v="35.71"/>
    <x v="4"/>
    <s v="restaurants"/>
    <x v="2361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44"/>
    <n v="142.86000000000001"/>
    <x v="6"/>
    <s v="plays"/>
    <x v="2362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31"/>
    <n v="71.430000000000007"/>
    <x v="5"/>
    <s v="documentary"/>
    <x v="2363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7"/>
    <n v="52.63"/>
    <x v="7"/>
    <s v="rock"/>
    <x v="2364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"/>
    <n v="76.92"/>
    <x v="7"/>
    <s v="rock"/>
    <x v="2365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65"/>
    <n v="28.57"/>
    <x v="6"/>
    <s v="plays"/>
    <x v="2366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6"/>
    <n v="35.71"/>
    <x v="6"/>
    <s v="spaces"/>
    <x v="2368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4"/>
    <n v="41.67"/>
    <x v="6"/>
    <s v="plays"/>
    <x v="2369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6"/>
    <n v="125"/>
    <x v="6"/>
    <s v="plays"/>
    <x v="2370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9"/>
    <n v="58.82"/>
    <x v="6"/>
    <s v="plays"/>
    <x v="2371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23"/>
    <n v="41.67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143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41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71"/>
    <n v="39.44"/>
    <x v="0"/>
    <s v="space exploration"/>
    <x v="2376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28"/>
    <n v="57.65"/>
    <x v="6"/>
    <s v="musical"/>
    <x v="2377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28"/>
    <n v="75.38"/>
    <x v="7"/>
    <s v="rock"/>
    <x v="2378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128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36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8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12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212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127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27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80"/>
    <n v="77.5"/>
    <x v="4"/>
    <s v="restaurants"/>
    <x v="2386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105"/>
    <n v="66.14"/>
    <x v="6"/>
    <s v="musical"/>
    <x v="2387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26"/>
    <n v="44.1"/>
    <x v="0"/>
    <s v="space exploration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2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5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1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2"/>
    <n v="53.88"/>
    <x v="7"/>
    <s v="rock"/>
    <x v="2392"/>
    <x v="2377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100"/>
    <n v="60.73"/>
    <x v="4"/>
    <s v="food trucks"/>
    <x v="2393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04"/>
    <n v="27.61"/>
    <x v="7"/>
    <s v="rock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156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12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104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5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45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4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02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75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0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63"/>
    <n v="35.92"/>
    <x v="3"/>
    <s v="tabletop games"/>
    <x v="2404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122"/>
    <n v="35.799999999999997"/>
    <x v="2"/>
    <s v="photobooks"/>
    <x v="240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180"/>
    <n v="47.11"/>
    <x v="1"/>
    <s v="fiction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2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5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24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101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20"/>
    <n v="35.44"/>
    <x v="1"/>
    <s v="radio &amp; podcasts"/>
    <x v="2411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24"/>
    <n v="80.45"/>
    <x v="0"/>
    <s v="space exploration"/>
    <x v="2412"/>
    <x v="2395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100"/>
    <n v="35.4"/>
    <x v="2"/>
    <s v="photobooks"/>
    <x v="2413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100"/>
    <n v="55.06"/>
    <x v="6"/>
    <s v="musical"/>
    <x v="2414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00"/>
    <n v="51.82"/>
    <x v="0"/>
    <s v="wearables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20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33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4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71"/>
    <n v="97.33"/>
    <x v="0"/>
    <s v="wearables"/>
    <x v="2419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20"/>
    <n v="46.05"/>
    <x v="6"/>
    <s v="plays"/>
    <x v="2420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39"/>
    <n v="62.5"/>
    <x v="7"/>
    <s v="rock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30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108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19"/>
    <n v="37.61"/>
    <x v="2"/>
    <s v="photobooks"/>
    <x v="2424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1"/>
    <n v="50.65"/>
    <x v="0"/>
    <s v="wearables"/>
    <x v="2425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118"/>
    <n v="61.5"/>
    <x v="5"/>
    <s v="animation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18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31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39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117"/>
    <n v="35.5"/>
    <x v="6"/>
    <s v="plays"/>
    <x v="2431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1165"/>
    <n v="56.67"/>
    <x v="7"/>
    <s v="faith"/>
    <x v="2432"/>
    <x v="2415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2"/>
    <n v="121.43"/>
    <x v="0"/>
    <s v="web"/>
    <x v="2433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17"/>
    <n v="40.479999999999997"/>
    <x v="3"/>
    <s v="video games"/>
    <x v="2434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4"/>
    <n v="40.479999999999997"/>
    <x v="6"/>
    <s v="plays"/>
    <x v="2435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5"/>
    <n v="34"/>
    <x v="7"/>
    <s v="indie rock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115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46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115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6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1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115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115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3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119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52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1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"/>
    <n v="58.21"/>
    <x v="7"/>
    <s v="rock"/>
    <x v="2448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103"/>
    <n v="50.88"/>
    <x v="6"/>
    <s v="plays"/>
    <x v="2449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13"/>
    <n v="54.27"/>
    <x v="1"/>
    <s v="nonfiction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1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23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38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2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18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12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112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106"/>
    <n v="100.63"/>
    <x v="6"/>
    <s v="plays"/>
    <x v="2458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23"/>
    <n v="42.16"/>
    <x v="1"/>
    <s v="children's books"/>
    <x v="2459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71"/>
    <n v="53.4"/>
    <x v="4"/>
    <s v="small batch"/>
    <x v="2460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11"/>
    <n v="200"/>
    <x v="4"/>
    <s v="food trucks"/>
    <x v="2461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4"/>
    <n v="800"/>
    <x v="6"/>
    <s v="plays"/>
    <x v="2462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11"/>
    <n v="160"/>
    <x v="5"/>
    <s v="drama"/>
    <x v="2463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221"/>
    <n v="88.89"/>
    <x v="1"/>
    <s v="translation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6"/>
    <n v="29.63"/>
    <x v="6"/>
    <s v="plays"/>
    <x v="2465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5"/>
    <n v="57.14"/>
    <x v="5"/>
    <s v="television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110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0"/>
    <n v="88.44"/>
    <x v="6"/>
    <s v="spaces"/>
    <x v="2468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100"/>
    <n v="56.79"/>
    <x v="6"/>
    <s v="spaces"/>
    <x v="2469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110"/>
    <n v="88.33"/>
    <x v="6"/>
    <s v="plays"/>
    <x v="2470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22"/>
    <n v="88.33"/>
    <x v="6"/>
    <s v="musical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2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09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218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09"/>
    <n v="29"/>
    <x v="6"/>
    <s v="plays"/>
    <x v="2475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8"/>
    <n v="97.5"/>
    <x v="6"/>
    <s v="plays"/>
    <x v="2476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08"/>
    <n v="23.64"/>
    <x v="6"/>
    <s v="plays"/>
    <x v="2477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66"/>
    <n v="28.89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3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8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180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08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215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4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223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07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118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213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33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1"/>
    <n v="44.24"/>
    <x v="6"/>
    <s v="plays"/>
    <x v="2490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06"/>
    <n v="83.33"/>
    <x v="6"/>
    <s v="plays"/>
    <x v="2491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106"/>
    <n v="35.71"/>
    <x v="7"/>
    <s v="indie rock"/>
    <x v="2492"/>
    <x v="2475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7"/>
    <n v="27.78"/>
    <x v="7"/>
    <s v="indie rock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18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50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106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132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11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350"/>
    <n v="34.76"/>
    <x v="7"/>
    <s v="jazz"/>
    <x v="2499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11"/>
    <n v="91.25"/>
    <x v="6"/>
    <s v="plays"/>
    <x v="2500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5"/>
    <n v="36.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263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10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5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105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39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4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4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2"/>
    <n v="44.69"/>
    <x v="0"/>
    <s v="wearables"/>
    <x v="2509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104"/>
    <n v="59.58"/>
    <x v="6"/>
    <s v="plays"/>
    <x v="2510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104"/>
    <n v="65"/>
    <x v="6"/>
    <s v="spaces"/>
    <x v="2511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30"/>
    <n v="27.5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04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04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104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5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3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103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129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3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03"/>
    <n v="76.67"/>
    <x v="0"/>
    <s v="web"/>
    <x v="2522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1"/>
    <n v="27.36"/>
    <x v="0"/>
    <s v="wearables"/>
    <x v="2523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03"/>
    <n v="45.6"/>
    <x v="5"/>
    <s v="documentary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14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02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2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6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102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102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02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102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0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67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202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01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01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20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100"/>
    <n v="218.33"/>
    <x v="2"/>
    <s v="people"/>
    <x v="2540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254"/>
    <n v="93"/>
    <x v="6"/>
    <s v="plays"/>
    <x v="2541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100"/>
    <n v="216.67"/>
    <x v="7"/>
    <s v="faith"/>
    <x v="2543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00"/>
    <n v="108.33"/>
    <x v="6"/>
    <s v="plays"/>
    <x v="2544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00"/>
    <n v="65"/>
    <x v="1"/>
    <s v="art books"/>
    <x v="2545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125"/>
    <n v="46.43"/>
    <x v="6"/>
    <s v="plays"/>
    <x v="2546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25"/>
    <n v="50"/>
    <x v="6"/>
    <s v="plays"/>
    <x v="2547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3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10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00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1"/>
    <n v="21.47"/>
    <x v="7"/>
    <s v="jazz"/>
    <x v="2551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10"/>
    <n v="45.79"/>
    <x v="6"/>
    <s v="plays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100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100"/>
    <n v="33.74"/>
    <x v="6"/>
    <s v="plays"/>
    <x v="2554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00"/>
    <n v="21.37"/>
    <x v="7"/>
    <s v="electronic music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00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100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00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00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00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00"/>
    <n v="24.5"/>
    <x v="0"/>
    <s v="gadgets"/>
    <x v="2561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00"/>
    <n v="90.86"/>
    <x v="0"/>
    <s v="wearables"/>
    <x v="2562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1"/>
    <n v="70.67"/>
    <x v="6"/>
    <s v="spaces"/>
    <x v="2563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2"/>
    <n v="37.409999999999997"/>
    <x v="5"/>
    <s v="short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3"/>
    <n v="57.73"/>
    <x v="7"/>
    <s v="faith"/>
    <x v="2565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06"/>
    <n v="22.61"/>
    <x v="6"/>
    <s v="plays"/>
    <x v="2566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3"/>
    <n v="33.32"/>
    <x v="7"/>
    <s v="rock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09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2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9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64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8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38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90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19"/>
    <n v="88.71"/>
    <x v="0"/>
    <s v="wearables"/>
    <x v="2576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31"/>
    <n v="51.67"/>
    <x v="6"/>
    <s v="plays"/>
    <x v="2577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110"/>
    <n v="62"/>
    <x v="6"/>
    <s v="plays"/>
    <x v="2578"/>
    <x v="2561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16"/>
    <n v="56.36"/>
    <x v="7"/>
    <s v="indie rock"/>
    <x v="2579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08"/>
    <n v="38.75"/>
    <x v="7"/>
    <s v="rock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8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22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"/>
    <n v="203.67"/>
    <x v="6"/>
    <s v="plays"/>
    <x v="2583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152"/>
    <n v="67.78"/>
    <x v="6"/>
    <s v="space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23"/>
    <n v="43.57"/>
    <x v="7"/>
    <s v="indie rock"/>
    <x v="2585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34"/>
    <n v="27.73"/>
    <x v="6"/>
    <s v="play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36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48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0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8"/>
    <n v="33.67"/>
    <x v="6"/>
    <s v="plays"/>
    <x v="2590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181"/>
    <n v="201.67"/>
    <x v="6"/>
    <s v="spaces"/>
    <x v="2591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100"/>
    <n v="24.2"/>
    <x v="6"/>
    <s v="plays"/>
    <x v="2592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113"/>
    <n v="43.21"/>
    <x v="6"/>
    <s v="plays"/>
    <x v="2593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120"/>
    <n v="50.08"/>
    <x v="3"/>
    <s v="video games"/>
    <x v="2594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21"/>
    <n v="46.23"/>
    <x v="5"/>
    <s v="documentary"/>
    <x v="2595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1"/>
    <n v="75"/>
    <x v="1"/>
    <s v="translations"/>
    <x v="2596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5"/>
    <n v="27.27"/>
    <x v="5"/>
    <s v="television"/>
    <x v="2597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11"/>
    <n v="60"/>
    <x v="5"/>
    <s v="shorts"/>
    <x v="2598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19"/>
    <n v="42.86"/>
    <x v="5"/>
    <s v="documentary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6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14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885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4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11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18"/>
    <n v="84.29"/>
    <x v="0"/>
    <s v="wearables"/>
    <x v="2606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19"/>
    <n v="24.46"/>
    <x v="6"/>
    <s v="musical"/>
    <x v="2607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1"/>
    <n v="25.52"/>
    <x v="6"/>
    <s v="spaces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5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109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219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9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8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3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2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3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56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16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68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34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21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34"/>
    <n v="51"/>
    <x v="6"/>
    <s v="plays"/>
    <x v="2623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39"/>
    <n v="50.91"/>
    <x v="3"/>
    <s v="video games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0"/>
    <n v="62.22"/>
    <x v="7"/>
    <s v="faith"/>
    <x v="2625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113"/>
    <n v="56"/>
    <x v="5"/>
    <s v="drama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2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05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6"/>
    <n v="50.45"/>
    <x v="7"/>
    <s v="rock"/>
    <x v="2629"/>
    <x v="2612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5"/>
    <n v="69.13"/>
    <x v="2"/>
    <s v="photobooks"/>
    <x v="2630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166"/>
    <n v="55.3"/>
    <x v="0"/>
    <s v="wearable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24"/>
    <n v="42.38"/>
    <x v="7"/>
    <s v="rock"/>
    <x v="2632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330"/>
    <n v="183.33"/>
    <x v="6"/>
    <s v="plays"/>
    <x v="2633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8"/>
    <n v="45.83"/>
    <x v="6"/>
    <s v="plays"/>
    <x v="2634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8"/>
    <n v="39.29"/>
    <x v="1"/>
    <s v="children's books"/>
    <x v="2635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6"/>
    <n v="50"/>
    <x v="7"/>
    <s v="rock"/>
    <x v="2636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37"/>
    <n v="55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02"/>
    <n v="34.130000000000003"/>
    <x v="4"/>
    <s v="small batch"/>
    <x v="2638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33"/>
    <n v="36.33"/>
    <x v="6"/>
    <s v="plays"/>
    <x v="2639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48"/>
    <n v="28.68"/>
    <x v="7"/>
    <s v="rock"/>
    <x v="2640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163"/>
    <n v="19.46"/>
    <x v="7"/>
    <s v="metal"/>
    <x v="2641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116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101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1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27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1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7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20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27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34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3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6"/>
    <n v="15"/>
    <x v="5"/>
    <s v="television"/>
    <x v="2653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8"/>
    <n v="75"/>
    <x v="6"/>
    <s v="musical"/>
    <x v="2654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00"/>
    <n v="29.17"/>
    <x v="6"/>
    <s v="plays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133"/>
    <n v="57.89"/>
    <x v="6"/>
    <s v="spaces"/>
    <x v="2656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266"/>
    <n v="65"/>
    <x v="7"/>
    <s v="jazz"/>
    <x v="2657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16"/>
    <n v="47.27"/>
    <x v="6"/>
    <s v="plays"/>
    <x v="2658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4"/>
    <n v="32.5"/>
    <x v="7"/>
    <s v="rock"/>
    <x v="2659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53"/>
    <n v="47.27"/>
    <x v="7"/>
    <s v="rock"/>
    <x v="2660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6"/>
    <n v="57.78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58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106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42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104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130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13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22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0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7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16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27"/>
    <n v="62.63"/>
    <x v="6"/>
    <s v="plays"/>
    <x v="2673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22"/>
    <n v="500"/>
    <x v="6"/>
    <s v="musical"/>
    <x v="2674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117"/>
    <n v="29.41"/>
    <x v="6"/>
    <s v="plays"/>
    <x v="2675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52"/>
    <n v="71.430000000000007"/>
    <x v="5"/>
    <s v="shorts"/>
    <x v="2676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22"/>
    <n v="500"/>
    <x v="5"/>
    <s v="science fiction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1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51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251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5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75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25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30"/>
    <n v="166.67"/>
    <x v="6"/>
    <s v="musical"/>
    <x v="2684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9"/>
    <n v="25"/>
    <x v="7"/>
    <s v="rock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2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3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9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24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37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104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45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7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04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21"/>
    <n v="60.13"/>
    <x v="6"/>
    <s v="musical"/>
    <x v="2695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03"/>
    <n v="60"/>
    <x v="0"/>
    <s v="wearables"/>
    <x v="2696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103"/>
    <n v="40"/>
    <x v="5"/>
    <s v="animation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2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0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57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6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119"/>
    <n v="35.92"/>
    <x v="6"/>
    <s v="plays"/>
    <x v="2702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15"/>
    <n v="57.88"/>
    <x v="0"/>
    <s v="web"/>
    <x v="2703"/>
    <x v="2684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30"/>
    <n v="35.619999999999997"/>
    <x v="7"/>
    <s v="rock"/>
    <x v="2704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8"/>
    <n v="76.67"/>
    <x v="4"/>
    <s v="food trucks"/>
    <x v="2705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118"/>
    <n v="35.380000000000003"/>
    <x v="4"/>
    <s v="food trucks"/>
    <x v="2706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101"/>
    <n v="38.33"/>
    <x v="6"/>
    <s v="plays"/>
    <x v="2707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25"/>
    <n v="21.9"/>
    <x v="5"/>
    <s v="shorts"/>
    <x v="2708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0"/>
    <n v="30.67"/>
    <x v="5"/>
    <s v="shorts"/>
    <x v="2709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00"/>
    <n v="30.67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139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1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5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137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137"/>
    <n v="41"/>
    <x v="6"/>
    <s v="spaces"/>
    <x v="2715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13"/>
    <n v="64.290000000000006"/>
    <x v="6"/>
    <s v="plays"/>
    <x v="2716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70"/>
    <n v="30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3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45"/>
    <n v="40.450000000000003"/>
    <x v="1"/>
    <s v="fiction"/>
    <x v="2719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6"/>
    <n v="44"/>
    <x v="6"/>
    <s v="plays"/>
    <x v="2720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35"/>
    <n v="24.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7"/>
    <n v="48.56"/>
    <x v="6"/>
    <s v="plays"/>
    <x v="2722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1"/>
    <n v="145"/>
    <x v="0"/>
    <s v="web"/>
    <x v="2723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9"/>
    <n v="43.5"/>
    <x v="5"/>
    <s v="drama"/>
    <x v="2724"/>
    <x v="2704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33"/>
    <n v="31.07"/>
    <x v="7"/>
    <s v="rock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133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32"/>
    <n v="35.83"/>
    <x v="5"/>
    <s v="animation"/>
    <x v="2727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101"/>
    <n v="33.08"/>
    <x v="6"/>
    <s v="plays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37"/>
    <n v="43"/>
    <x v="6"/>
    <s v="spaces"/>
    <x v="2729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26"/>
    <n v="47.78"/>
    <x v="4"/>
    <s v="small batch"/>
    <x v="2730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3"/>
    <n v="30.71"/>
    <x v="6"/>
    <s v="plays"/>
    <x v="2731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"/>
    <n v="21.5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7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11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13"/>
    <n v="47.33"/>
    <x v="6"/>
    <s v="musical"/>
    <x v="2735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27"/>
    <n v="60.71"/>
    <x v="3"/>
    <s v="mobile game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130"/>
    <n v="17.71"/>
    <x v="3"/>
    <s v="video games"/>
    <x v="2737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130"/>
    <n v="53.13"/>
    <x v="6"/>
    <s v="play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0"/>
    <n v="47.22"/>
    <x v="7"/>
    <s v="electronic music"/>
    <x v="2739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6"/>
    <n v="53.13"/>
    <x v="5"/>
    <s v="short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1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32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3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28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3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18"/>
    <n v="51.38"/>
    <x v="0"/>
    <s v="wearables"/>
    <x v="2748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28"/>
    <n v="410"/>
    <x v="3"/>
    <s v="video games"/>
    <x v="2749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128"/>
    <n v="41"/>
    <x v="6"/>
    <s v="plays"/>
    <x v="2750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"/>
    <n v="51.25"/>
    <x v="5"/>
    <s v="television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06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27"/>
    <n v="101.25"/>
    <x v="3"/>
    <s v="video games"/>
    <x v="2754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25"/>
    <n v="13"/>
    <x v="0"/>
    <s v="wearables"/>
    <x v="2755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127"/>
    <n v="80.599999999999994"/>
    <x v="1"/>
    <s v="translations"/>
    <x v="2756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81"/>
    <n v="80.599999999999994"/>
    <x v="5"/>
    <s v="science fiction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140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126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126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26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27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13"/>
    <n v="66.67"/>
    <x v="1"/>
    <s v="fiction"/>
    <x v="2763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21"/>
    <n v="80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8"/>
    <n v="66.67"/>
    <x v="6"/>
    <s v="plays"/>
    <x v="2765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3"/>
    <n v="30.77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1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48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03"/>
    <n v="30.08"/>
    <x v="7"/>
    <s v="classical music"/>
    <x v="2769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24"/>
    <n v="64.17"/>
    <x v="6"/>
    <s v="plays"/>
    <x v="2770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4"/>
    <n v="27.5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103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61"/>
    <n v="25.4"/>
    <x v="6"/>
    <s v="plays"/>
    <x v="2773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2"/>
    <n v="42.22"/>
    <x v="2"/>
    <s v="photobooks"/>
    <x v="2774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02"/>
    <n v="47.5"/>
    <x v="1"/>
    <s v="children's books"/>
    <x v="2775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122"/>
    <n v="54.29"/>
    <x v="5"/>
    <s v="drama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22"/>
    <n v="41.89"/>
    <x v="0"/>
    <s v="wearables"/>
    <x v="2777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2"/>
    <n v="53.71"/>
    <x v="6"/>
    <s v="spaces"/>
    <x v="2778"/>
    <x v="2758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1"/>
    <n v="41.78"/>
    <x v="5"/>
    <s v="documentary"/>
    <x v="2779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121"/>
    <n v="93.75"/>
    <x v="6"/>
    <s v="plays"/>
    <x v="2780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0"/>
    <n v="41.67"/>
    <x v="7"/>
    <s v="jazz"/>
    <x v="2781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242"/>
    <n v="53.57"/>
    <x v="1"/>
    <s v="nonfiction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242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6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00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3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100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2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20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99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238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69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08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3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4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0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12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2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167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2"/>
    <n v="26.92"/>
    <x v="1"/>
    <s v="art books"/>
    <x v="2800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3"/>
    <n v="29.17"/>
    <x v="6"/>
    <s v="plays"/>
    <x v="2801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05"/>
    <n v="35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29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1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14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114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4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228"/>
    <n v="37.56"/>
    <x v="5"/>
    <s v="science fiction"/>
    <x v="2808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9"/>
    <n v="55.83"/>
    <x v="6"/>
    <s v="spaces"/>
    <x v="2809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13"/>
    <n v="55.83"/>
    <x v="4"/>
    <s v="food trucks"/>
    <x v="2810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13"/>
    <n v="67"/>
    <x v="5"/>
    <s v="animation"/>
    <x v="2811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113"/>
    <n v="83.75"/>
    <x v="2"/>
    <s v="photobook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28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0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0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22"/>
    <n v="81.58"/>
    <x v="0"/>
    <s v="web"/>
    <x v="2816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124"/>
    <n v="32.5"/>
    <x v="5"/>
    <s v="drama"/>
    <x v="2817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159"/>
    <n v="108.33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18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11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28"/>
    <n v="24.62"/>
    <x v="1"/>
    <s v="translations"/>
    <x v="2821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110"/>
    <n v="29.09"/>
    <x v="6"/>
    <s v="plays"/>
    <x v="2822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5"/>
    <n v="40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1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11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10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110"/>
    <n v="23.92"/>
    <x v="6"/>
    <s v="plays"/>
    <x v="2827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182"/>
    <n v="103.33"/>
    <x v="3"/>
    <s v="video games"/>
    <x v="2828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09"/>
    <n v="34.44"/>
    <x v="4"/>
    <s v="food trucks"/>
    <x v="2829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56"/>
    <n v="28.18"/>
    <x v="7"/>
    <s v="rock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218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27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5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108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108"/>
    <n v="150.5"/>
    <x v="0"/>
    <s v="web"/>
    <x v="2835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07"/>
    <n v="75.25"/>
    <x v="6"/>
    <s v="plays"/>
    <x v="2836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6"/>
    <n v="37.630000000000003"/>
    <x v="7"/>
    <s v="rock"/>
    <x v="2837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9"/>
    <n v="23.15"/>
    <x v="7"/>
    <s v="indie rock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1"/>
    <n v="300"/>
    <x v="0"/>
    <s v="web"/>
    <x v="2839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106"/>
    <n v="300"/>
    <x v="0"/>
    <s v="web"/>
    <x v="2840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105"/>
    <n v="300"/>
    <x v="6"/>
    <s v="spaces"/>
    <x v="2841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1"/>
    <n v="25"/>
    <x v="6"/>
    <s v="spaces"/>
    <x v="2842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105"/>
    <n v="60"/>
    <x v="6"/>
    <s v="plays"/>
    <x v="2843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105"/>
    <n v="60"/>
    <x v="6"/>
    <s v="plays"/>
    <x v="2844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75"/>
    <n v="18.75"/>
    <x v="7"/>
    <s v="metal"/>
    <x v="2845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5"/>
    <n v="30"/>
    <x v="7"/>
    <s v="metal"/>
    <x v="2846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3"/>
    <n v="27.27"/>
    <x v="7"/>
    <s v="rock"/>
    <x v="2847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3"/>
    <n v="27.27"/>
    <x v="7"/>
    <s v="indie rock"/>
    <x v="2848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4"/>
    <n v="30"/>
    <x v="6"/>
    <s v="musical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04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04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10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103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2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17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5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02"/>
    <n v="57.2"/>
    <x v="0"/>
    <s v="wearables"/>
    <x v="2857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20"/>
    <n v="57"/>
    <x v="6"/>
    <s v="plays"/>
    <x v="2858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4"/>
    <n v="71.25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0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1"/>
    <n v="40.14"/>
    <x v="4"/>
    <s v="restaurants"/>
    <x v="2861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100"/>
    <n v="40"/>
    <x v="2"/>
    <s v="places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00"/>
    <n v="93.33"/>
    <x v="0"/>
    <s v="wearables"/>
    <x v="2863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1"/>
    <n v="93.33"/>
    <x v="6"/>
    <s v="sp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100"/>
    <n v="35"/>
    <x v="7"/>
    <s v="indie rock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00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00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00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10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00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00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00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100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14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7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164"/>
    <n v="90.33"/>
    <x v="6"/>
    <s v="plays"/>
    <x v="2877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2"/>
    <n v="54"/>
    <x v="0"/>
    <s v="web"/>
    <x v="2878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10"/>
    <n v="45"/>
    <x v="3"/>
    <s v="mobile games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0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2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108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138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1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5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2"/>
    <n v="87"/>
    <x v="0"/>
    <s v="web"/>
    <x v="2886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64"/>
    <n v="26"/>
    <x v="0"/>
    <s v="wearables"/>
    <x v="2887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0"/>
    <n v="28.89"/>
    <x v="0"/>
    <s v="gadget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12"/>
    <n v="28.89"/>
    <x v="7"/>
    <s v="indie rock"/>
    <x v="2889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149"/>
    <n v="65"/>
    <x v="6"/>
    <s v="plays"/>
    <x v="2890"/>
    <x v="2869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0"/>
    <n v="37.14"/>
    <x v="6"/>
    <s v="plays"/>
    <x v="2891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"/>
    <n v="17.329999999999998"/>
    <x v="1"/>
    <s v="children's books"/>
    <x v="2892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"/>
    <n v="21.67"/>
    <x v="5"/>
    <s v="short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116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3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8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131"/>
    <n v="63"/>
    <x v="6"/>
    <s v="plays"/>
    <x v="2898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53"/>
    <n v="50.2"/>
    <x v="6"/>
    <s v="plays"/>
    <x v="2899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84"/>
    <n v="31.38"/>
    <x v="6"/>
    <s v="plays"/>
    <x v="2900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30"/>
    <n v="250"/>
    <x v="5"/>
    <s v="animation"/>
    <x v="2901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2"/>
    <n v="62.5"/>
    <x v="4"/>
    <s v="food trucks"/>
    <x v="2902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38"/>
    <n v="250"/>
    <x v="0"/>
    <s v="wearables"/>
    <x v="2903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3"/>
    <n v="250"/>
    <x v="8"/>
    <s v="audio"/>
    <x v="2904"/>
    <x v="2883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3"/>
    <n v="125"/>
    <x v="5"/>
    <s v="drama"/>
    <x v="2905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18"/>
    <n v="35.71"/>
    <x v="6"/>
    <s v="plays"/>
    <x v="2906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113"/>
    <n v="250"/>
    <x v="0"/>
    <s v="web"/>
    <x v="2907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7"/>
    <n v="83.33"/>
    <x v="5"/>
    <s v="drama"/>
    <x v="2908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9"/>
    <n v="62.5"/>
    <x v="6"/>
    <s v="plays"/>
    <x v="2909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18"/>
    <n v="50"/>
    <x v="5"/>
    <s v="drama"/>
    <x v="2910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110"/>
    <n v="41.67"/>
    <x v="6"/>
    <s v="musical"/>
    <x v="2911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22"/>
    <n v="27.78"/>
    <x v="6"/>
    <s v="plays"/>
    <x v="2912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4"/>
    <n v="31.25"/>
    <x v="6"/>
    <s v="plays"/>
    <x v="2913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6"/>
    <n v="11.36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09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1"/>
    <n v="48.2"/>
    <x v="1"/>
    <s v="translations"/>
    <x v="2917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4"/>
    <n v="30.13"/>
    <x v="7"/>
    <s v="world music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57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108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129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143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28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0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9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0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5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2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101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106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383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210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8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42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04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14"/>
    <n v="18.75"/>
    <x v="6"/>
    <s v="plays"/>
    <x v="2936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7"/>
    <n v="56.25"/>
    <x v="6"/>
    <s v="plays"/>
    <x v="2937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"/>
    <n v="75"/>
    <x v="6"/>
    <s v="plays"/>
    <x v="2938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1"/>
    <n v="74.33"/>
    <x v="1"/>
    <s v="art books"/>
    <x v="2939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24"/>
    <n v="24.78"/>
    <x v="0"/>
    <s v="web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117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136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1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3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8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13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4"/>
    <n v="26.75"/>
    <x v="6"/>
    <s v="plays"/>
    <x v="2948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33"/>
    <n v="16.309999999999999"/>
    <x v="3"/>
    <s v="mobile gam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40"/>
    <n v="53"/>
    <x v="8"/>
    <s v="audio"/>
    <x v="2950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133"/>
    <n v="30.29"/>
    <x v="0"/>
    <s v="wearabl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1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3"/>
    <n v="26.38"/>
    <x v="6"/>
    <s v="plays"/>
    <x v="2953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11"/>
    <n v="52.5"/>
    <x v="4"/>
    <s v="restaurants"/>
    <x v="2954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16"/>
    <n v="35"/>
    <x v="7"/>
    <s v="world music"/>
    <x v="2955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100"/>
    <n v="68.33"/>
    <x v="0"/>
    <s v="wearable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2"/>
    <n v="68.33"/>
    <x v="5"/>
    <s v="animation"/>
    <x v="2957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"/>
    <n v="51.25"/>
    <x v="1"/>
    <s v="art books"/>
    <x v="2958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156"/>
    <n v="20.5"/>
    <x v="2"/>
    <s v="places"/>
    <x v="2959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19"/>
    <n v="29.29"/>
    <x v="7"/>
    <s v="indie rock"/>
    <x v="2960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28"/>
    <n v="15.77"/>
    <x v="5"/>
    <s v="short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5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127"/>
    <n v="40.78"/>
    <x v="5"/>
    <s v="animation"/>
    <x v="2963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11"/>
    <n v="202"/>
    <x v="6"/>
    <s v="plays"/>
    <x v="2964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9"/>
    <n v="16.829999999999998"/>
    <x v="4"/>
    <s v="food truck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58"/>
    <n v="22.33"/>
    <x v="4"/>
    <s v="food trucks"/>
    <x v="2966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"/>
    <n v="100.5"/>
    <x v="6"/>
    <s v="plays"/>
    <x v="2967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0"/>
    <n v="18.27"/>
    <x v="6"/>
    <s v="plays"/>
    <x v="2968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125"/>
    <n v="100"/>
    <x v="1"/>
    <s v="translations"/>
    <x v="2969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4"/>
    <n v="100"/>
    <x v="6"/>
    <s v="plays"/>
    <x v="2970"/>
    <x v="2949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6"/>
    <n v="200"/>
    <x v="0"/>
    <s v="web"/>
    <x v="2971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125"/>
    <n v="200"/>
    <x v="6"/>
    <s v="spaces"/>
    <x v="2972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50"/>
    <n v="40"/>
    <x v="7"/>
    <s v="indie rock"/>
    <x v="2973"/>
    <x v="2952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124"/>
    <n v="100"/>
    <x v="5"/>
    <s v="drama"/>
    <x v="2974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23"/>
    <n v="40"/>
    <x v="1"/>
    <s v="nonfiction"/>
    <x v="2975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7"/>
    <n v="22.22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7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10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1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103"/>
    <n v="39"/>
    <x v="6"/>
    <s v="plays"/>
    <x v="2981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"/>
    <n v="16.25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18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101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102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70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100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4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16"/>
    <n v="61.67"/>
    <x v="6"/>
    <s v="plays"/>
    <x v="2991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140"/>
    <n v="30"/>
    <x v="0"/>
    <s v="web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0"/>
    <n v="30"/>
    <x v="1"/>
    <s v="translations"/>
    <x v="2993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0"/>
    <n v="25.71"/>
    <x v="5"/>
    <s v="drama"/>
    <x v="2994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38"/>
    <n v="22.5"/>
    <x v="7"/>
    <s v="rock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6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113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8"/>
    <n v="59.33"/>
    <x v="7"/>
    <s v="world music"/>
    <x v="2998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0"/>
    <n v="35.4"/>
    <x v="6"/>
    <s v="plays"/>
    <x v="2999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1"/>
    <n v="59"/>
    <x v="1"/>
    <s v="fiction"/>
    <x v="3000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1"/>
    <n v="87.5"/>
    <x v="6"/>
    <s v="spaces"/>
    <x v="3001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7"/>
    <n v="35"/>
    <x v="0"/>
    <s v="web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3"/>
    <n v="24.71"/>
    <x v="6"/>
    <s v="plays"/>
    <x v="3003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2"/>
    <n v="42.5"/>
    <x v="7"/>
    <s v="jazz"/>
    <x v="3004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11"/>
    <n v="34"/>
    <x v="1"/>
    <s v="fiction"/>
    <x v="3005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3"/>
    <n v="34"/>
    <x v="6"/>
    <s v="plays"/>
    <x v="3007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4"/>
    <n v="28.33"/>
    <x v="2"/>
    <s v="nature"/>
    <x v="3008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5"/>
    <n v="27.5"/>
    <x v="6"/>
    <s v="plays"/>
    <x v="3009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7"/>
    <n v="23.57"/>
    <x v="3"/>
    <s v="video game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5"/>
    <n v="23.14"/>
    <x v="6"/>
    <s v="plays"/>
    <x v="3011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2"/>
    <n v="32"/>
    <x v="7"/>
    <s v="jazz"/>
    <x v="3012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160"/>
    <n v="40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106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4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04"/>
    <n v="11.77"/>
    <x v="5"/>
    <s v="animation"/>
    <x v="3016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4"/>
    <n v="38.25"/>
    <x v="6"/>
    <s v="plays"/>
    <x v="3017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0"/>
    <n v="21.86"/>
    <x v="7"/>
    <s v="rock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1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103"/>
    <n v="50.33"/>
    <x v="7"/>
    <s v="jazz"/>
    <x v="3020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03"/>
    <n v="50.33"/>
    <x v="4"/>
    <s v="food trucks"/>
    <x v="3021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0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20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2"/>
    <n v="11.62"/>
    <x v="6"/>
    <s v="plays"/>
    <x v="3024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3"/>
    <n v="50"/>
    <x v="1"/>
    <s v="fiction"/>
    <x v="3025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12"/>
    <n v="30"/>
    <x v="5"/>
    <s v="animation"/>
    <x v="3026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100"/>
    <n v="75"/>
    <x v="1"/>
    <s v="children's books"/>
    <x v="3027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241"/>
    <n v="50"/>
    <x v="7"/>
    <s v="faith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3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3"/>
    <n v="24.33"/>
    <x v="6"/>
    <s v="plays"/>
    <x v="3031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12"/>
    <n v="72.5"/>
    <x v="4"/>
    <s v="food trucks"/>
    <x v="3032"/>
    <x v="3011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50"/>
    <n v="48.33"/>
    <x v="1"/>
    <s v="translation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60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100"/>
    <n v="142"/>
    <x v="0"/>
    <s v="web"/>
    <x v="3035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00"/>
    <n v="20.14"/>
    <x v="6"/>
    <s v="spaces"/>
    <x v="3036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00"/>
    <n v="28.2"/>
    <x v="5"/>
    <s v="animation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10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00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1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1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4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90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0"/>
    <n v="22.67"/>
    <x v="6"/>
    <s v="plays"/>
    <x v="3044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29"/>
    <n v="33.75"/>
    <x v="6"/>
    <s v="plays"/>
    <x v="3045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286"/>
    <n v="15"/>
    <x v="6"/>
    <s v="plays"/>
    <x v="3046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2"/>
    <n v="27"/>
    <x v="6"/>
    <s v="plays"/>
    <x v="3047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3"/>
    <n v="4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4"/>
    <n v="16.63"/>
    <x v="5"/>
    <s v="animation"/>
    <x v="3049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1"/>
    <n v="44"/>
    <x v="0"/>
    <s v="makerspaces"/>
    <x v="3050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3"/>
    <n v="44"/>
    <x v="7"/>
    <s v="world music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0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1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2"/>
    <n v="32.75"/>
    <x v="6"/>
    <s v="plays"/>
    <x v="3054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37"/>
    <n v="65"/>
    <x v="5"/>
    <s v="drama"/>
    <x v="3056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112"/>
    <n v="13"/>
    <x v="3"/>
    <s v="video games"/>
    <x v="3057"/>
    <x v="3036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1"/>
    <n v="26"/>
    <x v="6"/>
    <s v="plays"/>
    <x v="3058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14"/>
    <n v="14.44"/>
    <x v="6"/>
    <s v="musical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0"/>
    <n v="43"/>
    <x v="6"/>
    <s v="musical"/>
    <x v="3060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139"/>
    <n v="12.8"/>
    <x v="6"/>
    <s v="spaces"/>
    <x v="3061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"/>
    <n v="10.67"/>
    <x v="3"/>
    <s v="video games"/>
    <x v="3062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1"/>
    <n v="42"/>
    <x v="6"/>
    <s v="spaces"/>
    <x v="3063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3"/>
    <n v="25.2"/>
    <x v="0"/>
    <s v="wearabl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3"/>
    <n v="42"/>
    <x v="6"/>
    <s v="plays"/>
    <x v="3065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136"/>
    <n v="31.25"/>
    <x v="3"/>
    <s v="mobile games"/>
    <x v="3066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5"/>
    <n v="62.5"/>
    <x v="3"/>
    <s v="mobile games"/>
    <x v="3067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0"/>
    <n v="62.5"/>
    <x v="6"/>
    <s v="spaces"/>
    <x v="3068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6"/>
    <n v="62.5"/>
    <x v="6"/>
    <s v="plays"/>
    <x v="3069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8"/>
    <n v="62.5"/>
    <x v="6"/>
    <s v="plays"/>
    <x v="3070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108"/>
    <n v="31.25"/>
    <x v="7"/>
    <s v="indie rock"/>
    <x v="3071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3"/>
    <n v="62.5"/>
    <x v="5"/>
    <s v="animation"/>
    <x v="3072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7"/>
    <n v="41.67"/>
    <x v="1"/>
    <s v="art book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3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0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1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1"/>
    <n v="24.6"/>
    <x v="7"/>
    <s v="jazz"/>
    <x v="3077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1"/>
    <n v="40"/>
    <x v="6"/>
    <s v="plays"/>
    <x v="3078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3"/>
    <n v="60"/>
    <x v="4"/>
    <s v="food trucks"/>
    <x v="3079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5"/>
    <n v="60"/>
    <x v="7"/>
    <s v="jazz"/>
    <x v="3080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33"/>
    <n v="60"/>
    <x v="0"/>
    <s v="web"/>
    <x v="3081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52"/>
    <n v="30"/>
    <x v="4"/>
    <s v="small batch"/>
    <x v="3082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04"/>
    <n v="8.57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52"/>
    <n v="13.11"/>
    <x v="6"/>
    <s v="plays"/>
    <x v="3085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1"/>
    <n v="29"/>
    <x v="6"/>
    <s v="musical"/>
    <x v="3086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0"/>
    <n v="19.329999999999998"/>
    <x v="7"/>
    <s v="world music"/>
    <x v="3087"/>
    <x v="3066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34"/>
    <n v="58"/>
    <x v="6"/>
    <s v="spaces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3"/>
    <n v="38.33"/>
    <x v="5"/>
    <s v="science fiction"/>
    <x v="3089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100"/>
    <n v="23"/>
    <x v="3"/>
    <s v="video games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0"/>
    <n v="23"/>
    <x v="3"/>
    <s v="video games"/>
    <x v="3091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0"/>
    <n v="16.43"/>
    <x v="0"/>
    <s v="web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0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0"/>
    <n v="14.13"/>
    <x v="7"/>
    <s v="indie rock"/>
    <x v="3094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1"/>
    <n v="36.67"/>
    <x v="6"/>
    <s v="musical"/>
    <x v="3095"/>
    <x v="307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3"/>
    <n v="55"/>
    <x v="1"/>
    <s v="children's books"/>
    <x v="3096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3"/>
    <n v="18.329999999999998"/>
    <x v="6"/>
    <s v="plays"/>
    <x v="3097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5"/>
    <n v="27.5"/>
    <x v="6"/>
    <s v="plays"/>
    <x v="3098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5"/>
    <n v="15.71"/>
    <x v="5"/>
    <s v="drama"/>
    <x v="3099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25"/>
    <n v="55"/>
    <x v="7"/>
    <s v="faith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5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100"/>
    <n v="36.33"/>
    <x v="3"/>
    <s v="video games"/>
    <x v="3102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00"/>
    <n v="15.43"/>
    <x v="0"/>
    <s v="web"/>
    <x v="3103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00"/>
    <n v="108"/>
    <x v="4"/>
    <s v="small batch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1"/>
    <n v="26.75"/>
    <x v="2"/>
    <s v="photobooks"/>
    <x v="3105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2"/>
    <n v="26.5"/>
    <x v="0"/>
    <s v="wearables"/>
    <x v="3106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2"/>
    <n v="53"/>
    <x v="0"/>
    <s v="web"/>
    <x v="3107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3"/>
    <n v="17.670000000000002"/>
    <x v="0"/>
    <s v="space exploration"/>
    <x v="3108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10"/>
    <n v="35.33"/>
    <x v="0"/>
    <s v="wearables"/>
    <x v="3109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3"/>
    <n v="26.5"/>
    <x v="0"/>
    <s v="wearables"/>
    <x v="3110"/>
    <x v="308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5"/>
    <n v="21.2"/>
    <x v="7"/>
    <s v="rock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47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1"/>
    <n v="6.18"/>
    <x v="1"/>
    <s v="translations"/>
    <x v="3113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12"/>
    <n v="52.5"/>
    <x v="6"/>
    <s v="spaces"/>
    <x v="3114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5"/>
    <n v="52.5"/>
    <x v="6"/>
    <s v="plays"/>
    <x v="3115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6"/>
    <n v="17.5"/>
    <x v="1"/>
    <s v="fiction"/>
    <x v="3116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2"/>
    <n v="52.5"/>
    <x v="1"/>
    <s v="children's book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104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2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4"/>
    <n v="12.75"/>
    <x v="6"/>
    <s v="musical"/>
    <x v="3120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1"/>
    <n v="50.5"/>
    <x v="7"/>
    <s v="jazz"/>
    <x v="3121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153"/>
    <n v="50.5"/>
    <x v="6"/>
    <s v="plays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0"/>
    <n v="14.43"/>
    <x v="2"/>
    <s v="nature"/>
    <x v="3123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6"/>
    <n v="50.5"/>
    <x v="0"/>
    <s v="wearables"/>
    <x v="3124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11"/>
    <n v="100"/>
    <x v="4"/>
    <s v="food trucks"/>
    <x v="3125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23"/>
    <n v="100"/>
    <x v="0"/>
    <s v="wearables"/>
    <x v="3126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38"/>
    <n v="50"/>
    <x v="0"/>
    <s v="web"/>
    <x v="3127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225"/>
    <n v="100"/>
    <x v="1"/>
    <s v="translations"/>
    <x v="3128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2"/>
    <n v="50"/>
    <x v="4"/>
    <s v="food trucks"/>
    <x v="3129"/>
    <x v="3108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4"/>
    <n v="100"/>
    <x v="7"/>
    <s v="jazz"/>
    <x v="3130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0"/>
    <n v="100"/>
    <x v="4"/>
    <s v="food trucks"/>
    <x v="3131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4"/>
    <n v="100"/>
    <x v="6"/>
    <s v="spaces"/>
    <x v="313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7"/>
    <n v="100"/>
    <x v="5"/>
    <s v="drama"/>
    <x v="3133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11"/>
    <n v="100"/>
    <x v="0"/>
    <s v="web"/>
    <x v="3134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0"/>
    <n v="25"/>
    <x v="1"/>
    <s v="children's books"/>
    <x v="3135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3"/>
    <n v="25"/>
    <x v="6"/>
    <s v="plays"/>
    <x v="3136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7"/>
    <n v="10"/>
    <x v="3"/>
    <s v="video games"/>
    <x v="3137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11"/>
    <n v="100"/>
    <x v="1"/>
    <s v="art books"/>
    <x v="3138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1"/>
    <n v="33.33"/>
    <x v="4"/>
    <s v="food trucks"/>
    <x v="3139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1"/>
    <n v="100"/>
    <x v="2"/>
    <s v="nature"/>
    <x v="3140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4"/>
    <n v="100"/>
    <x v="1"/>
    <s v="translations"/>
    <x v="3141"/>
    <x v="312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7"/>
    <n v="100"/>
    <x v="6"/>
    <s v="plays"/>
    <x v="314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21"/>
    <n v="100"/>
    <x v="1"/>
    <s v="fiction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2"/>
    <n v="100"/>
    <x v="6"/>
    <s v="plays"/>
    <x v="3144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3"/>
    <n v="16.670000000000002"/>
    <x v="6"/>
    <s v="plays"/>
    <x v="3145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0"/>
    <n v="33.33"/>
    <x v="6"/>
    <s v="plays"/>
    <x v="3146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1"/>
    <n v="100"/>
    <x v="6"/>
    <s v="musical"/>
    <x v="3147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11"/>
    <n v="100"/>
    <x v="6"/>
    <s v="plays"/>
    <x v="3148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21"/>
    <n v="20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4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03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13"/>
    <n v="15.83"/>
    <x v="6"/>
    <s v="plays"/>
    <x v="3152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7"/>
    <n v="23.75"/>
    <x v="6"/>
    <s v="plays"/>
    <x v="3153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2"/>
    <n v="9.5"/>
    <x v="6"/>
    <s v="plays"/>
    <x v="3154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17"/>
    <n v="15.67"/>
    <x v="6"/>
    <s v="plays"/>
    <x v="3155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1"/>
    <n v="23.5"/>
    <x v="2"/>
    <s v="nature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10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0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1"/>
    <n v="90"/>
    <x v="0"/>
    <s v="web"/>
    <x v="3160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3"/>
    <n v="30"/>
    <x v="1"/>
    <s v="children's books"/>
    <x v="3161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3"/>
    <n v="30"/>
    <x v="7"/>
    <s v="jazz"/>
    <x v="3162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0"/>
    <n v="22.5"/>
    <x v="0"/>
    <s v="wearables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20"/>
    <n v="18"/>
    <x v="4"/>
    <s v="food trucks"/>
    <x v="3164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100"/>
    <n v="30"/>
    <x v="6"/>
    <s v="plays"/>
    <x v="3165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100"/>
    <n v="18"/>
    <x v="7"/>
    <s v="jazz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1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3"/>
    <n v="14.33"/>
    <x v="6"/>
    <s v="plays"/>
    <x v="3168"/>
    <x v="3146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5"/>
    <n v="21.25"/>
    <x v="3"/>
    <s v="video games"/>
    <x v="3169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2"/>
    <n v="21.25"/>
    <x v="0"/>
    <s v="gadgets"/>
    <x v="3170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3"/>
    <n v="5.31"/>
    <x v="3"/>
    <s v="video games"/>
    <x v="3171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30"/>
    <n v="42.5"/>
    <x v="1"/>
    <s v="art books"/>
    <x v="3172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1"/>
    <n v="21.25"/>
    <x v="4"/>
    <s v="small batch"/>
    <x v="3173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2"/>
    <n v="21.25"/>
    <x v="7"/>
    <s v="fait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95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3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1"/>
    <n v="20.5"/>
    <x v="5"/>
    <s v="animation"/>
    <x v="3177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4"/>
    <n v="20.5"/>
    <x v="0"/>
    <s v="web"/>
    <x v="3178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0"/>
    <n v="16.399999999999999"/>
    <x v="5"/>
    <s v="animation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3"/>
    <n v="20"/>
    <x v="1"/>
    <s v="art books"/>
    <x v="3182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7"/>
    <n v="20"/>
    <x v="0"/>
    <s v="web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40"/>
    <n v="11.43"/>
    <x v="4"/>
    <s v="small batch"/>
    <x v="3184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20"/>
    <n v="40"/>
    <x v="6"/>
    <s v="plays"/>
    <x v="3185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180"/>
    <n v="26.67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0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8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4"/>
    <n v="19"/>
    <x v="2"/>
    <s v="photobooks"/>
    <x v="3190"/>
    <x v="3168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1"/>
    <n v="37.5"/>
    <x v="4"/>
    <s v="food trucks"/>
    <x v="3192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12"/>
    <n v="37.5"/>
    <x v="4"/>
    <s v="restaurants"/>
    <x v="3193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x v="317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2"/>
    <n v="37.5"/>
    <x v="7"/>
    <s v="faith"/>
    <x v="3195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11"/>
    <n v="75"/>
    <x v="0"/>
    <s v="wearables"/>
    <x v="3196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20"/>
    <n v="25"/>
    <x v="4"/>
    <s v="food trucks"/>
    <x v="3197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34"/>
    <n v="25"/>
    <x v="2"/>
    <s v="places"/>
    <x v="3198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17"/>
    <n v="37.5"/>
    <x v="0"/>
    <s v="web"/>
    <x v="3199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1"/>
    <n v="25"/>
    <x v="6"/>
    <s v="plays"/>
    <x v="3200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21"/>
    <n v="18.75"/>
    <x v="6"/>
    <s v="plays"/>
    <x v="3201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3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3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155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1"/>
    <n v="12"/>
    <x v="1"/>
    <s v="translations"/>
    <x v="3206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15"/>
    <n v="23.67"/>
    <x v="6"/>
    <s v="spaces"/>
    <x v="3207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100"/>
    <n v="23.67"/>
    <x v="4"/>
    <s v="food trucks"/>
    <x v="3208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2"/>
    <n v="17.5"/>
    <x v="4"/>
    <s v="food trucks"/>
    <x v="3212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4"/>
    <n v="35"/>
    <x v="7"/>
    <s v="indie rock"/>
    <x v="3213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38"/>
    <n v="11.67"/>
    <x v="5"/>
    <s v="science fiction"/>
    <x v="3214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2"/>
    <n v="10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"/>
    <n v="17.5"/>
    <x v="6"/>
    <s v="plays"/>
    <x v="3216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3"/>
    <n v="23.33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8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21"/>
    <n v="23"/>
    <x v="6"/>
    <s v="plays"/>
    <x v="3219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5"/>
    <n v="8.5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2"/>
    <n v="67"/>
    <x v="1"/>
    <s v="art books"/>
    <x v="3222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3"/>
    <n v="16.25"/>
    <x v="4"/>
    <s v="restaurants"/>
    <x v="3223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8"/>
    <n v="32.5"/>
    <x v="7"/>
    <s v="jazz"/>
    <x v="3224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0"/>
    <n v="32.5"/>
    <x v="7"/>
    <s v="jazz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4"/>
    <n v="8.1300000000000008"/>
    <x v="0"/>
    <s v="wearables"/>
    <x v="3226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18"/>
    <n v="13"/>
    <x v="0"/>
    <s v="wearables"/>
    <x v="3227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0"/>
    <n v="16.25"/>
    <x v="6"/>
    <s v="plays"/>
    <x v="3228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1"/>
    <n v="21.67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7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8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27"/>
    <n v="12.4"/>
    <x v="7"/>
    <s v="jazz"/>
    <x v="3232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27"/>
    <n v="30.5"/>
    <x v="0"/>
    <s v="web"/>
    <x v="3233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1"/>
    <n v="30.5"/>
    <x v="0"/>
    <s v="wearables"/>
    <x v="3234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0"/>
    <n v="20.329999999999998"/>
    <x v="5"/>
    <s v="animation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1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5"/>
    <n v="30"/>
    <x v="5"/>
    <s v="drama"/>
    <x v="3237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5"/>
    <n v="20"/>
    <x v="6"/>
    <s v="plays"/>
    <x v="3238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1"/>
    <n v="15"/>
    <x v="6"/>
    <s v="plays"/>
    <x v="3239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0"/>
    <n v="20"/>
    <x v="0"/>
    <s v="web"/>
    <x v="3240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4"/>
    <n v="15"/>
    <x v="6"/>
    <s v="plays"/>
    <x v="3241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3"/>
    <n v="60"/>
    <x v="2"/>
    <s v="nature"/>
    <x v="3242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7"/>
    <n v="30"/>
    <x v="0"/>
    <s v="gadget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5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9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13"/>
    <n v="19"/>
    <x v="1"/>
    <s v="fiction"/>
    <x v="3246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26"/>
    <n v="18.670000000000002"/>
    <x v="6"/>
    <s v="spaces"/>
    <x v="3247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33"/>
    <n v="14"/>
    <x v="0"/>
    <s v="web"/>
    <x v="3248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65"/>
    <n v="18.670000000000002"/>
    <x v="3"/>
    <s v="video gam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129"/>
    <n v="27.5"/>
    <x v="0"/>
    <s v="web"/>
    <x v="3250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13"/>
    <n v="18.329999999999998"/>
    <x v="6"/>
    <s v="plays"/>
    <x v="3252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0"/>
    <n v="27.5"/>
    <x v="1"/>
    <s v="art books"/>
    <x v="3253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6"/>
    <n v="27.5"/>
    <x v="4"/>
    <s v="food trucks"/>
    <x v="3255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0"/>
    <n v="27.5"/>
    <x v="1"/>
    <s v="translation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1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1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1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4"/>
    <n v="53"/>
    <x v="1"/>
    <s v="children's books"/>
    <x v="3261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5"/>
    <n v="26"/>
    <x v="0"/>
    <s v="web"/>
    <x v="3262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5"/>
    <n v="3.71"/>
    <x v="5"/>
    <s v="animation"/>
    <x v="3263"/>
    <x v="3241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124"/>
    <n v="8.5"/>
    <x v="0"/>
    <s v="space exploration"/>
    <x v="3265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22"/>
    <n v="17"/>
    <x v="3"/>
    <s v="mobile games"/>
    <x v="3267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0"/>
    <n v="25.5"/>
    <x v="4"/>
    <s v="food trucks"/>
    <x v="3268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0"/>
    <n v="25.5"/>
    <x v="5"/>
    <s v="animation"/>
    <x v="3269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6"/>
    <n v="25.5"/>
    <x v="7"/>
    <s v="faith"/>
    <x v="3270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29"/>
    <n v="12.75"/>
    <x v="2"/>
    <s v="people"/>
    <x v="3271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48"/>
    <n v="25.5"/>
    <x v="5"/>
    <s v="drama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171"/>
    <n v="8.5"/>
    <x v="6"/>
    <s v="plays"/>
    <x v="3273"/>
    <x v="3251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1"/>
    <n v="50"/>
    <x v="5"/>
    <s v="animation"/>
    <x v="3275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3"/>
    <n v="50"/>
    <x v="0"/>
    <s v="web"/>
    <x v="3276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12"/>
    <n v="50"/>
    <x v="0"/>
    <s v="web"/>
    <x v="3277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58"/>
    <n v="25"/>
    <x v="0"/>
    <s v="gadgets"/>
    <x v="3278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1"/>
    <n v="50"/>
    <x v="7"/>
    <s v="jazz"/>
    <x v="3279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2"/>
    <n v="12.5"/>
    <x v="3"/>
    <s v="video games"/>
    <x v="3280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10"/>
    <n v="50"/>
    <x v="4"/>
    <s v="food trucks"/>
    <x v="3281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23"/>
    <n v="50"/>
    <x v="4"/>
    <s v="food trucks"/>
    <x v="3282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2"/>
    <n v="16.670000000000002"/>
    <x v="6"/>
    <s v="spaces"/>
    <x v="3283"/>
    <x v="3261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3"/>
    <n v="50"/>
    <x v="5"/>
    <s v="drama"/>
    <x v="3284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1"/>
    <n v="50"/>
    <x v="4"/>
    <s v="food trucks"/>
    <x v="3286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2"/>
    <n v="50"/>
    <x v="6"/>
    <s v="spaces"/>
    <x v="3287"/>
    <x v="3265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2"/>
    <n v="50"/>
    <x v="5"/>
    <s v="drama"/>
    <x v="3288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3"/>
    <n v="50"/>
    <x v="4"/>
    <s v="food trucks"/>
    <x v="3289"/>
    <x v="3267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1"/>
    <n v="50"/>
    <x v="4"/>
    <s v="food trucks"/>
    <x v="3290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22"/>
    <n v="25"/>
    <x v="1"/>
    <s v="fiction"/>
    <x v="3291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2"/>
    <n v="25"/>
    <x v="6"/>
    <s v="plays"/>
    <x v="3292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4"/>
    <n v="50"/>
    <x v="6"/>
    <s v="musical"/>
    <x v="3295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0"/>
    <n v="50"/>
    <x v="6"/>
    <s v="plays"/>
    <x v="3296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0"/>
    <n v="25"/>
    <x v="7"/>
    <s v="jazz"/>
    <x v="3297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1"/>
    <n v="50"/>
    <x v="7"/>
    <s v="faith"/>
    <x v="3298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1"/>
    <n v="16.670000000000002"/>
    <x v="5"/>
    <s v="animation"/>
    <x v="3299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1"/>
    <n v="50"/>
    <x v="1"/>
    <s v="fiction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424"/>
    <n v="50"/>
    <x v="6"/>
    <s v="plays"/>
    <x v="3301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0"/>
    <n v="50"/>
    <x v="5"/>
    <s v="animation"/>
    <x v="3302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0"/>
    <n v="50"/>
    <x v="3"/>
    <s v="mobile games"/>
    <x v="3303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0"/>
    <n v="50"/>
    <x v="6"/>
    <s v="plays"/>
    <x v="3304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"/>
    <n v="10"/>
    <x v="3"/>
    <s v="video game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2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11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2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1"/>
    <n v="9.4"/>
    <x v="6"/>
    <s v="plays"/>
    <x v="3309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1"/>
    <n v="22.5"/>
    <x v="4"/>
    <s v="food trucks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2"/>
    <n v="22.5"/>
    <x v="5"/>
    <s v="animation"/>
    <x v="3311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3"/>
    <n v="11.25"/>
    <x v="3"/>
    <s v="video games"/>
    <x v="3312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13"/>
    <n v="15"/>
    <x v="3"/>
    <s v="video games"/>
    <x v="3313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44"/>
    <n v="22.5"/>
    <x v="6"/>
    <s v="plays"/>
    <x v="3314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0"/>
    <n v="22.5"/>
    <x v="6"/>
    <s v="plays"/>
    <x v="3315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0"/>
    <n v="11.25"/>
    <x v="1"/>
    <s v="children's books"/>
    <x v="3316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0"/>
    <n v="9"/>
    <x v="7"/>
    <s v="jazz"/>
    <x v="3317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0"/>
    <n v="11.25"/>
    <x v="6"/>
    <s v="plays"/>
    <x v="3318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0"/>
    <n v="15"/>
    <x v="6"/>
    <s v="plays"/>
    <x v="3319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1"/>
    <n v="22.5"/>
    <x v="7"/>
    <s v="jazz"/>
    <x v="3320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1"/>
    <n v="9"/>
    <x v="5"/>
    <s v="animation"/>
    <x v="3321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1"/>
    <n v="15"/>
    <x v="6"/>
    <s v="plays"/>
    <x v="3322"/>
    <x v="33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2"/>
    <n v="15"/>
    <x v="3"/>
    <s v="video games"/>
    <x v="3323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2"/>
    <n v="15"/>
    <x v="1"/>
    <s v="translations"/>
    <x v="3324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2"/>
    <n v="9"/>
    <x v="3"/>
    <s v="video game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2"/>
    <n v="10.56"/>
    <x v="3"/>
    <s v="video games"/>
    <x v="3326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3"/>
    <n v="10.5"/>
    <x v="0"/>
    <s v="gadgets"/>
    <x v="3327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3"/>
    <n v="10.5"/>
    <x v="4"/>
    <s v="food truck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4"/>
    <n v="6.83"/>
    <x v="3"/>
    <s v="video games"/>
    <x v="3329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4"/>
    <n v="10.25"/>
    <x v="6"/>
    <s v="plays"/>
    <x v="3330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5"/>
    <n v="10.25"/>
    <x v="6"/>
    <s v="spaces"/>
    <x v="3331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5"/>
    <n v="1.54"/>
    <x v="2"/>
    <s v="photobooks"/>
    <x v="3332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8"/>
    <n v="20"/>
    <x v="5"/>
    <s v="science fiction"/>
    <x v="3333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10"/>
    <n v="13.33"/>
    <x v="6"/>
    <s v="spaces"/>
    <x v="3334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0"/>
    <n v="10"/>
    <x v="2"/>
    <s v="photobooks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7"/>
    <n v="40"/>
    <x v="7"/>
    <s v="world music"/>
    <x v="3336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20"/>
    <n v="13.33"/>
    <x v="4"/>
    <s v="food trucks"/>
    <x v="3337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20"/>
    <n v="20"/>
    <x v="7"/>
    <s v="jazz"/>
    <x v="3338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00"/>
    <n v="20"/>
    <x v="2"/>
    <s v="photobooks"/>
    <x v="3339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x v="3319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6"/>
    <n v="13.33"/>
    <x v="6"/>
    <s v="musical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3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4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9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0"/>
    <n v="9"/>
    <x v="1"/>
    <s v="children's books"/>
    <x v="3351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0"/>
    <n v="12"/>
    <x v="0"/>
    <s v="space exploration"/>
    <x v="3352"/>
    <x v="333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1"/>
    <n v="17.5"/>
    <x v="4"/>
    <s v="food trucks"/>
    <x v="3353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1"/>
    <n v="17.5"/>
    <x v="4"/>
    <s v="food trucks"/>
    <x v="3354"/>
    <x v="333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2"/>
    <n v="17.5"/>
    <x v="6"/>
    <s v="musical"/>
    <x v="3355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5"/>
    <n v="8.75"/>
    <x v="1"/>
    <s v="children's books"/>
    <x v="3356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29"/>
    <n v="8.75"/>
    <x v="7"/>
    <s v="faith"/>
    <x v="3358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0"/>
    <n v="8.75"/>
    <x v="0"/>
    <s v="web"/>
    <x v="3359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0"/>
    <n v="11.67"/>
    <x v="7"/>
    <s v="faith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1"/>
    <n v="35"/>
    <x v="6"/>
    <s v="plays"/>
    <x v="3361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1"/>
    <n v="17.5"/>
    <x v="6"/>
    <s v="musical"/>
    <x v="3362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3"/>
    <n v="11.67"/>
    <x v="2"/>
    <s v="nature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5"/>
    <n v="34.950000000000003"/>
    <x v="6"/>
    <s v="plays"/>
    <x v="3364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6"/>
    <n v="8.5"/>
    <x v="3"/>
    <s v="video games"/>
    <x v="3365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8"/>
    <n v="34"/>
    <x v="7"/>
    <s v="faith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3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0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1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0"/>
    <n v="10.67"/>
    <x v="6"/>
    <s v="plays"/>
    <x v="3370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3"/>
    <n v="15.5"/>
    <x v="0"/>
    <s v="web"/>
    <x v="3371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1"/>
    <n v="10.33"/>
    <x v="5"/>
    <s v="animation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1"/>
    <n v="15"/>
    <x v="5"/>
    <s v="science fiction"/>
    <x v="3373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8"/>
    <n v="30"/>
    <x v="4"/>
    <s v="food trucks"/>
    <x v="3374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11"/>
    <n v="30"/>
    <x v="0"/>
    <s v="web"/>
    <x v="3375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32"/>
    <n v="15"/>
    <x v="4"/>
    <s v="food trucks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8"/>
    <n v="30"/>
    <x v="7"/>
    <s v="jazz"/>
    <x v="3377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x v="3356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0"/>
    <n v="30"/>
    <x v="7"/>
    <s v="indie rock"/>
    <x v="3381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0"/>
    <n v="15"/>
    <x v="7"/>
    <s v="jazz"/>
    <x v="3382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0"/>
    <n v="30"/>
    <x v="6"/>
    <s v="plays"/>
    <x v="3383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0"/>
    <n v="15"/>
    <x v="6"/>
    <s v="musical"/>
    <x v="3384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0"/>
    <n v="7.5"/>
    <x v="2"/>
    <s v="photobooks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1"/>
    <n v="29"/>
    <x v="6"/>
    <s v="plays"/>
    <x v="3387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2"/>
    <n v="7.25"/>
    <x v="6"/>
    <s v="plays"/>
    <x v="3388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3"/>
    <n v="7.25"/>
    <x v="7"/>
    <s v="classical music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4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5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50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7"/>
    <n v="13"/>
    <x v="3"/>
    <s v="mobile games"/>
    <x v="3395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7"/>
    <n v="13"/>
    <x v="6"/>
    <s v="plays"/>
    <x v="3396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x v="3375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x v="3376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1"/>
    <n v="13"/>
    <x v="1"/>
    <s v="translations"/>
    <x v="3401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1"/>
    <n v="13"/>
    <x v="4"/>
    <s v="food trucks"/>
    <x v="3402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3"/>
    <n v="13"/>
    <x v="3"/>
    <s v="video games"/>
    <x v="3403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4"/>
    <n v="13"/>
    <x v="6"/>
    <s v="plays"/>
    <x v="3404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14"/>
    <n v="13"/>
    <x v="4"/>
    <s v="food trucks"/>
    <x v="3405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35"/>
    <n v="25"/>
    <x v="6"/>
    <s v="plays"/>
    <x v="3406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140"/>
    <n v="25"/>
    <x v="6"/>
    <s v="spaces"/>
    <x v="3407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2"/>
    <n v="25"/>
    <x v="5"/>
    <s v="animation"/>
    <x v="3408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4"/>
    <n v="25"/>
    <x v="0"/>
    <s v="web"/>
    <x v="3409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3"/>
    <n v="25"/>
    <x v="4"/>
    <s v="food trucks"/>
    <x v="3411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1"/>
    <n v="25"/>
    <x v="0"/>
    <s v="web"/>
    <x v="3412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1"/>
    <n v="25"/>
    <x v="6"/>
    <s v="plays"/>
    <x v="3414"/>
    <x v="3392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1"/>
    <n v="12.5"/>
    <x v="5"/>
    <s v="animation"/>
    <x v="3415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1"/>
    <n v="25"/>
    <x v="7"/>
    <s v="jazz"/>
    <x v="3416"/>
    <x v="3394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2"/>
    <n v="25"/>
    <x v="2"/>
    <s v="people"/>
    <x v="3417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9"/>
    <n v="25"/>
    <x v="3"/>
    <s v="video games"/>
    <x v="3418"/>
    <x v="3396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6500"/>
    <n v="12.5"/>
    <x v="6"/>
    <s v="plays"/>
    <x v="3419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60"/>
    <n v="25"/>
    <x v="0"/>
    <s v="web"/>
    <x v="3420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2"/>
    <n v="25"/>
    <x v="6"/>
    <s v="plays"/>
    <x v="3421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0"/>
    <n v="25"/>
    <x v="4"/>
    <s v="food trucks"/>
    <x v="3422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0"/>
    <n v="25"/>
    <x v="1"/>
    <s v="children's books"/>
    <x v="3423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0"/>
    <n v="8.33"/>
    <x v="4"/>
    <s v="food trucks"/>
    <x v="3424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8"/>
    <n v="25"/>
    <x v="7"/>
    <s v="world music"/>
    <x v="3426"/>
    <x v="3404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0"/>
    <n v="25"/>
    <x v="6"/>
    <s v="plays"/>
    <x v="3427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2"/>
    <n v="12.5"/>
    <x v="6"/>
    <s v="musical"/>
    <x v="3429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3"/>
    <n v="6.25"/>
    <x v="2"/>
    <s v="photobooks"/>
    <x v="3430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6"/>
    <n v="12.5"/>
    <x v="6"/>
    <s v="spaces"/>
    <x v="3431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9"/>
    <n v="25"/>
    <x v="6"/>
    <s v="plays"/>
    <x v="3432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9"/>
    <n v="8.33"/>
    <x v="3"/>
    <s v="video games"/>
    <x v="3433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1"/>
    <n v="25"/>
    <x v="6"/>
    <s v="musical"/>
    <x v="3434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2"/>
    <n v="12.5"/>
    <x v="3"/>
    <s v="video games"/>
    <x v="3435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2"/>
    <n v="2.67"/>
    <x v="6"/>
    <s v="spaces"/>
    <x v="3436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0"/>
    <n v="4.8"/>
    <x v="5"/>
    <s v="animation"/>
    <x v="3437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1"/>
    <n v="5.75"/>
    <x v="6"/>
    <s v="plays"/>
    <x v="3438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1"/>
    <n v="5.75"/>
    <x v="6"/>
    <s v="plays"/>
    <x v="3439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0"/>
    <n v="22"/>
    <x v="7"/>
    <s v="faith"/>
    <x v="3441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1"/>
    <n v="7"/>
    <x v="6"/>
    <s v="plays"/>
    <x v="3443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1"/>
    <n v="10.5"/>
    <x v="7"/>
    <s v="jazz"/>
    <x v="3444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1"/>
    <n v="10.5"/>
    <x v="6"/>
    <s v="plays"/>
    <x v="3445"/>
    <x v="3423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1"/>
    <n v="10.5"/>
    <x v="6"/>
    <s v="plays"/>
    <x v="3446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6"/>
    <n v="7"/>
    <x v="1"/>
    <s v="fiction"/>
    <x v="3447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0"/>
    <n v="10.5"/>
    <x v="4"/>
    <s v="food trucks"/>
    <x v="3448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0"/>
    <n v="3"/>
    <x v="3"/>
    <s v="video games"/>
    <x v="3449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2"/>
    <n v="20"/>
    <x v="6"/>
    <s v="plays"/>
    <x v="3451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1"/>
    <n v="20"/>
    <x v="7"/>
    <s v="faith"/>
    <x v="3457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3"/>
    <n v="20"/>
    <x v="2"/>
    <s v="nature"/>
    <x v="3461"/>
    <x v="343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3"/>
    <n v="1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9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0"/>
    <n v="4.75"/>
    <x v="6"/>
    <s v="plays"/>
    <x v="3464"/>
    <x v="344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0"/>
    <n v="5.33"/>
    <x v="3"/>
    <s v="video game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x v="345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x v="3452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0"/>
    <n v="7.5"/>
    <x v="1"/>
    <s v="translations"/>
    <x v="3477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0"/>
    <n v="15"/>
    <x v="1"/>
    <s v="translations"/>
    <x v="3478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1"/>
    <n v="15"/>
    <x v="0"/>
    <s v="web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1"/>
    <n v="7.5"/>
    <x v="6"/>
    <s v="musical"/>
    <x v="3482"/>
    <x v="346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1"/>
    <n v="7.5"/>
    <x v="2"/>
    <s v="photobooks"/>
    <x v="3483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"/>
    <n v="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1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1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2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3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3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3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5"/>
    <n v="5.5"/>
    <x v="5"/>
    <s v="drama"/>
    <x v="3492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5"/>
    <n v="2.75"/>
    <x v="0"/>
    <s v="wearables"/>
    <x v="3493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5"/>
    <n v="5.5"/>
    <x v="6"/>
    <s v="plays"/>
    <x v="3494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10"/>
    <n v="5.5"/>
    <x v="5"/>
    <s v="animation"/>
    <x v="3495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5"/>
    <n v="5.5"/>
    <x v="6"/>
    <s v="plays"/>
    <x v="3499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0"/>
    <n v="5.5"/>
    <x v="6"/>
    <s v="plays"/>
    <x v="3501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1"/>
    <n v="10"/>
    <x v="5"/>
    <s v="science fiction"/>
    <x v="3504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1"/>
    <n v="10"/>
    <x v="4"/>
    <s v="food trucks"/>
    <x v="3505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1"/>
    <n v="10"/>
    <x v="0"/>
    <s v="gadgets"/>
    <x v="3506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1"/>
    <n v="10"/>
    <x v="1"/>
    <s v="fiction"/>
    <x v="3507"/>
    <x v="3485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2"/>
    <n v="10"/>
    <x v="6"/>
    <s v="plays"/>
    <x v="3508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2"/>
    <n v="5"/>
    <x v="6"/>
    <s v="spaces"/>
    <x v="3509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2"/>
    <n v="10"/>
    <x v="6"/>
    <s v="spaces"/>
    <x v="3510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2"/>
    <n v="10"/>
    <x v="0"/>
    <s v="web"/>
    <x v="3511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3"/>
    <n v="10"/>
    <x v="3"/>
    <s v="mobile games"/>
    <x v="3512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5"/>
    <n v="5"/>
    <x v="3"/>
    <s v="video games"/>
    <x v="3513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5"/>
    <n v="10"/>
    <x v="6"/>
    <s v="musical"/>
    <x v="3514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8"/>
    <n v="10"/>
    <x v="0"/>
    <s v="web"/>
    <x v="3515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14"/>
    <n v="5"/>
    <x v="5"/>
    <s v="animation"/>
    <x v="3516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4"/>
    <n v="10"/>
    <x v="1"/>
    <s v="art books"/>
    <x v="3518"/>
    <x v="3496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2"/>
    <n v="3.33"/>
    <x v="3"/>
    <s v="video games"/>
    <x v="3520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4"/>
    <n v="5"/>
    <x v="7"/>
    <s v="faith"/>
    <x v="3521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1"/>
    <n v="10"/>
    <x v="0"/>
    <s v="web"/>
    <x v="3525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1"/>
    <n v="5"/>
    <x v="4"/>
    <s v="food trucks"/>
    <x v="3526"/>
    <x v="3504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1"/>
    <n v="10"/>
    <x v="6"/>
    <s v="musical"/>
    <x v="3527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1"/>
    <n v="10"/>
    <x v="5"/>
    <s v="drama"/>
    <x v="3528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1"/>
    <n v="10"/>
    <x v="6"/>
    <s v="plays"/>
    <x v="3529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1"/>
    <n v="10"/>
    <x v="6"/>
    <s v="plays"/>
    <x v="3530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1"/>
    <n v="10"/>
    <x v="5"/>
    <s v="science fiction"/>
    <x v="3531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2"/>
    <n v="10"/>
    <x v="1"/>
    <s v="children's books"/>
    <x v="3532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3"/>
    <n v="10"/>
    <x v="6"/>
    <s v="plays"/>
    <x v="3533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3"/>
    <n v="5"/>
    <x v="3"/>
    <s v="mobile games"/>
    <x v="3534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x v="3514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4"/>
    <n v="5"/>
    <x v="1"/>
    <s v="children's book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0"/>
    <n v="10"/>
    <x v="6"/>
    <s v="plays"/>
    <x v="3539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0"/>
    <n v="10"/>
    <x v="6"/>
    <s v="plays"/>
    <x v="3540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0"/>
    <n v="10"/>
    <x v="6"/>
    <s v="plays"/>
    <x v="3543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0"/>
    <n v="10"/>
    <x v="3"/>
    <s v="video games"/>
    <x v="3544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0"/>
    <n v="10"/>
    <x v="8"/>
    <s v="audio"/>
    <x v="3545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0"/>
    <n v="5"/>
    <x v="6"/>
    <s v="musical"/>
    <x v="3546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0"/>
    <n v="10"/>
    <x v="6"/>
    <s v="plays"/>
    <x v="3547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1"/>
    <n v="10"/>
    <x v="6"/>
    <s v="plays"/>
    <x v="3548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"/>
    <n v="10"/>
    <x v="6"/>
    <s v="plays"/>
    <x v="3549"/>
    <x v="3527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"/>
    <n v="10"/>
    <x v="7"/>
    <s v="metal"/>
    <x v="3550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"/>
    <n v="10"/>
    <x v="7"/>
    <s v="electronic music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2"/>
    <n v="9"/>
    <x v="0"/>
    <s v="web"/>
    <x v="3552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5"/>
    <n v="2"/>
    <x v="0"/>
    <s v="wearables"/>
    <x v="3553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1"/>
    <n v="8"/>
    <x v="4"/>
    <s v="food trucks"/>
    <x v="3554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1"/>
    <n v="2"/>
    <x v="0"/>
    <s v="gadgets"/>
    <x v="3557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1"/>
    <n v="7"/>
    <x v="6"/>
    <s v="play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2"/>
    <n v="2.33"/>
    <x v="6"/>
    <s v="plays"/>
    <x v="3559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3"/>
    <n v="2.33"/>
    <x v="1"/>
    <s v="translation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1"/>
    <n v="5"/>
    <x v="4"/>
    <s v="food trucks"/>
    <x v="3569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1"/>
    <n v="5"/>
    <x v="5"/>
    <s v="drama"/>
    <x v="3570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1"/>
    <n v="5"/>
    <x v="4"/>
    <s v="food trucks"/>
    <x v="3571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1"/>
    <n v="5"/>
    <x v="5"/>
    <s v="animation"/>
    <x v="3572"/>
    <x v="355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5"/>
    <n v="1"/>
    <x v="4"/>
    <s v="food trucks"/>
    <x v="3573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6"/>
    <n v="5"/>
    <x v="4"/>
    <s v="food trucks"/>
    <x v="3574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120"/>
    <n v="5"/>
    <x v="3"/>
    <s v="video games"/>
    <x v="3575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1"/>
    <n v="5"/>
    <x v="3"/>
    <s v="mobile games"/>
    <x v="3578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116"/>
    <n v="5"/>
    <x v="6"/>
    <s v="musical"/>
    <x v="3579"/>
    <x v="355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1"/>
    <n v="5"/>
    <x v="5"/>
    <s v="animation"/>
    <x v="3580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1"/>
    <n v="5"/>
    <x v="1"/>
    <s v="fiction"/>
    <x v="3581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1"/>
    <n v="5"/>
    <x v="6"/>
    <s v="plays"/>
    <x v="3582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x v="356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2"/>
    <n v="1"/>
    <x v="4"/>
    <s v="food trucks"/>
    <x v="3595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0"/>
    <n v="5"/>
    <x v="7"/>
    <s v="world music"/>
    <x v="3596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0"/>
    <n v="5"/>
    <x v="0"/>
    <s v="web"/>
    <x v="3597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0"/>
    <n v="5"/>
    <x v="6"/>
    <s v="plays"/>
    <x v="3598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x v="35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1"/>
    <n v="1"/>
    <x v="0"/>
    <s v="wearables"/>
    <x v="3608"/>
    <x v="3586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1"/>
    <n v="1.5"/>
    <x v="6"/>
    <s v="plays"/>
    <x v="3609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1"/>
    <n v="1.5"/>
    <x v="0"/>
    <s v="web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1"/>
    <n v="1"/>
    <x v="5"/>
    <s v="drama"/>
    <x v="3611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1"/>
    <n v="1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1"/>
    <n v="1.5"/>
    <x v="6"/>
    <s v="plays"/>
    <x v="3613"/>
    <x v="3591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1"/>
    <n v="1"/>
    <x v="1"/>
    <s v="translations"/>
    <x v="3614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1"/>
    <n v="1"/>
    <x v="6"/>
    <s v="musical"/>
    <x v="3615"/>
    <x v="3593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1"/>
    <n v="1"/>
    <x v="4"/>
    <s v="food truck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1"/>
    <n v="1"/>
    <x v="5"/>
    <s v="animation"/>
    <x v="3617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1"/>
    <n v="2"/>
    <x v="6"/>
    <s v="plays"/>
    <x v="3618"/>
    <x v="359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1"/>
    <n v="2"/>
    <x v="0"/>
    <s v="web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2"/>
    <n v="1"/>
    <x v="1"/>
    <s v="translations"/>
    <x v="3620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3"/>
    <n v="1"/>
    <x v="4"/>
    <s v="food trucks"/>
    <x v="3621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3"/>
    <n v="1"/>
    <x v="6"/>
    <s v="spaces"/>
    <x v="3622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5"/>
    <n v="1"/>
    <x v="6"/>
    <s v="plays"/>
    <x v="3623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5"/>
    <n v="2"/>
    <x v="0"/>
    <s v="web"/>
    <x v="3624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13"/>
    <n v="1"/>
    <x v="6"/>
    <s v="plays"/>
    <x v="3625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2"/>
    <n v="1"/>
    <x v="2"/>
    <s v="people"/>
    <x v="3627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2"/>
    <n v="1"/>
    <x v="1"/>
    <s v="children's books"/>
    <x v="3628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5"/>
    <n v="2"/>
    <x v="1"/>
    <s v="fiction"/>
    <x v="3629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0"/>
    <n v="1"/>
    <x v="3"/>
    <s v="video games"/>
    <x v="3630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1"/>
    <n v="1"/>
    <x v="3"/>
    <s v="video games"/>
    <x v="3631"/>
    <x v="3609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x v="36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x v="3613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1"/>
    <n v="1"/>
    <x v="1"/>
    <s v="translations"/>
    <x v="3637"/>
    <x v="3615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1"/>
    <n v="1"/>
    <x v="4"/>
    <s v="food trucks"/>
    <x v="3638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1"/>
    <n v="1"/>
    <x v="0"/>
    <s v="web"/>
    <x v="3639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1"/>
    <n v="1"/>
    <x v="4"/>
    <s v="food trucks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x v="3623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1"/>
    <n v="1"/>
    <x v="4"/>
    <s v="food trucks"/>
    <x v="3648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1"/>
    <n v="1"/>
    <x v="6"/>
    <s v="plays"/>
    <x v="3649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1"/>
    <n v="1"/>
    <x v="3"/>
    <s v="mobile games"/>
    <x v="3650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4"/>
    <n v="1"/>
    <x v="6"/>
    <s v="plays"/>
    <x v="3651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13"/>
    <n v="1"/>
    <x v="6"/>
    <s v="spaces"/>
    <x v="3652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8"/>
    <n v="1"/>
    <x v="6"/>
    <s v="musical"/>
    <x v="3654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x v="3634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2"/>
    <n v="1"/>
    <x v="6"/>
    <s v="plays"/>
    <x v="3660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x v="364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x v="3642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x v="3644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1"/>
    <n v="1"/>
    <x v="6"/>
    <s v="plays"/>
    <x v="3667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1"/>
    <n v="1"/>
    <x v="6"/>
    <s v="plays"/>
    <x v="3668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1"/>
    <n v="1"/>
    <x v="5"/>
    <s v="drama"/>
    <x v="3669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1"/>
    <n v="1"/>
    <x v="1"/>
    <s v="translations"/>
    <x v="3670"/>
    <x v="3648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2"/>
    <n v="1"/>
    <x v="4"/>
    <s v="food trucks"/>
    <x v="3671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2"/>
    <n v="1"/>
    <x v="0"/>
    <s v="web"/>
    <x v="3672"/>
    <x v="365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3"/>
    <n v="1"/>
    <x v="0"/>
    <s v="web"/>
    <x v="3673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10"/>
    <n v="1"/>
    <x v="3"/>
    <s v="video games"/>
    <x v="3674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100"/>
    <n v="1"/>
    <x v="7"/>
    <s v="faith"/>
    <x v="3677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130"/>
    <n v="1"/>
    <x v="4"/>
    <s v="food trucks"/>
    <x v="3678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1"/>
    <n v="1"/>
    <x v="0"/>
    <s v="web"/>
    <x v="3681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1"/>
    <n v="1"/>
    <x v="2"/>
    <s v="people"/>
    <x v="3691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x v="367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x v="3679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x v="368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x v="3691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x v="3692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1"/>
    <n v="0"/>
    <x v="5"/>
    <s v="science fiction"/>
    <x v="3726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1"/>
    <n v="0"/>
    <x v="1"/>
    <s v="translations"/>
    <x v="3727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1"/>
    <n v="0"/>
    <x v="2"/>
    <s v="people"/>
    <x v="3728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1"/>
    <n v="0"/>
    <x v="4"/>
    <s v="restaurants"/>
    <x v="3729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1"/>
    <n v="0"/>
    <x v="0"/>
    <s v="web"/>
    <x v="3730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1"/>
    <n v="0"/>
    <x v="5"/>
    <s v="drama"/>
    <x v="3731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1"/>
    <n v="0"/>
    <x v="6"/>
    <s v="plays"/>
    <x v="3732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1"/>
    <n v="0"/>
    <x v="6"/>
    <s v="musical"/>
    <x v="3733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1"/>
    <n v="0"/>
    <x v="2"/>
    <s v="people"/>
    <x v="3734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2"/>
    <n v="0"/>
    <x v="1"/>
    <s v="translations"/>
    <x v="3735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2"/>
    <n v="0"/>
    <x v="7"/>
    <s v="faith"/>
    <x v="3736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2"/>
    <n v="0"/>
    <x v="0"/>
    <s v="web"/>
    <x v="3737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5"/>
    <n v="0"/>
    <x v="0"/>
    <s v="web"/>
    <x v="3738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10"/>
    <n v="0"/>
    <x v="5"/>
    <s v="animation"/>
    <x v="3739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100"/>
    <n v="0"/>
    <x v="0"/>
    <s v="web"/>
    <x v="3740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200"/>
    <n v="0"/>
    <x v="0"/>
    <s v="web"/>
    <x v="3741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1"/>
    <n v="0"/>
    <x v="4"/>
    <s v="food trucks"/>
    <x v="3746"/>
    <x v="37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2"/>
    <n v="0"/>
    <x v="1"/>
    <s v="children's books"/>
    <x v="3747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1"/>
    <n v="0"/>
    <x v="5"/>
    <s v="science fiction"/>
    <x v="3757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1"/>
    <n v="0"/>
    <x v="0"/>
    <s v="web"/>
    <x v="3758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x v="3738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x v="3745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x v="3749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x v="3759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x v="376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1"/>
    <n v="0"/>
    <x v="0"/>
    <s v="web"/>
    <x v="3783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1"/>
    <n v="0"/>
    <x v="0"/>
    <s v="web"/>
    <x v="3784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1"/>
    <n v="0"/>
    <x v="4"/>
    <s v="food trucks"/>
    <x v="3785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1"/>
    <n v="0"/>
    <x v="4"/>
    <s v="food trucks"/>
    <x v="3786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1"/>
    <n v="0"/>
    <x v="6"/>
    <s v="plays"/>
    <x v="3787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1"/>
    <n v="0"/>
    <x v="6"/>
    <s v="musical"/>
    <x v="3788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2"/>
    <n v="0"/>
    <x v="6"/>
    <s v="spaces"/>
    <x v="3803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3"/>
    <n v="0"/>
    <x v="6"/>
    <s v="plays"/>
    <x v="3804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x v="3789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1"/>
    <n v="0"/>
    <x v="6"/>
    <s v="plays"/>
    <x v="3820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2"/>
    <n v="0"/>
    <x v="1"/>
    <s v="children's books"/>
    <x v="3821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x v="3802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x v="380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x v="3824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x v="3857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x v="3861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x v="386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x v="3865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x v="3871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x v="3897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x v="3919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x v="397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x v="3987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x v="39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x v="3996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x v="4015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x v="402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x v="4023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x v="402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x v="4032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x v="4037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x v="4042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x v="406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x v="4062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x v="4066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x v="408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14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1535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263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543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00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95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82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027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57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91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7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820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17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69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48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34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26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788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2791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87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460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951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975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15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2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07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3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15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402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45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85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526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720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355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353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94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4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05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36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47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13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11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78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39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61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01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2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53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05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5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75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47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85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9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456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60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81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4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25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82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20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34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56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579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58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1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13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13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379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17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7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82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04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12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41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647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6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521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1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436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100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3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56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01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320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44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857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5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922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66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01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68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5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214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2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99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29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11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4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10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53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2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81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04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375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00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26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70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246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94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65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98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452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33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1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45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30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28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353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9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39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2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20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20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00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17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45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6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91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3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83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132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81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60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10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00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23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1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8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537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79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33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06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4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04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03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03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03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28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2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54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02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01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68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5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19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9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65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493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6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1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08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19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473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3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63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33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2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5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70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1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13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802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79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12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27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25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27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43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22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7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6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2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05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04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13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0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6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50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03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40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83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322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00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819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2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7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1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1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662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404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32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786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2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70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326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11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55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1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9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53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7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4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3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3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2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2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18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35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77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01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01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59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00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85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39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2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05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26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34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421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9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09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11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33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32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10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18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3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08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41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67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29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28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06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0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6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06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05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0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418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4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25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3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3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309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20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30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2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0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2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2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303833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02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01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212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202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1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6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3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30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25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0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0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19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18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1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17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6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3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288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3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15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15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8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89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13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04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35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17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20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10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20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36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9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8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7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6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6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06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06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6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76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32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1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9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5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31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5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5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74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59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3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29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46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3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213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2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4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2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02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05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01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5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01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00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496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9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5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72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06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62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43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62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484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7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19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2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18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585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6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25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05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19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1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12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2260300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1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12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02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1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0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8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2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63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10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4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22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46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9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20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8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4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80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0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07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19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43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7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7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7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7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5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28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5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4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0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38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06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14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8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11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57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9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46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3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1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9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1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0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0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53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42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2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7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55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08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26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9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4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93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38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01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03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26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377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86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01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04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03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2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09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1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21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03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39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278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224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79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23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05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355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18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0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5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1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00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6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6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4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16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45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8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8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72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07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4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70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6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74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4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02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1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4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0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1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10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9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9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8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95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8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01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08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7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14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59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63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40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5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24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1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7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5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57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12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12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4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56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4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4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55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72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54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19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5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2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02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2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6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305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2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3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91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537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13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43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73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45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1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44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1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8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18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83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8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281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7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17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1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347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7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14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71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7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9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6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357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71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35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54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03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9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44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02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1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47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5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01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9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62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01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4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12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07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21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28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28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28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26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20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27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6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253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03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0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70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1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97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23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4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24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3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23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6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02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2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2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22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22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21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0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1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20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0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50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0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0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24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20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41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2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0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19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9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18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47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00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35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74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17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8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17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55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37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16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41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16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44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15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54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00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15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1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34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6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14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26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315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9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287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13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50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2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80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12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2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1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1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29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11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11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5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28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462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0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39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54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22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8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80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08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7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26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07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27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14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6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0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65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6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6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6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6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352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6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05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4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49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0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4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4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4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72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03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03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3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3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3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3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3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3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02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2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46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204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2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36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02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2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1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1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1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1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01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01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01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02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202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5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336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1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0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67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3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0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0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0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200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22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40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23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30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02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08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00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00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00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58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26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4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20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05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89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52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1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25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04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252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3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930250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2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85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5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0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2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4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1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61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4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1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1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361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3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2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22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10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8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489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7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3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4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75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17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03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09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51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3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74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03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16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7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2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5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8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1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7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1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7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9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07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4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6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28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5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68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8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4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4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4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66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2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8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332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1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65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24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3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3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3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3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9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6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327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2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63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25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13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2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1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1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08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03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03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01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0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01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01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29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01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06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15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00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0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67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7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0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07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14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32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06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0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31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32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22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01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31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39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4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56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780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6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4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4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9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11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3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0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3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02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70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28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0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02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2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9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9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26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302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75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5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8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00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7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2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7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248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5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8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24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48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05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5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29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5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978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97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46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31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44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47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3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60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2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10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43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1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9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41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1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2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1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506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00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00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4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5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15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4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71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342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2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68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3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34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39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67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34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3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1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23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21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14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3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20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3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1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2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9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18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43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2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0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30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0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8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7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7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6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28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4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1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6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6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6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26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42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26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26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26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39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4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56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25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04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8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4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207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55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4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6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2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6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5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27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2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2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2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2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1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22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1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202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26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21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01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1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1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09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503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21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26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0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1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00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0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00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00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00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20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0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10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19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48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18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69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48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49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2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8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3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6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17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17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94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6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16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5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2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91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14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1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1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3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378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3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42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3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13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3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3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3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02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9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7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12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2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60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12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1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9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11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5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11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11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0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11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0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10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10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20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0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10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0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3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10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0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9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3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9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36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35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56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72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9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32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9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5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271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08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55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2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8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31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08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8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90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39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2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07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60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0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7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27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07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7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77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1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33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6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3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06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6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6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5"/>
    <n v="126.72"/>
    <x v="6"/>
    <s v="musical"/>
    <x v="1307"/>
    <d v="2015-01-30T16:53:34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5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5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5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12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17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0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5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5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5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05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31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4"/>
    <n v="34.92"/>
    <x v="6"/>
    <s v="plays"/>
    <x v="1322"/>
    <d v="2017-02-01T23:31:0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6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16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26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4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4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4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4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4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4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03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29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03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03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0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2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02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0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0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28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02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54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27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254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08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01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01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1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12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1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12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3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01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1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26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1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1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01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01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1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0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0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0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00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00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00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0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0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0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8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20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4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10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0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6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6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0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10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38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20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7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20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14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20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237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17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34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12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2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72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4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55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03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55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55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31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31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0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02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53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2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30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01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30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3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01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14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4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0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00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13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0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13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0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36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11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27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1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64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0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3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10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47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26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0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878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219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46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7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24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09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24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73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22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27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23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68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08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3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7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07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07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22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7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6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42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6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1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384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21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5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2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5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19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19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60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39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1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66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4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38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8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04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03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76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39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3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3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03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29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2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2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36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2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02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02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03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1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2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1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8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1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9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35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8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1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15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0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01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01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1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61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15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0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15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0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3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0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00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5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0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00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7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36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14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14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79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3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32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71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2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1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30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95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78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8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1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5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10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85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9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09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9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52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26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5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3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26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07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14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25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7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7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07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24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7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6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23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247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37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3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05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8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05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4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121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04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21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3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20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51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03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19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28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19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4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1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01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01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01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1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1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01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00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53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3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17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75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33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40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6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16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08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39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6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6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15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7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5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34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15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4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22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8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4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4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62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6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36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5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70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10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30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6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13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226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13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1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35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12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2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12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05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12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2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12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11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11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11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11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33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1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7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0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61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32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8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10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10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9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9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9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9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9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2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5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9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9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9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8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08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8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8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29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47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7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7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6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61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0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7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40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07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6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06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6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13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27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6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58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05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05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2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5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4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4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31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60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4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24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6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3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3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55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3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3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19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3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3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23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53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02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22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1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02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09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2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02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6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02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2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08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01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1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1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1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1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01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1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1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21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1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01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08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1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5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0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20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3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00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8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0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00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0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0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0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00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20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20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20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5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37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20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9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0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02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18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09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7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47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95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7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93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0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8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5"/>
    <n v="80.319999999999993"/>
    <x v="0"/>
    <s v="wearables"/>
    <x v="1771"/>
    <d v="2017-02-28T18:54:42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92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25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339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28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9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87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5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3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4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3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89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23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42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42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03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47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12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40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23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12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40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43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0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0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23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10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4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9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9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55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09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81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8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8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8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5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42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8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1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8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8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07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34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7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7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08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6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32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46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1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3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75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74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30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52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04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4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104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04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73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6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4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15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72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03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28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03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3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3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28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71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8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3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6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27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8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51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0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6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0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7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6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05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26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25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25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25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5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67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3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0"/>
    <n v="501.25"/>
    <x v="4"/>
    <s v="food trucks"/>
    <x v="1896"/>
    <d v="2017-02-05T16:4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6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6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41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42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2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23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11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41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21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21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21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2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2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2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0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0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60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8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19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08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9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9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58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32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7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31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9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20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4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7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31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7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17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17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42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1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6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16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16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6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6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6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10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15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460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5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4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3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5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4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6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5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14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14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13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13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5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12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4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12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45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11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48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1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0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6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10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0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6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34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20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0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0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10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15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45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09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09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44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08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8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0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08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8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8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08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34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07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0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07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7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43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07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07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2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43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7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7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5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07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6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06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9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7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2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6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5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05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40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5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1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5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5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300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7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5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0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4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16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73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4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15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4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4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5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3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07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3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3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03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53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37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3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3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2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0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37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03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3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3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0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2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02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2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2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2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02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2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02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01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1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1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1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1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1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1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01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01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01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1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26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00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0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00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33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00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0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0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00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00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33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3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3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0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31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8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12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30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08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5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3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28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28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9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8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88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57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25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9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25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87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87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10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07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9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9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9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86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86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07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7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41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22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6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2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5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22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2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9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21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21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00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7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0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0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19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6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5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36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5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1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18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18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48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44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8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5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4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93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22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5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2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2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1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44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5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7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14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7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4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31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8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6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8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4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2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9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12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211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7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11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1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1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67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1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11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01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11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1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10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27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10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10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03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9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8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63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62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35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8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3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61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7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61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19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07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6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06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06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79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6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05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05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315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6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6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93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04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30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30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4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312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04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21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04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04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11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2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7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54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2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256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5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5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53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0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2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01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30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01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1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01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16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5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26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00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25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0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0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0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0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5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00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0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0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3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125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5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9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7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9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2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49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46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8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4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45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4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2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80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6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2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26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37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56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2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26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28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17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47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43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0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7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8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5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6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38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5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37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458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14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05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03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1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14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27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9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36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70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35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2702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35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4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22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34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3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11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16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33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6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7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2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5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44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31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7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65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6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4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6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9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23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43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1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71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28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28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28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36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8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2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12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27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27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0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05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26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5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1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00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04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156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2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4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5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45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4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02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75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63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22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80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2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5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24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01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20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24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0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0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20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33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4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71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20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3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30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08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19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18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18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31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9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7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65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17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5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15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6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5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1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115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15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19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52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1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0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13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1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3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38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18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12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2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6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23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71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1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4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11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221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6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5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10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0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10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22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9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18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9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8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8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66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8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80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8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5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223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7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18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13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33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06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06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7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8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50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106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32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11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50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1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63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5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5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39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4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4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2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04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04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30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4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4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04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5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3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103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29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3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03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3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4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02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6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102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2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02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02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7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202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01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1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0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00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254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00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0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00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25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25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3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0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00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0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00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00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00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0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0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00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00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0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00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00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1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06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3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9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2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4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8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38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90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9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3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10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16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8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8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22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5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3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34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36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48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81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00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13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20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21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1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5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1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19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6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4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885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8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9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5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09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19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3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2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3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56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6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68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34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1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4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39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13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2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05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6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5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66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24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330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8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6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37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0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3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48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63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116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01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1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27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1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7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20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27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34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6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8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0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33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266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6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53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6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58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106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42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04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30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3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7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16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27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22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7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52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22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1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51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251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5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75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25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3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9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3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9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4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37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04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45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04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1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03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3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0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57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6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19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15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30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8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18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01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5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0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139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1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5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37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37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13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70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3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5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6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35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7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9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33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33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32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101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3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26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7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1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3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7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30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30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32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3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8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3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8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8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28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06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7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5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7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81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40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26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26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26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7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2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8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1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8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3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24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4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03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61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2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02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22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22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2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1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21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42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42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6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0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3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00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2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99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38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69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8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3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4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2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67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3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5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9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4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14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22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9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13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13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3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8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22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24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59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1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8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10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5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1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10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10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82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9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56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218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27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5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8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8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07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6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9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106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5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1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5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05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75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5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3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4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04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04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0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03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17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5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0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0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0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0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00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00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0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0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0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00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00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00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0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4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7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64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0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0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108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38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5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2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64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0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2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49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16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3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8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31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5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84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3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8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3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8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11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7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9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18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10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2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4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6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9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4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57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108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29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43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8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9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5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01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06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383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10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8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42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4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4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7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17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36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8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33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40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33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1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16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0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2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56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9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28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5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2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1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9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58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25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6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25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5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24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23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7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0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8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1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02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0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00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16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40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8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6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13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7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3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1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5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7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5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60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06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4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4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4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3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3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0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00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241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3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50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60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0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0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0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0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00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4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90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9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86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3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4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3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2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37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12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39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3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3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36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8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08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3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7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3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0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5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3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52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04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52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0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34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3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00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3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3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5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5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25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5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00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00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0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1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3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10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3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5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7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2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6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2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04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2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4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5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1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3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8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25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4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4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7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1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3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7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1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1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4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7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21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2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3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1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1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4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3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3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7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2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7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0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20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00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00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5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3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30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95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4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3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40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0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80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8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4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2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1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0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4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7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1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1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3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3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55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5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0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2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4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38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8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1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5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2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3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4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8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7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8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27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27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5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5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4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3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7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5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9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3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6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33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5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29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3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5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5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24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22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6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29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8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71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3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2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58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3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3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2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24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3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3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44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2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3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3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7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20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00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6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3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5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29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3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5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6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8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8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1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32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8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2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3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5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50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7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7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4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4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5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4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4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3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9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6500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60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6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9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9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2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6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3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3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3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5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2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3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4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4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3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4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5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3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6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2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16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2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3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3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5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3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5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3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8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2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2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3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0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3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1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2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2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2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5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10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20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2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1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3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1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2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18C0E-5732-4E85-A03F-1810630B94B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1872A-2391-4F34-889F-7B370383AB0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6B413-D898-451A-8B29-5D65836A4AB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3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0A3E0-0EF8-405A-874C-1E7624481613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numFmtId="165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3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E45A3-3009-41D9-AC06-3E72F29F6370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D18" firstHeaderRow="0" firstDataRow="1" firstDataCol="1"/>
  <pivotFields count="8">
    <pivotField axis="axisRow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12">
    <chartFormat chart="1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1" sqref="R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7" width="41.140625" customWidth="1"/>
    <col min="18" max="18" width="31.140625" customWidth="1"/>
    <col min="19" max="21" width="30.140625" customWidth="1"/>
    <col min="22" max="22" width="8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0" t="s">
        <v>8359</v>
      </c>
      <c r="R1" s="9" t="s">
        <v>8360</v>
      </c>
      <c r="S1" s="9" t="s">
        <v>8366</v>
      </c>
      <c r="T1" s="9" t="s">
        <v>8367</v>
      </c>
      <c r="U1" s="9" t="s">
        <v>8380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8309</v>
      </c>
      <c r="R2" t="s">
        <v>8310</v>
      </c>
      <c r="S2" s="15">
        <f>(((J2/60)/60)/24)+DATE(197,1,1)</f>
        <v>87711.214571759265</v>
      </c>
      <c r="T2" s="15">
        <f>(((I2/60)/60)/24)+DATE(1970,1,1)</f>
        <v>41358.172905092593</v>
      </c>
      <c r="U2" s="15">
        <f>YEAR(S2)</f>
        <v>2140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8309</v>
      </c>
      <c r="R3" t="s">
        <v>8311</v>
      </c>
      <c r="S3" s="15">
        <f t="shared" ref="S3:S66" si="2">(((J3/60)/60)/24)+DATE(197,1,1)</f>
        <v>89101.440416666665</v>
      </c>
      <c r="T3" s="15">
        <f t="shared" ref="T3:T66" si="3">(((I3/60)/60)/24)+DATE(1970,1,1)</f>
        <v>42759.440416666665</v>
      </c>
      <c r="U3" s="15">
        <f t="shared" ref="U3:U66" si="4">YEAR(S3)</f>
        <v>2143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8309</v>
      </c>
      <c r="R4" t="s">
        <v>8310</v>
      </c>
      <c r="S4" s="15">
        <f t="shared" si="2"/>
        <v>87948.500706018516</v>
      </c>
      <c r="T4" s="15">
        <f t="shared" si="3"/>
        <v>41593.166666666664</v>
      </c>
      <c r="U4" s="15">
        <f t="shared" si="4"/>
        <v>2140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8309</v>
      </c>
      <c r="R5" t="s">
        <v>8310</v>
      </c>
      <c r="S5" s="15">
        <f t="shared" si="2"/>
        <v>88190.880659722228</v>
      </c>
      <c r="T5" s="15">
        <f t="shared" si="3"/>
        <v>41843.880659722221</v>
      </c>
      <c r="U5" s="15">
        <f t="shared" si="4"/>
        <v>2141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8309</v>
      </c>
      <c r="R6" t="s">
        <v>8310</v>
      </c>
      <c r="S6" s="15">
        <f t="shared" si="2"/>
        <v>88860.604270833341</v>
      </c>
      <c r="T6" s="15">
        <f t="shared" si="3"/>
        <v>42527.709722222222</v>
      </c>
      <c r="U6" s="15">
        <f t="shared" si="4"/>
        <v>2143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8309</v>
      </c>
      <c r="R7" t="s">
        <v>8310</v>
      </c>
      <c r="S7" s="15">
        <f t="shared" si="2"/>
        <v>88886.960810185177</v>
      </c>
      <c r="T7" s="15">
        <f t="shared" si="3"/>
        <v>42559.960810185185</v>
      </c>
      <c r="U7" s="15">
        <f t="shared" si="4"/>
        <v>2143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8312</v>
      </c>
      <c r="R8" t="s">
        <v>8313</v>
      </c>
      <c r="S8" s="15">
        <f t="shared" si="2"/>
        <v>87781.871678240743</v>
      </c>
      <c r="T8" s="15">
        <f t="shared" si="3"/>
        <v>41408.871678240743</v>
      </c>
      <c r="U8" s="15">
        <f t="shared" si="4"/>
        <v>2140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8309</v>
      </c>
      <c r="R9" t="s">
        <v>8310</v>
      </c>
      <c r="S9" s="15">
        <f t="shared" si="2"/>
        <v>87426.225601851853</v>
      </c>
      <c r="T9" s="15">
        <f t="shared" si="3"/>
        <v>41072.291666666664</v>
      </c>
      <c r="U9" s="15">
        <f t="shared" si="4"/>
        <v>2139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8309</v>
      </c>
      <c r="R10" t="s">
        <v>8310</v>
      </c>
      <c r="S10" s="15">
        <f t="shared" si="2"/>
        <v>88936.722962962958</v>
      </c>
      <c r="T10" s="15">
        <f t="shared" si="3"/>
        <v>42588.291666666672</v>
      </c>
      <c r="U10" s="15">
        <f t="shared" si="4"/>
        <v>2143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8309</v>
      </c>
      <c r="R11" t="s">
        <v>8310</v>
      </c>
      <c r="S11" s="15">
        <f t="shared" si="2"/>
        <v>87776.364849537029</v>
      </c>
      <c r="T11" s="15">
        <f t="shared" si="3"/>
        <v>41425.5</v>
      </c>
      <c r="U11" s="15">
        <f t="shared" si="4"/>
        <v>2140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8314</v>
      </c>
      <c r="R12" t="s">
        <v>8315</v>
      </c>
      <c r="S12" s="15">
        <f t="shared" si="2"/>
        <v>88802.253437499996</v>
      </c>
      <c r="T12" s="15">
        <f t="shared" si="3"/>
        <v>42445.211770833332</v>
      </c>
      <c r="U12" s="15">
        <f t="shared" si="4"/>
        <v>2143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8309</v>
      </c>
      <c r="R13" t="s">
        <v>8310</v>
      </c>
      <c r="S13" s="15">
        <f t="shared" si="2"/>
        <v>88734.358483796299</v>
      </c>
      <c r="T13" s="15">
        <f t="shared" si="3"/>
        <v>42380.958333333328</v>
      </c>
      <c r="U13" s="15">
        <f t="shared" si="4"/>
        <v>2142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8309</v>
      </c>
      <c r="R14" t="s">
        <v>8310</v>
      </c>
      <c r="S14" s="15">
        <f t="shared" si="2"/>
        <v>88906.6565162037</v>
      </c>
      <c r="T14" s="15">
        <f t="shared" si="3"/>
        <v>42549.6565162037</v>
      </c>
      <c r="U14" s="15">
        <f t="shared" si="4"/>
        <v>2143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8309</v>
      </c>
      <c r="R15" t="s">
        <v>8310</v>
      </c>
      <c r="S15" s="15">
        <f t="shared" si="2"/>
        <v>88781.580740740741</v>
      </c>
      <c r="T15" s="15">
        <f t="shared" si="3"/>
        <v>42441.208333333328</v>
      </c>
      <c r="U15" s="15">
        <f t="shared" si="4"/>
        <v>2143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8309</v>
      </c>
      <c r="R16" t="s">
        <v>8310</v>
      </c>
      <c r="S16" s="15">
        <f t="shared" si="2"/>
        <v>88544.251828703709</v>
      </c>
      <c r="T16" s="15">
        <f t="shared" si="3"/>
        <v>42197.251828703709</v>
      </c>
      <c r="U16" s="15">
        <f t="shared" si="4"/>
        <v>2142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8309</v>
      </c>
      <c r="R17" t="s">
        <v>8316</v>
      </c>
      <c r="S17" s="15">
        <f t="shared" si="2"/>
        <v>89076.582349537028</v>
      </c>
      <c r="T17" s="15">
        <f t="shared" si="3"/>
        <v>42725.332638888889</v>
      </c>
      <c r="U17" s="15">
        <f t="shared" si="4"/>
        <v>2143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8309</v>
      </c>
      <c r="R18" t="s">
        <v>8310</v>
      </c>
      <c r="S18" s="15">
        <f t="shared" si="2"/>
        <v>88131.290868055556</v>
      </c>
      <c r="T18" s="15">
        <f t="shared" si="3"/>
        <v>41774.290868055556</v>
      </c>
      <c r="U18" s="15">
        <f t="shared" si="4"/>
        <v>2141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8309</v>
      </c>
      <c r="R19" t="s">
        <v>8310</v>
      </c>
      <c r="S19" s="15">
        <f t="shared" si="2"/>
        <v>88117.584375000006</v>
      </c>
      <c r="T19" s="15">
        <f t="shared" si="3"/>
        <v>41760.584374999999</v>
      </c>
      <c r="U19" s="15">
        <f t="shared" si="4"/>
        <v>2141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8309</v>
      </c>
      <c r="R20" t="s">
        <v>8316</v>
      </c>
      <c r="S20" s="15">
        <f t="shared" si="2"/>
        <v>89091.335810185177</v>
      </c>
      <c r="T20" s="15">
        <f t="shared" si="3"/>
        <v>42737.957638888889</v>
      </c>
      <c r="U20" s="15">
        <f t="shared" si="4"/>
        <v>2143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8309</v>
      </c>
      <c r="R21" t="s">
        <v>8310</v>
      </c>
      <c r="S21" s="15">
        <f t="shared" si="2"/>
        <v>88463.130011574074</v>
      </c>
      <c r="T21" s="15">
        <f t="shared" si="3"/>
        <v>42131.290277777778</v>
      </c>
      <c r="U21" s="15">
        <f t="shared" si="4"/>
        <v>2142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8309</v>
      </c>
      <c r="R22" t="s">
        <v>8311</v>
      </c>
      <c r="S22" s="15">
        <f t="shared" si="2"/>
        <v>88586.651319444441</v>
      </c>
      <c r="T22" s="15">
        <f t="shared" si="3"/>
        <v>42235.651319444441</v>
      </c>
      <c r="U22" s="15">
        <f t="shared" si="4"/>
        <v>2142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8317</v>
      </c>
      <c r="R23" t="s">
        <v>8318</v>
      </c>
      <c r="S23" s="15">
        <f t="shared" si="2"/>
        <v>88420.584016203706</v>
      </c>
      <c r="T23" s="15">
        <f t="shared" si="3"/>
        <v>42063.584016203706</v>
      </c>
      <c r="U23" s="15">
        <f t="shared" si="4"/>
        <v>2142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8317</v>
      </c>
      <c r="R24" t="s">
        <v>8318</v>
      </c>
      <c r="S24" s="15">
        <f t="shared" si="2"/>
        <v>89064.005474537029</v>
      </c>
      <c r="T24" s="15">
        <f t="shared" si="3"/>
        <v>42707.0471412037</v>
      </c>
      <c r="U24" s="15">
        <f t="shared" si="4"/>
        <v>2143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8309</v>
      </c>
      <c r="R25" t="s">
        <v>8310</v>
      </c>
      <c r="S25" s="15">
        <f t="shared" si="2"/>
        <v>88839.272824074069</v>
      </c>
      <c r="T25" s="15">
        <f t="shared" si="3"/>
        <v>42482.272824074069</v>
      </c>
      <c r="U25" s="15">
        <f t="shared" si="4"/>
        <v>2143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8309</v>
      </c>
      <c r="R26" t="s">
        <v>8310</v>
      </c>
      <c r="S26" s="15">
        <f t="shared" si="2"/>
        <v>88677.460023148145</v>
      </c>
      <c r="T26" s="15">
        <f t="shared" si="3"/>
        <v>42327.207638888889</v>
      </c>
      <c r="U26" s="15">
        <f t="shared" si="4"/>
        <v>2142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8309</v>
      </c>
      <c r="R27" t="s">
        <v>8310</v>
      </c>
      <c r="S27" s="15">
        <f t="shared" si="2"/>
        <v>88523.209675925929</v>
      </c>
      <c r="T27" s="15">
        <f t="shared" si="3"/>
        <v>42167.833333333328</v>
      </c>
      <c r="U27" s="15">
        <f t="shared" si="4"/>
        <v>2142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8309</v>
      </c>
      <c r="R28" t="s">
        <v>8310</v>
      </c>
      <c r="S28" s="15">
        <f t="shared" si="2"/>
        <v>88222.540486111116</v>
      </c>
      <c r="T28" s="15">
        <f t="shared" si="3"/>
        <v>41865.540486111109</v>
      </c>
      <c r="U28" s="15">
        <f t="shared" si="4"/>
        <v>2141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8309</v>
      </c>
      <c r="R29" t="s">
        <v>8319</v>
      </c>
      <c r="S29" s="15">
        <f t="shared" si="2"/>
        <v>89133.270057870366</v>
      </c>
      <c r="T29" s="15">
        <f t="shared" si="3"/>
        <v>42776.270057870366</v>
      </c>
      <c r="U29" s="15">
        <f t="shared" si="4"/>
        <v>2144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8317</v>
      </c>
      <c r="R30" t="s">
        <v>8318</v>
      </c>
      <c r="S30" s="15">
        <f t="shared" si="2"/>
        <v>88455.209097222221</v>
      </c>
      <c r="T30" s="15">
        <f t="shared" si="3"/>
        <v>42097.165972222225</v>
      </c>
      <c r="U30" s="15">
        <f t="shared" si="4"/>
        <v>2142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8309</v>
      </c>
      <c r="R31" t="s">
        <v>8310</v>
      </c>
      <c r="S31" s="15">
        <f t="shared" si="2"/>
        <v>88698.216898148152</v>
      </c>
      <c r="T31" s="15">
        <f t="shared" si="3"/>
        <v>42357.332638888889</v>
      </c>
      <c r="U31" s="15">
        <f t="shared" si="4"/>
        <v>2142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8317</v>
      </c>
      <c r="R32" t="s">
        <v>8318</v>
      </c>
      <c r="S32" s="15">
        <f t="shared" si="2"/>
        <v>88260.791840277772</v>
      </c>
      <c r="T32" s="15">
        <f t="shared" si="3"/>
        <v>41903.79184027778</v>
      </c>
      <c r="U32" s="15">
        <f t="shared" si="4"/>
        <v>2141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8309</v>
      </c>
      <c r="R33" t="s">
        <v>8310</v>
      </c>
      <c r="S33" s="15">
        <f t="shared" si="2"/>
        <v>88992.70857638889</v>
      </c>
      <c r="T33" s="15">
        <f t="shared" si="3"/>
        <v>42635.70857638889</v>
      </c>
      <c r="U33" s="15">
        <f t="shared" si="4"/>
        <v>2143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8320</v>
      </c>
      <c r="R34" t="s">
        <v>8321</v>
      </c>
      <c r="S34" s="15">
        <f t="shared" si="2"/>
        <v>88229.917129629626</v>
      </c>
      <c r="T34" s="15">
        <f t="shared" si="3"/>
        <v>41877.917129629634</v>
      </c>
      <c r="U34" s="15">
        <f t="shared" si="4"/>
        <v>2141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8317</v>
      </c>
      <c r="R35" t="s">
        <v>8318</v>
      </c>
      <c r="S35" s="15">
        <f t="shared" si="2"/>
        <v>89112.869363425925</v>
      </c>
      <c r="T35" s="15">
        <f t="shared" si="3"/>
        <v>42745.915972222225</v>
      </c>
      <c r="U35" s="15">
        <f t="shared" si="4"/>
        <v>2143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8309</v>
      </c>
      <c r="R36" t="s">
        <v>8310</v>
      </c>
      <c r="S36" s="15">
        <f t="shared" si="2"/>
        <v>88810.542384259257</v>
      </c>
      <c r="T36" s="15">
        <f t="shared" si="3"/>
        <v>42463.500717592593</v>
      </c>
      <c r="U36" s="15">
        <f t="shared" si="4"/>
        <v>2143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8309</v>
      </c>
      <c r="R37" t="s">
        <v>8310</v>
      </c>
      <c r="S37" s="15">
        <f t="shared" si="2"/>
        <v>88762.08394675926</v>
      </c>
      <c r="T37" s="15">
        <f t="shared" si="3"/>
        <v>42420.08394675926</v>
      </c>
      <c r="U37" s="15">
        <f t="shared" si="4"/>
        <v>2143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8309</v>
      </c>
      <c r="R38" t="s">
        <v>8310</v>
      </c>
      <c r="S38" s="15">
        <f t="shared" si="2"/>
        <v>88454.923668981486</v>
      </c>
      <c r="T38" s="15">
        <f t="shared" si="3"/>
        <v>42112.882002314815</v>
      </c>
      <c r="U38" s="15">
        <f t="shared" si="4"/>
        <v>2142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8322</v>
      </c>
      <c r="R39" t="s">
        <v>8323</v>
      </c>
      <c r="S39" s="15">
        <f t="shared" si="2"/>
        <v>87648.767812499995</v>
      </c>
      <c r="T39" s="15">
        <f t="shared" si="3"/>
        <v>41306.767812500002</v>
      </c>
      <c r="U39" s="15">
        <f t="shared" si="4"/>
        <v>2139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8309</v>
      </c>
      <c r="R40" t="s">
        <v>8310</v>
      </c>
      <c r="S40" s="15">
        <f t="shared" si="2"/>
        <v>88935.269861111112</v>
      </c>
      <c r="T40" s="15">
        <f t="shared" si="3"/>
        <v>42593.269861111112</v>
      </c>
      <c r="U40" s="15">
        <f t="shared" si="4"/>
        <v>2143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8309</v>
      </c>
      <c r="R41" t="s">
        <v>8310</v>
      </c>
      <c r="S41" s="15">
        <f t="shared" si="2"/>
        <v>89062.438946759255</v>
      </c>
      <c r="T41" s="15">
        <f t="shared" si="3"/>
        <v>42705.207638888889</v>
      </c>
      <c r="U41" s="15">
        <f t="shared" si="4"/>
        <v>2143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8324</v>
      </c>
      <c r="R42" t="s">
        <v>8325</v>
      </c>
      <c r="S42" s="15">
        <f t="shared" si="2"/>
        <v>88281.632361111115</v>
      </c>
      <c r="T42" s="15">
        <f t="shared" si="3"/>
        <v>41954.674027777779</v>
      </c>
      <c r="U42" s="15">
        <f t="shared" si="4"/>
        <v>2141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8322</v>
      </c>
      <c r="R43" t="s">
        <v>8323</v>
      </c>
      <c r="S43" s="15">
        <f t="shared" si="2"/>
        <v>89162.314884259264</v>
      </c>
      <c r="T43" s="15">
        <f t="shared" si="3"/>
        <v>42808.956250000003</v>
      </c>
      <c r="U43" s="15">
        <f t="shared" si="4"/>
        <v>2144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8309</v>
      </c>
      <c r="R44" t="s">
        <v>8310</v>
      </c>
      <c r="S44" s="15">
        <f t="shared" si="2"/>
        <v>88698.625081018516</v>
      </c>
      <c r="T44" s="15">
        <f t="shared" si="3"/>
        <v>42357.041666666672</v>
      </c>
      <c r="U44" s="15">
        <f t="shared" si="4"/>
        <v>2142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8309</v>
      </c>
      <c r="R45" t="s">
        <v>8310</v>
      </c>
      <c r="S45" s="15">
        <f t="shared" si="2"/>
        <v>87837.681574074071</v>
      </c>
      <c r="T45" s="15">
        <f t="shared" si="3"/>
        <v>41480.681574074071</v>
      </c>
      <c r="U45" s="15">
        <f t="shared" si="4"/>
        <v>2140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8309</v>
      </c>
      <c r="R46" t="s">
        <v>8310</v>
      </c>
      <c r="S46" s="15">
        <f t="shared" si="2"/>
        <v>87407.271770833337</v>
      </c>
      <c r="T46" s="15">
        <f t="shared" si="3"/>
        <v>41052.791666666664</v>
      </c>
      <c r="U46" s="15">
        <f t="shared" si="4"/>
        <v>2139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8309</v>
      </c>
      <c r="R47" t="s">
        <v>8310</v>
      </c>
      <c r="S47" s="15">
        <f t="shared" si="2"/>
        <v>88523.420752314822</v>
      </c>
      <c r="T47" s="15">
        <f t="shared" si="3"/>
        <v>42166.420752314814</v>
      </c>
      <c r="U47" s="15">
        <f t="shared" si="4"/>
        <v>2142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8309</v>
      </c>
      <c r="R48" t="s">
        <v>8310</v>
      </c>
      <c r="S48" s="15">
        <f t="shared" si="2"/>
        <v>88523.184560185182</v>
      </c>
      <c r="T48" s="15">
        <f t="shared" si="3"/>
        <v>42166.184560185182</v>
      </c>
      <c r="U48" s="15">
        <f t="shared" si="4"/>
        <v>2142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8324</v>
      </c>
      <c r="R49" t="s">
        <v>8325</v>
      </c>
      <c r="S49" s="15">
        <f t="shared" si="2"/>
        <v>88709.653749999998</v>
      </c>
      <c r="T49" s="15">
        <f t="shared" si="3"/>
        <v>42362.653749999998</v>
      </c>
      <c r="U49" s="15">
        <f t="shared" si="4"/>
        <v>2142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8309</v>
      </c>
      <c r="R50" t="s">
        <v>8310</v>
      </c>
      <c r="S50" s="15">
        <f t="shared" si="2"/>
        <v>88474.668032407411</v>
      </c>
      <c r="T50" s="15">
        <f t="shared" si="3"/>
        <v>42132.668032407411</v>
      </c>
      <c r="U50" s="15">
        <f t="shared" si="4"/>
        <v>2142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8309</v>
      </c>
      <c r="R51" t="s">
        <v>8310</v>
      </c>
      <c r="S51" s="15">
        <f t="shared" si="2"/>
        <v>89048.323414351849</v>
      </c>
      <c r="T51" s="15">
        <f t="shared" si="3"/>
        <v>42697.365081018521</v>
      </c>
      <c r="U51" s="15">
        <f t="shared" si="4"/>
        <v>2143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8322</v>
      </c>
      <c r="R52" t="s">
        <v>8326</v>
      </c>
      <c r="S52" s="15">
        <f t="shared" si="2"/>
        <v>88943.583368055552</v>
      </c>
      <c r="T52" s="15">
        <f t="shared" si="3"/>
        <v>42586.583368055552</v>
      </c>
      <c r="U52" s="15">
        <f t="shared" si="4"/>
        <v>2143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8309</v>
      </c>
      <c r="R53" t="s">
        <v>8311</v>
      </c>
      <c r="S53" s="15">
        <f t="shared" si="2"/>
        <v>88663.624803240731</v>
      </c>
      <c r="T53" s="15">
        <f t="shared" si="3"/>
        <v>42307.624803240738</v>
      </c>
      <c r="U53" s="15">
        <f t="shared" si="4"/>
        <v>2142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8322</v>
      </c>
      <c r="R54" t="s">
        <v>8323</v>
      </c>
      <c r="S54" s="15">
        <f t="shared" si="2"/>
        <v>89145.197013888886</v>
      </c>
      <c r="T54" s="15">
        <f t="shared" si="3"/>
        <v>42788.197013888886</v>
      </c>
      <c r="U54" s="15">
        <f t="shared" si="4"/>
        <v>2144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8309</v>
      </c>
      <c r="R55" t="s">
        <v>8310</v>
      </c>
      <c r="S55" s="15">
        <f t="shared" si="2"/>
        <v>89063.586979166663</v>
      </c>
      <c r="T55" s="15">
        <f t="shared" si="3"/>
        <v>42707.628645833334</v>
      </c>
      <c r="U55" s="15">
        <f t="shared" si="4"/>
        <v>2143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8322</v>
      </c>
      <c r="R56" t="s">
        <v>8323</v>
      </c>
      <c r="S56" s="15">
        <f t="shared" si="2"/>
        <v>88096.463518518518</v>
      </c>
      <c r="T56" s="15">
        <f t="shared" si="3"/>
        <v>41768.875</v>
      </c>
      <c r="U56" s="15">
        <f t="shared" si="4"/>
        <v>2141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8312</v>
      </c>
      <c r="R57" t="s">
        <v>8313</v>
      </c>
      <c r="S57" s="15">
        <f t="shared" si="2"/>
        <v>87346.734398148154</v>
      </c>
      <c r="T57" s="15">
        <f t="shared" si="3"/>
        <v>40990.125</v>
      </c>
      <c r="U57" s="15">
        <f t="shared" si="4"/>
        <v>2139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8317</v>
      </c>
      <c r="R58" t="s">
        <v>8318</v>
      </c>
      <c r="S58" s="15">
        <f t="shared" si="2"/>
        <v>87956.575613425928</v>
      </c>
      <c r="T58" s="15">
        <f t="shared" si="3"/>
        <v>41605.126388888886</v>
      </c>
      <c r="U58" s="15">
        <f t="shared" si="4"/>
        <v>2140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8317</v>
      </c>
      <c r="R59" t="s">
        <v>8318</v>
      </c>
      <c r="S59" s="15">
        <f t="shared" si="2"/>
        <v>89078.8512037037</v>
      </c>
      <c r="T59" s="15">
        <f t="shared" si="3"/>
        <v>42719.958333333328</v>
      </c>
      <c r="U59" s="15">
        <f t="shared" si="4"/>
        <v>2143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8309</v>
      </c>
      <c r="R60" t="s">
        <v>8310</v>
      </c>
      <c r="S60" s="15">
        <f t="shared" si="2"/>
        <v>87774.65151620371</v>
      </c>
      <c r="T60" s="15">
        <f t="shared" si="3"/>
        <v>41417.651516203703</v>
      </c>
      <c r="U60" s="15">
        <f t="shared" si="4"/>
        <v>2140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8309</v>
      </c>
      <c r="R61" t="s">
        <v>8310</v>
      </c>
      <c r="S61" s="15">
        <f t="shared" si="2"/>
        <v>88889.569120370375</v>
      </c>
      <c r="T61" s="15">
        <f t="shared" si="3"/>
        <v>42532.569120370375</v>
      </c>
      <c r="U61" s="15">
        <f t="shared" si="4"/>
        <v>2143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8309</v>
      </c>
      <c r="R62" t="s">
        <v>8310</v>
      </c>
      <c r="S62" s="15">
        <f t="shared" si="2"/>
        <v>88328.500520833331</v>
      </c>
      <c r="T62" s="15">
        <f t="shared" si="3"/>
        <v>41976.542187500003</v>
      </c>
      <c r="U62" s="15">
        <f t="shared" si="4"/>
        <v>2141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8322</v>
      </c>
      <c r="R63" t="s">
        <v>8323</v>
      </c>
      <c r="S63" s="15">
        <f t="shared" si="2"/>
        <v>88061.063078703708</v>
      </c>
      <c r="T63" s="15">
        <f t="shared" si="3"/>
        <v>41705.957638888889</v>
      </c>
      <c r="U63" s="15">
        <f t="shared" si="4"/>
        <v>2141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8309</v>
      </c>
      <c r="R64" t="s">
        <v>8310</v>
      </c>
      <c r="S64" s="15">
        <f t="shared" si="2"/>
        <v>88435.813877314824</v>
      </c>
      <c r="T64" s="15">
        <f t="shared" si="3"/>
        <v>42093.772210648152</v>
      </c>
      <c r="U64" s="15">
        <f t="shared" si="4"/>
        <v>2142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8309</v>
      </c>
      <c r="R65" t="s">
        <v>8310</v>
      </c>
      <c r="S65" s="15">
        <f t="shared" si="2"/>
        <v>88187.604895833327</v>
      </c>
      <c r="T65" s="15">
        <f t="shared" si="3"/>
        <v>41830.604895833334</v>
      </c>
      <c r="U65" s="15">
        <f t="shared" si="4"/>
        <v>2141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8322</v>
      </c>
      <c r="R66" t="s">
        <v>8323</v>
      </c>
      <c r="S66" s="15">
        <f t="shared" si="2"/>
        <v>88131.590682870374</v>
      </c>
      <c r="T66" s="15">
        <f t="shared" si="3"/>
        <v>41789.590682870366</v>
      </c>
      <c r="U66" s="15">
        <f t="shared" si="4"/>
        <v>2141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8309</v>
      </c>
      <c r="R67" t="s">
        <v>8310</v>
      </c>
      <c r="S67" s="15">
        <f t="shared" ref="S67:S130" si="7">(((J67/60)/60)/24)+DATE(197,1,1)</f>
        <v>88944.792453703703</v>
      </c>
      <c r="T67" s="15">
        <f t="shared" ref="T67:T130" si="8">(((I67/60)/60)/24)+DATE(1970,1,1)</f>
        <v>42587.792453703703</v>
      </c>
      <c r="U67" s="15">
        <f t="shared" ref="U67:U130" si="9">YEAR(S67)</f>
        <v>2143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8309</v>
      </c>
      <c r="R68" t="s">
        <v>8311</v>
      </c>
      <c r="S68" s="15">
        <f t="shared" si="7"/>
        <v>89062.66778935185</v>
      </c>
      <c r="T68" s="15">
        <f t="shared" si="8"/>
        <v>42712.207638888889</v>
      </c>
      <c r="U68" s="15">
        <f t="shared" si="9"/>
        <v>2143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8309</v>
      </c>
      <c r="R69" t="s">
        <v>8310</v>
      </c>
      <c r="S69" s="15">
        <f t="shared" si="7"/>
        <v>88810.3830787037</v>
      </c>
      <c r="T69" s="15">
        <f t="shared" si="8"/>
        <v>42453.341412037036</v>
      </c>
      <c r="U69" s="15">
        <f t="shared" si="9"/>
        <v>2143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8322</v>
      </c>
      <c r="R70" t="s">
        <v>8323</v>
      </c>
      <c r="S70" s="15">
        <f t="shared" si="7"/>
        <v>88650.680289351847</v>
      </c>
      <c r="T70" s="15">
        <f t="shared" si="8"/>
        <v>42305.333333333328</v>
      </c>
      <c r="U70" s="15">
        <f t="shared" si="9"/>
        <v>2142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8324</v>
      </c>
      <c r="R71" t="s">
        <v>8325</v>
      </c>
      <c r="S71" s="15">
        <f t="shared" si="7"/>
        <v>89031.535358796304</v>
      </c>
      <c r="T71" s="15">
        <f t="shared" si="8"/>
        <v>42675.165972222225</v>
      </c>
      <c r="U71" s="15">
        <f t="shared" si="9"/>
        <v>2143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8309</v>
      </c>
      <c r="R72" t="s">
        <v>8310</v>
      </c>
      <c r="S72" s="15">
        <f t="shared" si="7"/>
        <v>87535.194641203707</v>
      </c>
      <c r="T72" s="15">
        <f t="shared" si="8"/>
        <v>41188.165972222225</v>
      </c>
      <c r="U72" s="15">
        <f t="shared" si="9"/>
        <v>2139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8309</v>
      </c>
      <c r="R73" t="s">
        <v>8316</v>
      </c>
      <c r="S73" s="15">
        <f t="shared" si="7"/>
        <v>87531.421550925923</v>
      </c>
      <c r="T73" s="15">
        <f t="shared" si="8"/>
        <v>41165.42155092593</v>
      </c>
      <c r="U73" s="15">
        <f t="shared" si="9"/>
        <v>2139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8309</v>
      </c>
      <c r="R74" t="s">
        <v>8310</v>
      </c>
      <c r="S74" s="15">
        <f t="shared" si="7"/>
        <v>89115.71230324074</v>
      </c>
      <c r="T74" s="15">
        <f t="shared" si="8"/>
        <v>42758.71230324074</v>
      </c>
      <c r="U74" s="15">
        <f t="shared" si="9"/>
        <v>2143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8309</v>
      </c>
      <c r="R75" t="s">
        <v>8316</v>
      </c>
      <c r="S75" s="15">
        <f t="shared" si="7"/>
        <v>88895.541550925933</v>
      </c>
      <c r="T75" s="15">
        <f t="shared" si="8"/>
        <v>42538.541550925926</v>
      </c>
      <c r="U75" s="15">
        <f t="shared" si="9"/>
        <v>2143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8309</v>
      </c>
      <c r="R76" t="s">
        <v>8311</v>
      </c>
      <c r="S76" s="15">
        <f t="shared" si="7"/>
        <v>87950.485509259262</v>
      </c>
      <c r="T76" s="15">
        <f t="shared" si="8"/>
        <v>41600.666666666664</v>
      </c>
      <c r="U76" s="15">
        <f t="shared" si="9"/>
        <v>2140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8309</v>
      </c>
      <c r="R77" t="s">
        <v>8316</v>
      </c>
      <c r="S77" s="15">
        <f t="shared" si="7"/>
        <v>87462.237858796288</v>
      </c>
      <c r="T77" s="15">
        <f t="shared" si="8"/>
        <v>41105.237858796296</v>
      </c>
      <c r="U77" s="15">
        <f t="shared" si="9"/>
        <v>2139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8309</v>
      </c>
      <c r="R78" t="s">
        <v>8310</v>
      </c>
      <c r="S78" s="15">
        <f t="shared" si="7"/>
        <v>89038.420567129622</v>
      </c>
      <c r="T78" s="15">
        <f t="shared" si="8"/>
        <v>42681.462233796294</v>
      </c>
      <c r="U78" s="15">
        <f t="shared" si="9"/>
        <v>2143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8309</v>
      </c>
      <c r="R79" t="s">
        <v>8311</v>
      </c>
      <c r="S79" s="15">
        <f t="shared" si="7"/>
        <v>88586.618518518517</v>
      </c>
      <c r="T79" s="15">
        <f t="shared" si="8"/>
        <v>42236.618518518517</v>
      </c>
      <c r="U79" s="15">
        <f t="shared" si="9"/>
        <v>2142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8317</v>
      </c>
      <c r="R80" t="s">
        <v>8318</v>
      </c>
      <c r="S80" s="15">
        <f t="shared" si="7"/>
        <v>88047.708530092597</v>
      </c>
      <c r="T80" s="15">
        <f t="shared" si="8"/>
        <v>41691.75</v>
      </c>
      <c r="U80" s="15">
        <f t="shared" si="9"/>
        <v>2141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8309</v>
      </c>
      <c r="R81" t="s">
        <v>8310</v>
      </c>
      <c r="S81" s="15">
        <f t="shared" si="7"/>
        <v>88839.579988425918</v>
      </c>
      <c r="T81" s="15">
        <f t="shared" si="8"/>
        <v>42482.579988425925</v>
      </c>
      <c r="U81" s="15">
        <f t="shared" si="9"/>
        <v>2143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8320</v>
      </c>
      <c r="R82" t="s">
        <v>8321</v>
      </c>
      <c r="S82" s="15">
        <f t="shared" si="7"/>
        <v>88053.924710648149</v>
      </c>
      <c r="T82" s="15">
        <f t="shared" si="8"/>
        <v>41706.924710648149</v>
      </c>
      <c r="U82" s="15">
        <f t="shared" si="9"/>
        <v>2141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8309</v>
      </c>
      <c r="R83" t="s">
        <v>8310</v>
      </c>
      <c r="S83" s="15">
        <f t="shared" si="7"/>
        <v>88468.903587962966</v>
      </c>
      <c r="T83" s="15">
        <f t="shared" si="8"/>
        <v>42111</v>
      </c>
      <c r="U83" s="15">
        <f t="shared" si="9"/>
        <v>2142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8324</v>
      </c>
      <c r="R84" t="s">
        <v>8327</v>
      </c>
      <c r="S84" s="15">
        <f t="shared" si="7"/>
        <v>88503.710752314815</v>
      </c>
      <c r="T84" s="15">
        <f t="shared" si="8"/>
        <v>42146.710752314815</v>
      </c>
      <c r="U84" s="15">
        <f t="shared" si="9"/>
        <v>2142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8309</v>
      </c>
      <c r="R85" t="s">
        <v>8310</v>
      </c>
      <c r="S85" s="15">
        <f t="shared" si="7"/>
        <v>87713.987974537042</v>
      </c>
      <c r="T85" s="15">
        <f t="shared" si="8"/>
        <v>41356.94630787037</v>
      </c>
      <c r="U85" s="15">
        <f t="shared" si="9"/>
        <v>2140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8324</v>
      </c>
      <c r="R86" t="s">
        <v>8327</v>
      </c>
      <c r="S86" s="15">
        <f t="shared" si="7"/>
        <v>88117.276747685188</v>
      </c>
      <c r="T86" s="15">
        <f t="shared" si="8"/>
        <v>41764.276747685188</v>
      </c>
      <c r="U86" s="15">
        <f t="shared" si="9"/>
        <v>2141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8322</v>
      </c>
      <c r="R87" t="s">
        <v>8323</v>
      </c>
      <c r="S87" s="15">
        <f t="shared" si="7"/>
        <v>88459.738067129627</v>
      </c>
      <c r="T87" s="15">
        <f t="shared" si="8"/>
        <v>42102.738067129627</v>
      </c>
      <c r="U87" s="15">
        <f t="shared" si="9"/>
        <v>2142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8309</v>
      </c>
      <c r="R88" t="s">
        <v>8311</v>
      </c>
      <c r="S88" s="15">
        <f t="shared" si="7"/>
        <v>88782.309039351851</v>
      </c>
      <c r="T88" s="15">
        <f t="shared" si="8"/>
        <v>42425.309039351851</v>
      </c>
      <c r="U88" s="15">
        <f t="shared" si="9"/>
        <v>2143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8309</v>
      </c>
      <c r="R89" t="s">
        <v>8310</v>
      </c>
      <c r="S89" s="15">
        <f t="shared" si="7"/>
        <v>87011.181400462956</v>
      </c>
      <c r="T89" s="15">
        <f t="shared" si="8"/>
        <v>40655.181400462963</v>
      </c>
      <c r="U89" s="15">
        <f t="shared" si="9"/>
        <v>2138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8309</v>
      </c>
      <c r="R90" t="s">
        <v>8310</v>
      </c>
      <c r="S90" s="15">
        <f t="shared" si="7"/>
        <v>88957.996423611112</v>
      </c>
      <c r="T90" s="15">
        <f t="shared" si="8"/>
        <v>42600.996423611112</v>
      </c>
      <c r="U90" s="15">
        <f t="shared" si="9"/>
        <v>2143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8309</v>
      </c>
      <c r="R91" t="s">
        <v>8316</v>
      </c>
      <c r="S91" s="15">
        <f t="shared" si="7"/>
        <v>88638.16715277778</v>
      </c>
      <c r="T91" s="15">
        <f t="shared" si="8"/>
        <v>42288.041666666672</v>
      </c>
      <c r="U91" s="15">
        <f t="shared" si="9"/>
        <v>2142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8317</v>
      </c>
      <c r="R92" t="s">
        <v>8318</v>
      </c>
      <c r="S92" s="15">
        <f t="shared" si="7"/>
        <v>87706.349988425922</v>
      </c>
      <c r="T92" s="15">
        <f t="shared" si="8"/>
        <v>41359.349988425929</v>
      </c>
      <c r="U92" s="15">
        <f t="shared" si="9"/>
        <v>2140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8324</v>
      </c>
      <c r="R93" t="s">
        <v>8325</v>
      </c>
      <c r="S93" s="15">
        <f t="shared" si="7"/>
        <v>88215.229490740734</v>
      </c>
      <c r="T93" s="15">
        <f t="shared" si="8"/>
        <v>41860.083333333336</v>
      </c>
      <c r="U93" s="15">
        <f t="shared" si="9"/>
        <v>2141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8309</v>
      </c>
      <c r="R94" t="s">
        <v>8310</v>
      </c>
      <c r="S94" s="15">
        <f t="shared" si="7"/>
        <v>87699.880775462967</v>
      </c>
      <c r="T94" s="15">
        <f t="shared" si="8"/>
        <v>41342.88077546296</v>
      </c>
      <c r="U94" s="15">
        <f t="shared" si="9"/>
        <v>2140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8314</v>
      </c>
      <c r="R95" t="s">
        <v>8315</v>
      </c>
      <c r="S95" s="15">
        <f t="shared" si="7"/>
        <v>88550.583599537029</v>
      </c>
      <c r="T95" s="15">
        <f t="shared" si="8"/>
        <v>42193.583599537036</v>
      </c>
      <c r="U95" s="15">
        <f t="shared" si="9"/>
        <v>2142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8322</v>
      </c>
      <c r="R96" t="s">
        <v>8323</v>
      </c>
      <c r="S96" s="15">
        <f t="shared" si="7"/>
        <v>87257.774409722217</v>
      </c>
      <c r="T96" s="15">
        <f t="shared" si="8"/>
        <v>40915.774409722224</v>
      </c>
      <c r="U96" s="15">
        <f t="shared" si="9"/>
        <v>2138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8324</v>
      </c>
      <c r="R97" t="s">
        <v>8325</v>
      </c>
      <c r="S97" s="15">
        <f t="shared" si="7"/>
        <v>88917.993032407408</v>
      </c>
      <c r="T97" s="15">
        <f t="shared" si="8"/>
        <v>42560.993032407408</v>
      </c>
      <c r="U97" s="15">
        <f t="shared" si="9"/>
        <v>2143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8309</v>
      </c>
      <c r="R98" t="s">
        <v>8311</v>
      </c>
      <c r="S98" s="15">
        <f t="shared" si="7"/>
        <v>88342.863750000004</v>
      </c>
      <c r="T98" s="15">
        <f t="shared" si="8"/>
        <v>41990.863750000004</v>
      </c>
      <c r="U98" s="15">
        <f t="shared" si="9"/>
        <v>2141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8309</v>
      </c>
      <c r="R99" t="s">
        <v>8310</v>
      </c>
      <c r="S99" s="15">
        <f t="shared" si="7"/>
        <v>88351.362743055564</v>
      </c>
      <c r="T99" s="15">
        <f t="shared" si="8"/>
        <v>41994.362743055557</v>
      </c>
      <c r="U99" s="15">
        <f t="shared" si="9"/>
        <v>2141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8322</v>
      </c>
      <c r="R100" t="s">
        <v>8323</v>
      </c>
      <c r="S100" s="15">
        <f t="shared" si="7"/>
        <v>88587.67659722222</v>
      </c>
      <c r="T100" s="15">
        <f t="shared" si="8"/>
        <v>42231.25</v>
      </c>
      <c r="U100" s="15">
        <f t="shared" si="9"/>
        <v>2142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8309</v>
      </c>
      <c r="R101" t="s">
        <v>8311</v>
      </c>
      <c r="S101" s="15">
        <f t="shared" si="7"/>
        <v>89056.802303240736</v>
      </c>
      <c r="T101" s="15">
        <f t="shared" si="8"/>
        <v>42704.843969907408</v>
      </c>
      <c r="U101" s="15">
        <f t="shared" si="9"/>
        <v>2143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8309</v>
      </c>
      <c r="R102" t="s">
        <v>8310</v>
      </c>
      <c r="S102" s="15">
        <f t="shared" si="7"/>
        <v>87990.333668981475</v>
      </c>
      <c r="T102" s="15">
        <f t="shared" si="8"/>
        <v>41633.333668981482</v>
      </c>
      <c r="U102" s="15">
        <f t="shared" si="9"/>
        <v>2140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8328</v>
      </c>
      <c r="R103" t="s">
        <v>8329</v>
      </c>
      <c r="S103" s="15">
        <f t="shared" si="7"/>
        <v>87711.79415509259</v>
      </c>
      <c r="T103" s="15">
        <f t="shared" si="8"/>
        <v>41354.752488425926</v>
      </c>
      <c r="U103" s="15">
        <f t="shared" si="9"/>
        <v>2140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8309</v>
      </c>
      <c r="R104" t="s">
        <v>8310</v>
      </c>
      <c r="S104" s="15">
        <f t="shared" si="7"/>
        <v>88854.581388888881</v>
      </c>
      <c r="T104" s="15">
        <f t="shared" si="8"/>
        <v>42497.581388888888</v>
      </c>
      <c r="U104" s="15">
        <f t="shared" si="9"/>
        <v>2143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8322</v>
      </c>
      <c r="R105" t="s">
        <v>8323</v>
      </c>
      <c r="S105" s="15">
        <f t="shared" si="7"/>
        <v>88665.946620370378</v>
      </c>
      <c r="T105" s="15">
        <f t="shared" si="8"/>
        <v>42309.166666666672</v>
      </c>
      <c r="U105" s="15">
        <f t="shared" si="9"/>
        <v>2142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8328</v>
      </c>
      <c r="R106" t="s">
        <v>8330</v>
      </c>
      <c r="S106" s="15">
        <f t="shared" si="7"/>
        <v>88436.833761574075</v>
      </c>
      <c r="T106" s="15">
        <f t="shared" si="8"/>
        <v>42079.792094907403</v>
      </c>
      <c r="U106" s="15">
        <f t="shared" si="9"/>
        <v>2142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8309</v>
      </c>
      <c r="R107" t="s">
        <v>8310</v>
      </c>
      <c r="S107" s="15">
        <f t="shared" si="7"/>
        <v>87738.76090277778</v>
      </c>
      <c r="T107" s="15">
        <f t="shared" si="8"/>
        <v>41381.76090277778</v>
      </c>
      <c r="U107" s="15">
        <f t="shared" si="9"/>
        <v>2140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8322</v>
      </c>
      <c r="R108" t="s">
        <v>8323</v>
      </c>
      <c r="S108" s="15">
        <f t="shared" si="7"/>
        <v>87199.80322916666</v>
      </c>
      <c r="T108" s="15">
        <f t="shared" si="8"/>
        <v>40845.165972222225</v>
      </c>
      <c r="U108" s="15">
        <f t="shared" si="9"/>
        <v>2138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8317</v>
      </c>
      <c r="R109" t="s">
        <v>8318</v>
      </c>
      <c r="S109" s="15">
        <f t="shared" si="7"/>
        <v>88355.829826388886</v>
      </c>
      <c r="T109" s="15">
        <f t="shared" si="8"/>
        <v>41994.041666666672</v>
      </c>
      <c r="U109" s="15">
        <f t="shared" si="9"/>
        <v>2141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8309</v>
      </c>
      <c r="R110" t="s">
        <v>8310</v>
      </c>
      <c r="S110" s="15">
        <f t="shared" si="7"/>
        <v>89076.565671296295</v>
      </c>
      <c r="T110" s="15">
        <f t="shared" si="8"/>
        <v>42719.208333333328</v>
      </c>
      <c r="U110" s="15">
        <f t="shared" si="9"/>
        <v>2143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8309</v>
      </c>
      <c r="R111" t="s">
        <v>8310</v>
      </c>
      <c r="S111" s="15">
        <f t="shared" si="7"/>
        <v>87832.334131944444</v>
      </c>
      <c r="T111" s="15">
        <f t="shared" si="8"/>
        <v>41505.334131944444</v>
      </c>
      <c r="U111" s="15">
        <f t="shared" si="9"/>
        <v>2140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8309</v>
      </c>
      <c r="R112" t="s">
        <v>8311</v>
      </c>
      <c r="S112" s="15">
        <f t="shared" si="7"/>
        <v>88285.665960648155</v>
      </c>
      <c r="T112" s="15">
        <f t="shared" si="8"/>
        <v>41941.041666666664</v>
      </c>
      <c r="U112" s="15">
        <f t="shared" si="9"/>
        <v>2141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8309</v>
      </c>
      <c r="R113" t="s">
        <v>8310</v>
      </c>
      <c r="S113" s="15">
        <f t="shared" si="7"/>
        <v>87599.996481481474</v>
      </c>
      <c r="T113" s="15">
        <f t="shared" si="8"/>
        <v>41242.996481481481</v>
      </c>
      <c r="U113" s="15">
        <f t="shared" si="9"/>
        <v>2139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8309</v>
      </c>
      <c r="R114" t="s">
        <v>8310</v>
      </c>
      <c r="S114" s="15">
        <f t="shared" si="7"/>
        <v>88117.663530092599</v>
      </c>
      <c r="T114" s="15">
        <f t="shared" si="8"/>
        <v>41760.663530092592</v>
      </c>
      <c r="U114" s="15">
        <f t="shared" si="9"/>
        <v>2141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8309</v>
      </c>
      <c r="R115" t="s">
        <v>8310</v>
      </c>
      <c r="S115" s="15">
        <f t="shared" si="7"/>
        <v>87998.917673611111</v>
      </c>
      <c r="T115" s="15">
        <f t="shared" si="8"/>
        <v>41654.791666666664</v>
      </c>
      <c r="U115" s="15">
        <f t="shared" si="9"/>
        <v>2140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8320</v>
      </c>
      <c r="R116" t="s">
        <v>8321</v>
      </c>
      <c r="S116" s="15">
        <f t="shared" si="7"/>
        <v>89079.79987268518</v>
      </c>
      <c r="T116" s="15">
        <f t="shared" si="8"/>
        <v>42723.332638888889</v>
      </c>
      <c r="U116" s="15">
        <f t="shared" si="9"/>
        <v>2143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8309</v>
      </c>
      <c r="R117" t="s">
        <v>8311</v>
      </c>
      <c r="S117" s="15">
        <f t="shared" si="7"/>
        <v>88334.457569444436</v>
      </c>
      <c r="T117" s="15">
        <f t="shared" si="8"/>
        <v>41977.457569444443</v>
      </c>
      <c r="U117" s="15">
        <f t="shared" si="9"/>
        <v>2141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8322</v>
      </c>
      <c r="R118" t="s">
        <v>8323</v>
      </c>
      <c r="S118" s="15">
        <f t="shared" si="7"/>
        <v>88504.891423611116</v>
      </c>
      <c r="T118" s="15">
        <f t="shared" si="8"/>
        <v>42147.891423611116</v>
      </c>
      <c r="U118" s="15">
        <f t="shared" si="9"/>
        <v>2142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8309</v>
      </c>
      <c r="R119" t="s">
        <v>8310</v>
      </c>
      <c r="S119" s="15">
        <f t="shared" si="7"/>
        <v>87913.60665509259</v>
      </c>
      <c r="T119" s="15">
        <f t="shared" si="8"/>
        <v>41563.60665509259</v>
      </c>
      <c r="U119" s="15">
        <f t="shared" si="9"/>
        <v>2140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8317</v>
      </c>
      <c r="R120" t="s">
        <v>8318</v>
      </c>
      <c r="S120" s="15">
        <f t="shared" si="7"/>
        <v>89051.405925925923</v>
      </c>
      <c r="T120" s="15">
        <f t="shared" si="8"/>
        <v>42695.207638888889</v>
      </c>
      <c r="U120" s="15">
        <f t="shared" si="9"/>
        <v>2143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8322</v>
      </c>
      <c r="R121" t="s">
        <v>8323</v>
      </c>
      <c r="S121" s="15">
        <f t="shared" si="7"/>
        <v>87906.00473379629</v>
      </c>
      <c r="T121" s="15">
        <f t="shared" si="8"/>
        <v>41579</v>
      </c>
      <c r="U121" s="15">
        <f t="shared" si="9"/>
        <v>2140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8309</v>
      </c>
      <c r="R122" t="s">
        <v>8310</v>
      </c>
      <c r="S122" s="15">
        <f t="shared" si="7"/>
        <v>88586.365844907414</v>
      </c>
      <c r="T122" s="15">
        <f t="shared" si="8"/>
        <v>42229.365844907406</v>
      </c>
      <c r="U122" s="15">
        <f t="shared" si="9"/>
        <v>2142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8328</v>
      </c>
      <c r="R123" t="s">
        <v>8331</v>
      </c>
      <c r="S123" s="15">
        <f t="shared" si="7"/>
        <v>89161.121342592596</v>
      </c>
      <c r="T123" s="15">
        <f t="shared" si="8"/>
        <v>42823.083333333328</v>
      </c>
      <c r="U123" s="15">
        <f t="shared" si="9"/>
        <v>2144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8314</v>
      </c>
      <c r="R124" t="s">
        <v>8315</v>
      </c>
      <c r="S124" s="15">
        <f t="shared" si="7"/>
        <v>88830.002048611117</v>
      </c>
      <c r="T124" s="15">
        <f t="shared" si="8"/>
        <v>42492.165972222225</v>
      </c>
      <c r="U124" s="15">
        <f t="shared" si="9"/>
        <v>2143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8314</v>
      </c>
      <c r="R125" t="s">
        <v>8315</v>
      </c>
      <c r="S125" s="15">
        <f t="shared" si="7"/>
        <v>88606.950729166667</v>
      </c>
      <c r="T125" s="15">
        <f t="shared" si="8"/>
        <v>42249.950729166667</v>
      </c>
      <c r="U125" s="15">
        <f t="shared" si="9"/>
        <v>2142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8309</v>
      </c>
      <c r="R126" t="s">
        <v>8310</v>
      </c>
      <c r="S126" s="15">
        <f t="shared" si="7"/>
        <v>88727.972118055564</v>
      </c>
      <c r="T126" s="15">
        <f t="shared" si="8"/>
        <v>42371.972118055557</v>
      </c>
      <c r="U126" s="15">
        <f t="shared" si="9"/>
        <v>2142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8317</v>
      </c>
      <c r="R127" t="s">
        <v>8318</v>
      </c>
      <c r="S127" s="15">
        <f t="shared" si="7"/>
        <v>88302.003275462965</v>
      </c>
      <c r="T127" s="15">
        <f t="shared" si="8"/>
        <v>41955.332638888889</v>
      </c>
      <c r="U127" s="15">
        <f t="shared" si="9"/>
        <v>2141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8322</v>
      </c>
      <c r="R128" t="s">
        <v>8323</v>
      </c>
      <c r="S128" s="15">
        <f t="shared" si="7"/>
        <v>88684.791886574079</v>
      </c>
      <c r="T128" s="15">
        <f t="shared" si="8"/>
        <v>42327.833553240736</v>
      </c>
      <c r="U128" s="15">
        <f t="shared" si="9"/>
        <v>2142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8314</v>
      </c>
      <c r="R129" t="s">
        <v>8315</v>
      </c>
      <c r="S129" s="15">
        <f t="shared" si="7"/>
        <v>88286.830312499995</v>
      </c>
      <c r="T129" s="15">
        <f t="shared" si="8"/>
        <v>41929.830312500002</v>
      </c>
      <c r="U129" s="15">
        <f t="shared" si="9"/>
        <v>2141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8324</v>
      </c>
      <c r="R130" t="s">
        <v>8325</v>
      </c>
      <c r="S130" s="15">
        <f t="shared" si="7"/>
        <v>88477.912500000006</v>
      </c>
      <c r="T130" s="15">
        <f t="shared" si="8"/>
        <v>42150.912500000006</v>
      </c>
      <c r="U130" s="15">
        <f t="shared" si="9"/>
        <v>2142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1" si="10">ROUND(E131/D131*100,0)</f>
        <v>120</v>
      </c>
      <c r="P131">
        <f t="shared" ref="P131:P194" si="11">IFERROR(ROUND(E131/L131,2),0)</f>
        <v>118.45</v>
      </c>
      <c r="Q131" s="11" t="s">
        <v>8309</v>
      </c>
      <c r="R131" t="s">
        <v>8310</v>
      </c>
      <c r="S131" s="15">
        <f t="shared" ref="S131:S194" si="12">(((J131/60)/60)/24)+DATE(197,1,1)</f>
        <v>88362.329317129625</v>
      </c>
      <c r="T131" s="15">
        <f t="shared" ref="T131:T194" si="13">(((I131/60)/60)/24)+DATE(1970,1,1)</f>
        <v>42013.041666666672</v>
      </c>
      <c r="U131" s="15">
        <f t="shared" ref="U131:U194" si="14">YEAR(S131)</f>
        <v>2141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8309</v>
      </c>
      <c r="R132" t="s">
        <v>8310</v>
      </c>
      <c r="S132" s="15">
        <f t="shared" si="12"/>
        <v>87962.527349537035</v>
      </c>
      <c r="T132" s="15">
        <f t="shared" si="13"/>
        <v>41610.957638888889</v>
      </c>
      <c r="U132" s="15">
        <f t="shared" si="14"/>
        <v>2140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8328</v>
      </c>
      <c r="R133" t="s">
        <v>8332</v>
      </c>
      <c r="S133" s="15">
        <f t="shared" si="12"/>
        <v>88230.64271990741</v>
      </c>
      <c r="T133" s="15">
        <f t="shared" si="13"/>
        <v>41888.64271990741</v>
      </c>
      <c r="U133" s="15">
        <f t="shared" si="14"/>
        <v>2141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8312</v>
      </c>
      <c r="R134" t="s">
        <v>8313</v>
      </c>
      <c r="S134" s="15">
        <f t="shared" si="12"/>
        <v>87851.934016203712</v>
      </c>
      <c r="T134" s="15">
        <f t="shared" si="13"/>
        <v>41481.708333333336</v>
      </c>
      <c r="U134" s="15">
        <f t="shared" si="14"/>
        <v>2140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8309</v>
      </c>
      <c r="R135" t="s">
        <v>8310</v>
      </c>
      <c r="S135" s="15">
        <f t="shared" si="12"/>
        <v>89132.744618055556</v>
      </c>
      <c r="T135" s="15">
        <f t="shared" si="13"/>
        <v>42795.744618055556</v>
      </c>
      <c r="U135" s="15">
        <f t="shared" si="14"/>
        <v>2144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8309</v>
      </c>
      <c r="R136" t="s">
        <v>8310</v>
      </c>
      <c r="S136" s="15">
        <f t="shared" si="12"/>
        <v>88490.042546296288</v>
      </c>
      <c r="T136" s="15">
        <f t="shared" si="13"/>
        <v>42160.875</v>
      </c>
      <c r="U136" s="15">
        <f t="shared" si="14"/>
        <v>2142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8322</v>
      </c>
      <c r="R137" t="s">
        <v>8323</v>
      </c>
      <c r="S137" s="15">
        <f t="shared" si="12"/>
        <v>87069.05168981482</v>
      </c>
      <c r="T137" s="15">
        <f t="shared" si="13"/>
        <v>40712.051689814813</v>
      </c>
      <c r="U137" s="15">
        <f t="shared" si="14"/>
        <v>2138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8309</v>
      </c>
      <c r="R138" t="s">
        <v>8311</v>
      </c>
      <c r="S138" s="15">
        <f t="shared" si="12"/>
        <v>88676.675173611118</v>
      </c>
      <c r="T138" s="15">
        <f t="shared" si="13"/>
        <v>42329.716840277775</v>
      </c>
      <c r="U138" s="15">
        <f t="shared" si="14"/>
        <v>2142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8317</v>
      </c>
      <c r="R139" t="s">
        <v>8318</v>
      </c>
      <c r="S139" s="15">
        <f t="shared" si="12"/>
        <v>89071.000046296293</v>
      </c>
      <c r="T139" s="15">
        <f t="shared" si="13"/>
        <v>42714.000046296293</v>
      </c>
      <c r="U139" s="15">
        <f t="shared" si="14"/>
        <v>2143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8309</v>
      </c>
      <c r="R140" t="s">
        <v>8310</v>
      </c>
      <c r="S140" s="15">
        <f t="shared" si="12"/>
        <v>87711.193298611121</v>
      </c>
      <c r="T140" s="15">
        <f t="shared" si="13"/>
        <v>41384.151631944449</v>
      </c>
      <c r="U140" s="15">
        <f t="shared" si="14"/>
        <v>2140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8309</v>
      </c>
      <c r="R141" t="s">
        <v>8310</v>
      </c>
      <c r="S141" s="15">
        <f t="shared" si="12"/>
        <v>88987.278749999998</v>
      </c>
      <c r="T141" s="15">
        <f t="shared" si="13"/>
        <v>42645.278749999998</v>
      </c>
      <c r="U141" s="15">
        <f t="shared" si="14"/>
        <v>2143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8324</v>
      </c>
      <c r="R142" t="s">
        <v>8327</v>
      </c>
      <c r="S142" s="15">
        <f t="shared" si="12"/>
        <v>88327.69158564815</v>
      </c>
      <c r="T142" s="15">
        <f t="shared" si="13"/>
        <v>41969.332638888889</v>
      </c>
      <c r="U142" s="15">
        <f t="shared" si="14"/>
        <v>2141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8322</v>
      </c>
      <c r="R143" t="s">
        <v>8323</v>
      </c>
      <c r="S143" s="15">
        <f t="shared" si="12"/>
        <v>87913.70893518519</v>
      </c>
      <c r="T143" s="15">
        <f t="shared" si="13"/>
        <v>41557.708935185183</v>
      </c>
      <c r="U143" s="15">
        <f t="shared" si="14"/>
        <v>2140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8322</v>
      </c>
      <c r="R144" t="s">
        <v>8323</v>
      </c>
      <c r="S144" s="15">
        <f t="shared" si="12"/>
        <v>88846.780844907407</v>
      </c>
      <c r="T144" s="15">
        <f t="shared" si="13"/>
        <v>42489.780844907407</v>
      </c>
      <c r="U144" s="15">
        <f t="shared" si="14"/>
        <v>2143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8322</v>
      </c>
      <c r="R145" t="s">
        <v>8333</v>
      </c>
      <c r="S145" s="15">
        <f t="shared" si="12"/>
        <v>88714.834247685183</v>
      </c>
      <c r="T145" s="15">
        <f t="shared" si="13"/>
        <v>42357.834247685183</v>
      </c>
      <c r="U145" s="15">
        <f t="shared" si="14"/>
        <v>2142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8312</v>
      </c>
      <c r="R146" t="s">
        <v>8334</v>
      </c>
      <c r="S146" s="15">
        <f t="shared" si="12"/>
        <v>88333.029467592598</v>
      </c>
      <c r="T146" s="15">
        <f t="shared" si="13"/>
        <v>41977.027083333334</v>
      </c>
      <c r="U146" s="15">
        <f t="shared" si="14"/>
        <v>2141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8309</v>
      </c>
      <c r="R147" t="s">
        <v>8310</v>
      </c>
      <c r="S147" s="15">
        <f t="shared" si="12"/>
        <v>88431.272847222222</v>
      </c>
      <c r="T147" s="15">
        <f t="shared" si="13"/>
        <v>42104.231180555551</v>
      </c>
      <c r="U147" s="15">
        <f t="shared" si="14"/>
        <v>2142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8317</v>
      </c>
      <c r="R148" t="s">
        <v>8318</v>
      </c>
      <c r="S148" s="15">
        <f t="shared" si="12"/>
        <v>88812.757986111115</v>
      </c>
      <c r="T148" s="15">
        <f t="shared" si="13"/>
        <v>42455.716319444444</v>
      </c>
      <c r="U148" s="15">
        <f t="shared" si="14"/>
        <v>2143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8309</v>
      </c>
      <c r="R149" t="s">
        <v>8311</v>
      </c>
      <c r="S149" s="15">
        <f t="shared" si="12"/>
        <v>89083.663506944446</v>
      </c>
      <c r="T149" s="15">
        <f t="shared" si="13"/>
        <v>42736.663506944446</v>
      </c>
      <c r="U149" s="15">
        <f t="shared" si="14"/>
        <v>2143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8317</v>
      </c>
      <c r="R150" t="s">
        <v>8318</v>
      </c>
      <c r="S150" s="15">
        <f t="shared" si="12"/>
        <v>88679.513888888891</v>
      </c>
      <c r="T150" s="15">
        <f t="shared" si="13"/>
        <v>42322.555555555555</v>
      </c>
      <c r="U150" s="15">
        <f t="shared" si="14"/>
        <v>2142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8309</v>
      </c>
      <c r="R151" t="s">
        <v>8310</v>
      </c>
      <c r="S151" s="15">
        <f t="shared" si="12"/>
        <v>88187.423043981486</v>
      </c>
      <c r="T151" s="15">
        <f t="shared" si="13"/>
        <v>41830.423043981478</v>
      </c>
      <c r="U151" s="15">
        <f t="shared" si="14"/>
        <v>2141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8324</v>
      </c>
      <c r="R152" t="s">
        <v>8325</v>
      </c>
      <c r="S152" s="15">
        <f t="shared" si="12"/>
        <v>88440.704293981486</v>
      </c>
      <c r="T152" s="15">
        <f t="shared" si="13"/>
        <v>42083.662627314814</v>
      </c>
      <c r="U152" s="15">
        <f t="shared" si="14"/>
        <v>2142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8322</v>
      </c>
      <c r="R153" t="s">
        <v>8323</v>
      </c>
      <c r="S153" s="15">
        <f t="shared" si="12"/>
        <v>89076.187881944439</v>
      </c>
      <c r="T153" s="15">
        <f t="shared" si="13"/>
        <v>42724.187881944439</v>
      </c>
      <c r="U153" s="15">
        <f t="shared" si="14"/>
        <v>2143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8322</v>
      </c>
      <c r="R154" t="s">
        <v>8323</v>
      </c>
      <c r="S154" s="15">
        <f t="shared" si="12"/>
        <v>87119.842245370368</v>
      </c>
      <c r="T154" s="15">
        <f t="shared" si="13"/>
        <v>40762.842245370368</v>
      </c>
      <c r="U154" s="15">
        <f t="shared" si="14"/>
        <v>2138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8322</v>
      </c>
      <c r="R155" t="s">
        <v>8323</v>
      </c>
      <c r="S155" s="15">
        <f t="shared" si="12"/>
        <v>87438.168900462959</v>
      </c>
      <c r="T155" s="15">
        <f t="shared" si="13"/>
        <v>41086.168900462959</v>
      </c>
      <c r="U155" s="15">
        <f t="shared" si="14"/>
        <v>2139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8322</v>
      </c>
      <c r="R156" t="s">
        <v>8323</v>
      </c>
      <c r="S156" s="15">
        <f t="shared" si="12"/>
        <v>88894.860196759255</v>
      </c>
      <c r="T156" s="15">
        <f t="shared" si="13"/>
        <v>42536.625</v>
      </c>
      <c r="U156" s="15">
        <f t="shared" si="14"/>
        <v>2143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8324</v>
      </c>
      <c r="R157" t="s">
        <v>8325</v>
      </c>
      <c r="S157" s="15">
        <f t="shared" si="12"/>
        <v>88165.193622685183</v>
      </c>
      <c r="T157" s="15">
        <f t="shared" si="13"/>
        <v>41806.184027777781</v>
      </c>
      <c r="U157" s="15">
        <f t="shared" si="14"/>
        <v>2141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8324</v>
      </c>
      <c r="R158" t="s">
        <v>8327</v>
      </c>
      <c r="S158" s="15">
        <f t="shared" si="12"/>
        <v>88407.700567129621</v>
      </c>
      <c r="T158" s="15">
        <f t="shared" si="13"/>
        <v>42065.207638888889</v>
      </c>
      <c r="U158" s="15">
        <f t="shared" si="14"/>
        <v>2142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8309</v>
      </c>
      <c r="R159" t="s">
        <v>8311</v>
      </c>
      <c r="S159" s="15">
        <f t="shared" si="12"/>
        <v>88929.526423611111</v>
      </c>
      <c r="T159" s="15">
        <f t="shared" si="13"/>
        <v>42601.165972222225</v>
      </c>
      <c r="U159" s="15">
        <f t="shared" si="14"/>
        <v>2143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8314</v>
      </c>
      <c r="R160" t="s">
        <v>8315</v>
      </c>
      <c r="S160" s="15">
        <f t="shared" si="12"/>
        <v>88519.941805555558</v>
      </c>
      <c r="T160" s="15">
        <f t="shared" si="13"/>
        <v>42155.875</v>
      </c>
      <c r="U160" s="15">
        <f t="shared" si="14"/>
        <v>2142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8324</v>
      </c>
      <c r="R161" t="s">
        <v>8325</v>
      </c>
      <c r="S161" s="15">
        <f t="shared" si="12"/>
        <v>88999.149780092586</v>
      </c>
      <c r="T161" s="15">
        <f t="shared" si="13"/>
        <v>42647.165972222225</v>
      </c>
      <c r="U161" s="15">
        <f t="shared" si="14"/>
        <v>2143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8328</v>
      </c>
      <c r="R162" t="s">
        <v>8329</v>
      </c>
      <c r="S162" s="15">
        <f t="shared" si="12"/>
        <v>88238.962916666671</v>
      </c>
      <c r="T162" s="15">
        <f t="shared" si="13"/>
        <v>41880.041666666664</v>
      </c>
      <c r="U162" s="15">
        <f t="shared" si="14"/>
        <v>2141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8309</v>
      </c>
      <c r="R163" t="s">
        <v>8310</v>
      </c>
      <c r="S163" s="15">
        <f t="shared" si="12"/>
        <v>87566.098530092597</v>
      </c>
      <c r="T163" s="15">
        <f t="shared" si="13"/>
        <v>41209.098530092589</v>
      </c>
      <c r="U163" s="15">
        <f t="shared" si="14"/>
        <v>2139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8322</v>
      </c>
      <c r="R164" t="s">
        <v>8323</v>
      </c>
      <c r="S164" s="15">
        <f t="shared" si="12"/>
        <v>88824.636469907404</v>
      </c>
      <c r="T164" s="15">
        <f t="shared" si="13"/>
        <v>42467.59480324074</v>
      </c>
      <c r="U164" s="15">
        <f t="shared" si="14"/>
        <v>2143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8328</v>
      </c>
      <c r="R165" t="s">
        <v>8332</v>
      </c>
      <c r="S165" s="15">
        <f t="shared" si="12"/>
        <v>88338.6956712963</v>
      </c>
      <c r="T165" s="15">
        <f t="shared" si="13"/>
        <v>42011.6956712963</v>
      </c>
      <c r="U165" s="15">
        <f t="shared" si="14"/>
        <v>2141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8314</v>
      </c>
      <c r="R166" t="s">
        <v>8315</v>
      </c>
      <c r="S166" s="15">
        <f t="shared" si="12"/>
        <v>88539.288819444439</v>
      </c>
      <c r="T166" s="15">
        <f t="shared" si="13"/>
        <v>42182.288819444439</v>
      </c>
      <c r="U166" s="15">
        <f t="shared" si="14"/>
        <v>2142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8322</v>
      </c>
      <c r="R167" t="s">
        <v>8333</v>
      </c>
      <c r="S167" s="15">
        <f t="shared" si="12"/>
        <v>88178.713252314818</v>
      </c>
      <c r="T167" s="15">
        <f t="shared" si="13"/>
        <v>41836.125</v>
      </c>
      <c r="U167" s="15">
        <f t="shared" si="14"/>
        <v>2141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8309</v>
      </c>
      <c r="R168" t="s">
        <v>8310</v>
      </c>
      <c r="S168" s="15">
        <f t="shared" si="12"/>
        <v>88585.676655092597</v>
      </c>
      <c r="T168" s="15">
        <f t="shared" si="13"/>
        <v>42223.676655092597</v>
      </c>
      <c r="U168" s="15">
        <f t="shared" si="14"/>
        <v>2142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8309</v>
      </c>
      <c r="R169" t="s">
        <v>8310</v>
      </c>
      <c r="S169" s="15">
        <f t="shared" si="12"/>
        <v>88170.642939814818</v>
      </c>
      <c r="T169" s="15">
        <f t="shared" si="13"/>
        <v>41843.642939814818</v>
      </c>
      <c r="U169" s="15">
        <f t="shared" si="14"/>
        <v>2141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8328</v>
      </c>
      <c r="R170" t="s">
        <v>8329</v>
      </c>
      <c r="S170" s="15">
        <f t="shared" si="12"/>
        <v>87523.777812500004</v>
      </c>
      <c r="T170" s="15">
        <f t="shared" si="13"/>
        <v>41184.777812500004</v>
      </c>
      <c r="U170" s="15">
        <f t="shared" si="14"/>
        <v>2139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8312</v>
      </c>
      <c r="R171" t="s">
        <v>8313</v>
      </c>
      <c r="S171" s="15">
        <f t="shared" si="12"/>
        <v>87677.59848379629</v>
      </c>
      <c r="T171" s="15">
        <f t="shared" si="13"/>
        <v>41320.598483796297</v>
      </c>
      <c r="U171" s="15">
        <f t="shared" si="14"/>
        <v>2140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8309</v>
      </c>
      <c r="R172" t="s">
        <v>8311</v>
      </c>
      <c r="S172" s="15">
        <f t="shared" si="12"/>
        <v>88586.57</v>
      </c>
      <c r="T172" s="15">
        <f t="shared" si="13"/>
        <v>42229.57</v>
      </c>
      <c r="U172" s="15">
        <f t="shared" si="14"/>
        <v>2142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8309</v>
      </c>
      <c r="R173" t="s">
        <v>8310</v>
      </c>
      <c r="S173" s="15">
        <f t="shared" si="12"/>
        <v>88502.071504629625</v>
      </c>
      <c r="T173" s="15">
        <f t="shared" si="13"/>
        <v>42155.071504629625</v>
      </c>
      <c r="U173" s="15">
        <f t="shared" si="14"/>
        <v>2142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8314</v>
      </c>
      <c r="R174" t="s">
        <v>8315</v>
      </c>
      <c r="S174" s="15">
        <f t="shared" si="12"/>
        <v>88662.767303240747</v>
      </c>
      <c r="T174" s="15">
        <f t="shared" si="13"/>
        <v>42300.767303240747</v>
      </c>
      <c r="U174" s="15">
        <f t="shared" si="14"/>
        <v>2142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8317</v>
      </c>
      <c r="R175" t="s">
        <v>8335</v>
      </c>
      <c r="S175" s="15">
        <f t="shared" si="12"/>
        <v>88225.377893518511</v>
      </c>
      <c r="T175" s="15">
        <f t="shared" si="13"/>
        <v>41893.377893518518</v>
      </c>
      <c r="U175" s="15">
        <f t="shared" si="14"/>
        <v>2141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8324</v>
      </c>
      <c r="R176" t="s">
        <v>8325</v>
      </c>
      <c r="S176" s="15">
        <f t="shared" si="12"/>
        <v>88899.698217592595</v>
      </c>
      <c r="T176" s="15">
        <f t="shared" si="13"/>
        <v>42572.698217592595</v>
      </c>
      <c r="U176" s="15">
        <f t="shared" si="14"/>
        <v>2143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8324</v>
      </c>
      <c r="R177" t="s">
        <v>8336</v>
      </c>
      <c r="S177" s="15">
        <f t="shared" si="12"/>
        <v>88250.584120370375</v>
      </c>
      <c r="T177" s="15">
        <f t="shared" si="13"/>
        <v>41893.584120370368</v>
      </c>
      <c r="U177" s="15">
        <f t="shared" si="14"/>
        <v>2141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8312</v>
      </c>
      <c r="R178" t="s">
        <v>8313</v>
      </c>
      <c r="S178" s="15">
        <f t="shared" si="12"/>
        <v>87320.801909722228</v>
      </c>
      <c r="T178" s="15">
        <f t="shared" si="13"/>
        <v>40993.760243055556</v>
      </c>
      <c r="U178" s="15">
        <f t="shared" si="14"/>
        <v>2139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8309</v>
      </c>
      <c r="R179" t="s">
        <v>8310</v>
      </c>
      <c r="S179" s="15">
        <f t="shared" si="12"/>
        <v>87738.541377314818</v>
      </c>
      <c r="T179" s="15">
        <f t="shared" si="13"/>
        <v>41386.541377314818</v>
      </c>
      <c r="U179" s="15">
        <f t="shared" si="14"/>
        <v>2140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8322</v>
      </c>
      <c r="R180" t="s">
        <v>8323</v>
      </c>
      <c r="S180" s="15">
        <f t="shared" si="12"/>
        <v>86581.920046296291</v>
      </c>
      <c r="T180" s="15">
        <f t="shared" si="13"/>
        <v>40231.916666666664</v>
      </c>
      <c r="U180" s="15">
        <f t="shared" si="14"/>
        <v>2137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8324</v>
      </c>
      <c r="R181" t="s">
        <v>8325</v>
      </c>
      <c r="S181" s="15">
        <f t="shared" si="12"/>
        <v>88315.881064814821</v>
      </c>
      <c r="T181" s="15">
        <f t="shared" si="13"/>
        <v>41958.922731481478</v>
      </c>
      <c r="U181" s="15">
        <f t="shared" si="14"/>
        <v>2141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8317</v>
      </c>
      <c r="R182" t="s">
        <v>8318</v>
      </c>
      <c r="S182" s="15">
        <f t="shared" si="12"/>
        <v>89163.704432870378</v>
      </c>
      <c r="T182" s="15">
        <f t="shared" si="13"/>
        <v>42801.208333333328</v>
      </c>
      <c r="U182" s="15">
        <f t="shared" si="14"/>
        <v>2144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8309</v>
      </c>
      <c r="R183" t="s">
        <v>8310</v>
      </c>
      <c r="S183" s="15">
        <f t="shared" si="12"/>
        <v>88112.082384259265</v>
      </c>
      <c r="T183" s="15">
        <f t="shared" si="13"/>
        <v>41755.082384259258</v>
      </c>
      <c r="U183" s="15">
        <f t="shared" si="14"/>
        <v>2141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8322</v>
      </c>
      <c r="R184" t="s">
        <v>8323</v>
      </c>
      <c r="S184" s="15">
        <f t="shared" si="12"/>
        <v>88679.495474537034</v>
      </c>
      <c r="T184" s="15">
        <f t="shared" si="13"/>
        <v>42322.537141203706</v>
      </c>
      <c r="U184" s="15">
        <f t="shared" si="14"/>
        <v>2142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8309</v>
      </c>
      <c r="R185" t="s">
        <v>8311</v>
      </c>
      <c r="S185" s="15">
        <f t="shared" si="12"/>
        <v>88278.693379629636</v>
      </c>
      <c r="T185" s="15">
        <f t="shared" si="13"/>
        <v>41926.693379629629</v>
      </c>
      <c r="U185" s="15">
        <f t="shared" si="14"/>
        <v>2141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8322</v>
      </c>
      <c r="R186" t="s">
        <v>8323</v>
      </c>
      <c r="S186" s="15">
        <f t="shared" si="12"/>
        <v>89159.669062500005</v>
      </c>
      <c r="T186" s="15">
        <f t="shared" si="13"/>
        <v>42802.875</v>
      </c>
      <c r="U186" s="15">
        <f t="shared" si="14"/>
        <v>2144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8322</v>
      </c>
      <c r="R187" t="s">
        <v>8323</v>
      </c>
      <c r="S187" s="15">
        <f t="shared" si="12"/>
        <v>88814.964745370366</v>
      </c>
      <c r="T187" s="15">
        <f t="shared" si="13"/>
        <v>42467.923078703709</v>
      </c>
      <c r="U187" s="15">
        <f t="shared" si="14"/>
        <v>2143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8309</v>
      </c>
      <c r="R188" t="s">
        <v>8310</v>
      </c>
      <c r="S188" s="15">
        <f t="shared" si="12"/>
        <v>88748.602476851855</v>
      </c>
      <c r="T188" s="15">
        <f t="shared" si="13"/>
        <v>42400.915972222225</v>
      </c>
      <c r="U188" s="15">
        <f t="shared" si="14"/>
        <v>2142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8309</v>
      </c>
      <c r="R189" t="s">
        <v>8311</v>
      </c>
      <c r="S189" s="15">
        <f t="shared" si="12"/>
        <v>88914.625671296293</v>
      </c>
      <c r="T189" s="15">
        <f t="shared" si="13"/>
        <v>42557.625671296293</v>
      </c>
      <c r="U189" s="15">
        <f t="shared" si="14"/>
        <v>2143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8322</v>
      </c>
      <c r="R190" t="s">
        <v>8323</v>
      </c>
      <c r="S190" s="15">
        <f t="shared" si="12"/>
        <v>88894.581412037034</v>
      </c>
      <c r="T190" s="15">
        <f t="shared" si="13"/>
        <v>42538.581412037034</v>
      </c>
      <c r="U190" s="15">
        <f t="shared" si="14"/>
        <v>2143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8320</v>
      </c>
      <c r="R191" t="s">
        <v>8321</v>
      </c>
      <c r="S191" s="15">
        <f t="shared" si="12"/>
        <v>89030.642800925925</v>
      </c>
      <c r="T191" s="15">
        <f t="shared" si="13"/>
        <v>42673.642800925925</v>
      </c>
      <c r="U191" s="15">
        <f t="shared" si="14"/>
        <v>2143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ROUND(E2/D2*100,0)</f>
        <v>7814</v>
      </c>
      <c r="P192">
        <f t="shared" si="11"/>
        <v>78.67</v>
      </c>
      <c r="Q192" s="11" t="s">
        <v>8309</v>
      </c>
      <c r="R192" t="s">
        <v>8316</v>
      </c>
      <c r="S192" s="15">
        <f t="shared" si="12"/>
        <v>88613.313298611116</v>
      </c>
      <c r="T192" s="15">
        <f t="shared" si="13"/>
        <v>42256.313298611116</v>
      </c>
      <c r="U192" s="15">
        <f t="shared" si="14"/>
        <v>2142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ref="O193:O256" si="15">ROUND(E3/D3*100,0)</f>
        <v>21535</v>
      </c>
      <c r="P193">
        <f t="shared" si="11"/>
        <v>2796.67</v>
      </c>
      <c r="Q193" s="11" t="s">
        <v>8324</v>
      </c>
      <c r="R193" t="s">
        <v>8325</v>
      </c>
      <c r="S193" s="15">
        <f t="shared" si="12"/>
        <v>88918.228437500002</v>
      </c>
      <c r="T193" s="15">
        <f t="shared" si="13"/>
        <v>42561.228437500002</v>
      </c>
      <c r="U193" s="15">
        <f t="shared" si="14"/>
        <v>2143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5"/>
        <v>263</v>
      </c>
      <c r="P194">
        <f t="shared" si="11"/>
        <v>55.07</v>
      </c>
      <c r="Q194" s="11" t="s">
        <v>8322</v>
      </c>
      <c r="R194" t="s">
        <v>8323</v>
      </c>
      <c r="S194" s="15">
        <f t="shared" si="12"/>
        <v>87291.73819444445</v>
      </c>
      <c r="T194" s="15">
        <f t="shared" si="13"/>
        <v>40929.738194444442</v>
      </c>
      <c r="U194" s="15">
        <f t="shared" si="14"/>
        <v>2138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543</v>
      </c>
      <c r="P195">
        <f t="shared" ref="P195:P258" si="16">IFERROR(ROUND(E195/L195,2),0)</f>
        <v>922.22</v>
      </c>
      <c r="Q195" s="11" t="s">
        <v>8324</v>
      </c>
      <c r="R195" t="s">
        <v>8325</v>
      </c>
      <c r="S195" s="15">
        <f t="shared" ref="S195:S258" si="17">(((J195/60)/60)/24)+DATE(197,1,1)</f>
        <v>89143.690162037034</v>
      </c>
      <c r="T195" s="15">
        <f t="shared" ref="T195:T258" si="18">(((I195/60)/60)/24)+DATE(1970,1,1)</f>
        <v>42816.648495370369</v>
      </c>
      <c r="U195" s="15">
        <f t="shared" ref="U195:U258" si="19">YEAR(S195)</f>
        <v>2144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800</v>
      </c>
      <c r="P196">
        <f t="shared" si="16"/>
        <v>109.04</v>
      </c>
      <c r="Q196" s="11" t="s">
        <v>8322</v>
      </c>
      <c r="R196" t="s">
        <v>8323</v>
      </c>
      <c r="S196" s="15">
        <f t="shared" si="17"/>
        <v>88336.697962962964</v>
      </c>
      <c r="T196" s="15">
        <f t="shared" si="18"/>
        <v>41994.697962962964</v>
      </c>
      <c r="U196" s="15">
        <f t="shared" si="19"/>
        <v>2141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495</v>
      </c>
      <c r="P197">
        <f t="shared" si="16"/>
        <v>202.23</v>
      </c>
      <c r="Q197" s="11" t="s">
        <v>8324</v>
      </c>
      <c r="R197" t="s">
        <v>8325</v>
      </c>
      <c r="S197" s="15">
        <f t="shared" si="17"/>
        <v>88721.803923611107</v>
      </c>
      <c r="T197" s="15">
        <f t="shared" si="18"/>
        <v>42354.845833333333</v>
      </c>
      <c r="U197" s="15">
        <f t="shared" si="19"/>
        <v>2142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1182</v>
      </c>
      <c r="P198">
        <f t="shared" si="16"/>
        <v>246.61</v>
      </c>
      <c r="Q198" s="11" t="s">
        <v>8322</v>
      </c>
      <c r="R198" t="s">
        <v>8323</v>
      </c>
      <c r="S198" s="15">
        <f t="shared" si="17"/>
        <v>88330.293912037043</v>
      </c>
      <c r="T198" s="15">
        <f t="shared" si="18"/>
        <v>41974.3355787037</v>
      </c>
      <c r="U198" s="15">
        <f t="shared" si="19"/>
        <v>2141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1027</v>
      </c>
      <c r="P199">
        <f t="shared" si="16"/>
        <v>97.82</v>
      </c>
      <c r="Q199" s="11" t="s">
        <v>8322</v>
      </c>
      <c r="R199" t="s">
        <v>8323</v>
      </c>
      <c r="S199" s="15">
        <f t="shared" si="17"/>
        <v>87551.040960648155</v>
      </c>
      <c r="T199" s="15">
        <f t="shared" si="18"/>
        <v>41194.040960648148</v>
      </c>
      <c r="U199" s="15">
        <f t="shared" si="19"/>
        <v>2139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257</v>
      </c>
      <c r="P200">
        <f t="shared" si="16"/>
        <v>130.22999999999999</v>
      </c>
      <c r="Q200" s="11" t="s">
        <v>8320</v>
      </c>
      <c r="R200" t="s">
        <v>8321</v>
      </c>
      <c r="S200" s="15">
        <f t="shared" si="17"/>
        <v>88223.625254629631</v>
      </c>
      <c r="T200" s="15">
        <f t="shared" si="18"/>
        <v>41866.625254629631</v>
      </c>
      <c r="U200" s="15">
        <f t="shared" si="19"/>
        <v>2141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191</v>
      </c>
      <c r="P201">
        <f t="shared" si="16"/>
        <v>162.91999999999999</v>
      </c>
      <c r="Q201" s="11" t="s">
        <v>8309</v>
      </c>
      <c r="R201" t="s">
        <v>8311</v>
      </c>
      <c r="S201" s="15">
        <f t="shared" si="17"/>
        <v>88665.498240740737</v>
      </c>
      <c r="T201" s="15">
        <f t="shared" si="18"/>
        <v>42314.041666666672</v>
      </c>
      <c r="U201" s="15">
        <f t="shared" si="19"/>
        <v>2142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157</v>
      </c>
      <c r="P202">
        <f t="shared" si="16"/>
        <v>159.51</v>
      </c>
      <c r="Q202" s="11" t="s">
        <v>8322</v>
      </c>
      <c r="R202" t="s">
        <v>8333</v>
      </c>
      <c r="S202" s="15">
        <f t="shared" si="17"/>
        <v>88419.693043981475</v>
      </c>
      <c r="T202" s="15">
        <f t="shared" si="18"/>
        <v>42062.693043981482</v>
      </c>
      <c r="U202" s="15">
        <f t="shared" si="19"/>
        <v>2142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820</v>
      </c>
      <c r="P203">
        <f t="shared" si="16"/>
        <v>56.41</v>
      </c>
      <c r="Q203" s="11" t="s">
        <v>8314</v>
      </c>
      <c r="R203" t="s">
        <v>8315</v>
      </c>
      <c r="S203" s="15">
        <f t="shared" si="17"/>
        <v>88459.488182870366</v>
      </c>
      <c r="T203" s="15">
        <f t="shared" si="18"/>
        <v>42102.488182870366</v>
      </c>
      <c r="U203" s="15">
        <f t="shared" si="19"/>
        <v>2142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317</v>
      </c>
      <c r="P204">
        <f t="shared" si="16"/>
        <v>550.04</v>
      </c>
      <c r="Q204" s="11" t="s">
        <v>8324</v>
      </c>
      <c r="R204" t="s">
        <v>8327</v>
      </c>
      <c r="S204" s="15">
        <f t="shared" si="17"/>
        <v>88274.292187500003</v>
      </c>
      <c r="T204" s="15">
        <f t="shared" si="18"/>
        <v>41917.292187500003</v>
      </c>
      <c r="U204" s="15">
        <f t="shared" si="19"/>
        <v>2141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699</v>
      </c>
      <c r="P205">
        <f t="shared" si="16"/>
        <v>152.62</v>
      </c>
      <c r="Q205" s="11" t="s">
        <v>8309</v>
      </c>
      <c r="R205" t="s">
        <v>8310</v>
      </c>
      <c r="S205" s="15">
        <f t="shared" si="17"/>
        <v>87456.088506944448</v>
      </c>
      <c r="T205" s="15">
        <f t="shared" si="18"/>
        <v>41099.088506944441</v>
      </c>
      <c r="U205" s="15">
        <f t="shared" si="19"/>
        <v>2139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348</v>
      </c>
      <c r="P206">
        <f t="shared" si="16"/>
        <v>364.35</v>
      </c>
      <c r="Q206" s="11" t="s">
        <v>8309</v>
      </c>
      <c r="R206" t="s">
        <v>8311</v>
      </c>
      <c r="S206" s="15">
        <f t="shared" si="17"/>
        <v>89127.693692129629</v>
      </c>
      <c r="T206" s="15">
        <f t="shared" si="18"/>
        <v>42786.791666666672</v>
      </c>
      <c r="U206" s="15">
        <f t="shared" si="19"/>
        <v>2144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34</v>
      </c>
      <c r="P207">
        <f t="shared" si="16"/>
        <v>170.45</v>
      </c>
      <c r="Q207" s="11" t="s">
        <v>8314</v>
      </c>
      <c r="R207" t="s">
        <v>8315</v>
      </c>
      <c r="S207" s="15">
        <f t="shared" si="17"/>
        <v>88880.167719907404</v>
      </c>
      <c r="T207" s="15">
        <f t="shared" si="18"/>
        <v>42528.167719907404</v>
      </c>
      <c r="U207" s="15">
        <f t="shared" si="19"/>
        <v>2143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126</v>
      </c>
      <c r="P208">
        <f t="shared" si="16"/>
        <v>119.18</v>
      </c>
      <c r="Q208" s="11" t="s">
        <v>8324</v>
      </c>
      <c r="R208" t="s">
        <v>8327</v>
      </c>
      <c r="S208" s="15">
        <f t="shared" si="17"/>
        <v>88867.078715277778</v>
      </c>
      <c r="T208" s="15">
        <f t="shared" si="18"/>
        <v>42504.165972222225</v>
      </c>
      <c r="U208" s="15">
        <f t="shared" si="19"/>
        <v>2143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788</v>
      </c>
      <c r="P209">
        <f t="shared" si="16"/>
        <v>64.02</v>
      </c>
      <c r="Q209" s="11" t="s">
        <v>8309</v>
      </c>
      <c r="R209" t="s">
        <v>8310</v>
      </c>
      <c r="S209" s="15">
        <f t="shared" si="17"/>
        <v>88118.520949074067</v>
      </c>
      <c r="T209" s="15">
        <f t="shared" si="18"/>
        <v>41761.520949074074</v>
      </c>
      <c r="U209" s="15">
        <f t="shared" si="19"/>
        <v>2141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2791</v>
      </c>
      <c r="P210">
        <f t="shared" si="16"/>
        <v>43.33</v>
      </c>
      <c r="Q210" s="11" t="s">
        <v>8312</v>
      </c>
      <c r="R210" t="s">
        <v>8313</v>
      </c>
      <c r="S210" s="15">
        <f t="shared" si="17"/>
        <v>87153.041921296302</v>
      </c>
      <c r="T210" s="15">
        <f t="shared" si="18"/>
        <v>40796.041921296295</v>
      </c>
      <c r="U210" s="15">
        <f t="shared" si="19"/>
        <v>2138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387</v>
      </c>
      <c r="P211">
        <f t="shared" si="16"/>
        <v>82.4</v>
      </c>
      <c r="Q211" s="11" t="s">
        <v>8317</v>
      </c>
      <c r="R211" t="s">
        <v>8318</v>
      </c>
      <c r="S211" s="15">
        <f t="shared" si="17"/>
        <v>88621.624895833331</v>
      </c>
      <c r="T211" s="15">
        <f t="shared" si="18"/>
        <v>42264.624895833331</v>
      </c>
      <c r="U211" s="15">
        <f t="shared" si="19"/>
        <v>2142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1460</v>
      </c>
      <c r="P212">
        <f t="shared" si="16"/>
        <v>46.58</v>
      </c>
      <c r="Q212" s="11" t="s">
        <v>8309</v>
      </c>
      <c r="R212" t="s">
        <v>8310</v>
      </c>
      <c r="S212" s="15">
        <f t="shared" si="17"/>
        <v>88125.864803240736</v>
      </c>
      <c r="T212" s="15">
        <f t="shared" si="18"/>
        <v>41768.864803240744</v>
      </c>
      <c r="U212" s="15">
        <f t="shared" si="19"/>
        <v>2141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951</v>
      </c>
      <c r="P213">
        <f t="shared" si="16"/>
        <v>71.59</v>
      </c>
      <c r="Q213" s="11" t="s">
        <v>8314</v>
      </c>
      <c r="R213" t="s">
        <v>8315</v>
      </c>
      <c r="S213" s="15">
        <f t="shared" si="17"/>
        <v>88146.923101851848</v>
      </c>
      <c r="T213" s="15">
        <f t="shared" si="18"/>
        <v>41789.923101851848</v>
      </c>
      <c r="U213" s="15">
        <f t="shared" si="19"/>
        <v>2141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975</v>
      </c>
      <c r="P214">
        <f t="shared" si="16"/>
        <v>149.44</v>
      </c>
      <c r="Q214" s="11" t="s">
        <v>8324</v>
      </c>
      <c r="R214" t="s">
        <v>8325</v>
      </c>
      <c r="S214" s="15">
        <f t="shared" si="17"/>
        <v>88286.294942129636</v>
      </c>
      <c r="T214" s="15">
        <f t="shared" si="18"/>
        <v>41928.290972222225</v>
      </c>
      <c r="U214" s="15">
        <f t="shared" si="19"/>
        <v>2141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260</v>
      </c>
      <c r="P215">
        <f t="shared" si="16"/>
        <v>76.44</v>
      </c>
      <c r="Q215" s="11" t="s">
        <v>8314</v>
      </c>
      <c r="R215" t="s">
        <v>8315</v>
      </c>
      <c r="S215" s="15">
        <f t="shared" si="17"/>
        <v>88713.818738425922</v>
      </c>
      <c r="T215" s="15">
        <f t="shared" si="18"/>
        <v>42356.818738425922</v>
      </c>
      <c r="U215" s="15">
        <f t="shared" si="19"/>
        <v>2142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115</v>
      </c>
      <c r="P216">
        <f t="shared" si="16"/>
        <v>80.02</v>
      </c>
      <c r="Q216" s="11" t="s">
        <v>8309</v>
      </c>
      <c r="R216" t="s">
        <v>8316</v>
      </c>
      <c r="S216" s="15">
        <f t="shared" si="17"/>
        <v>88302.747314814813</v>
      </c>
      <c r="T216" s="15">
        <f t="shared" si="18"/>
        <v>41955.888888888891</v>
      </c>
      <c r="U216" s="15">
        <f t="shared" si="19"/>
        <v>2141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382</v>
      </c>
      <c r="P217">
        <f t="shared" si="16"/>
        <v>109.82</v>
      </c>
      <c r="Q217" s="11" t="s">
        <v>8322</v>
      </c>
      <c r="R217" t="s">
        <v>8323</v>
      </c>
      <c r="S217" s="15">
        <f t="shared" si="17"/>
        <v>88323.001226851848</v>
      </c>
      <c r="T217" s="15">
        <f t="shared" si="18"/>
        <v>41966.042893518519</v>
      </c>
      <c r="U217" s="15">
        <f t="shared" si="19"/>
        <v>2141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207</v>
      </c>
      <c r="P218">
        <f t="shared" si="16"/>
        <v>82.96</v>
      </c>
      <c r="Q218" s="11" t="s">
        <v>8328</v>
      </c>
      <c r="R218" t="s">
        <v>8332</v>
      </c>
      <c r="S218" s="15">
        <f t="shared" si="17"/>
        <v>87503.690104166672</v>
      </c>
      <c r="T218" s="15">
        <f t="shared" si="18"/>
        <v>41151.690104166664</v>
      </c>
      <c r="U218" s="15">
        <f t="shared" si="19"/>
        <v>2139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53</v>
      </c>
      <c r="P219">
        <f t="shared" si="16"/>
        <v>287.31</v>
      </c>
      <c r="Q219" s="11" t="s">
        <v>8322</v>
      </c>
      <c r="R219" t="s">
        <v>8323</v>
      </c>
      <c r="S219" s="15">
        <f t="shared" si="17"/>
        <v>87406.793032407411</v>
      </c>
      <c r="T219" s="15">
        <f t="shared" si="18"/>
        <v>41049.793032407404</v>
      </c>
      <c r="U219" s="15">
        <f t="shared" si="19"/>
        <v>2139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1015</v>
      </c>
      <c r="P220">
        <f t="shared" si="16"/>
        <v>66.349999999999994</v>
      </c>
      <c r="Q220" s="11" t="s">
        <v>8322</v>
      </c>
      <c r="R220" t="s">
        <v>8333</v>
      </c>
      <c r="S220" s="15">
        <f t="shared" si="17"/>
        <v>88616.820173611108</v>
      </c>
      <c r="T220" s="15">
        <f t="shared" si="18"/>
        <v>42262.818750000006</v>
      </c>
      <c r="U220" s="15">
        <f t="shared" si="19"/>
        <v>2142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402</v>
      </c>
      <c r="P221">
        <f t="shared" si="16"/>
        <v>121</v>
      </c>
      <c r="Q221" s="11" t="s">
        <v>8314</v>
      </c>
      <c r="R221" t="s">
        <v>8315</v>
      </c>
      <c r="S221" s="15">
        <f t="shared" si="17"/>
        <v>88890.664745370363</v>
      </c>
      <c r="T221" s="15">
        <f t="shared" si="18"/>
        <v>42534.249305555553</v>
      </c>
      <c r="U221" s="15">
        <f t="shared" si="19"/>
        <v>2143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945</v>
      </c>
      <c r="P222">
        <f t="shared" si="16"/>
        <v>66.7</v>
      </c>
      <c r="Q222" s="11" t="s">
        <v>8322</v>
      </c>
      <c r="R222" t="s">
        <v>8323</v>
      </c>
      <c r="S222" s="15">
        <f t="shared" si="17"/>
        <v>88866.626875000002</v>
      </c>
      <c r="T222" s="15">
        <f t="shared" si="18"/>
        <v>42509.626875000002</v>
      </c>
      <c r="U222" s="15">
        <f t="shared" si="19"/>
        <v>2143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485</v>
      </c>
      <c r="P223">
        <f t="shared" si="16"/>
        <v>194.26</v>
      </c>
      <c r="Q223" s="11" t="s">
        <v>8309</v>
      </c>
      <c r="R223" t="s">
        <v>8310</v>
      </c>
      <c r="S223" s="15">
        <f t="shared" si="17"/>
        <v>87922.812708333338</v>
      </c>
      <c r="T223" s="15">
        <f t="shared" si="18"/>
        <v>41563.165972222225</v>
      </c>
      <c r="U223" s="15">
        <f t="shared" si="19"/>
        <v>2140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526</v>
      </c>
      <c r="P224">
        <f t="shared" si="16"/>
        <v>133.13999999999999</v>
      </c>
      <c r="Q224" s="11" t="s">
        <v>8322</v>
      </c>
      <c r="R224" t="s">
        <v>8323</v>
      </c>
      <c r="S224" s="15">
        <f t="shared" si="17"/>
        <v>88033.628032407403</v>
      </c>
      <c r="T224" s="15">
        <f t="shared" si="18"/>
        <v>41675.961111111108</v>
      </c>
      <c r="U224" s="15">
        <f t="shared" si="19"/>
        <v>2141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720</v>
      </c>
      <c r="P225">
        <f t="shared" si="16"/>
        <v>106.62</v>
      </c>
      <c r="Q225" s="11" t="s">
        <v>8322</v>
      </c>
      <c r="R225" t="s">
        <v>8323</v>
      </c>
      <c r="S225" s="15">
        <f t="shared" si="17"/>
        <v>89034.446597222224</v>
      </c>
      <c r="T225" s="15">
        <f t="shared" si="18"/>
        <v>42682.488263888896</v>
      </c>
      <c r="U225" s="15">
        <f t="shared" si="19"/>
        <v>2143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355</v>
      </c>
      <c r="P226">
        <f t="shared" si="16"/>
        <v>219.93</v>
      </c>
      <c r="Q226" s="11" t="s">
        <v>8320</v>
      </c>
      <c r="R226" t="s">
        <v>8321</v>
      </c>
      <c r="S226" s="15">
        <f t="shared" si="17"/>
        <v>88719.89980324074</v>
      </c>
      <c r="T226" s="15">
        <f t="shared" si="18"/>
        <v>42363</v>
      </c>
      <c r="U226" s="15">
        <f t="shared" si="19"/>
        <v>2142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353</v>
      </c>
      <c r="P227">
        <f t="shared" si="16"/>
        <v>104.82</v>
      </c>
      <c r="Q227" s="11" t="s">
        <v>8322</v>
      </c>
      <c r="R227" t="s">
        <v>8323</v>
      </c>
      <c r="S227" s="15">
        <f t="shared" si="17"/>
        <v>87766.515775462962</v>
      </c>
      <c r="T227" s="15">
        <f t="shared" si="18"/>
        <v>41411.165972222225</v>
      </c>
      <c r="U227" s="15">
        <f t="shared" si="19"/>
        <v>2140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294</v>
      </c>
      <c r="P228">
        <f t="shared" si="16"/>
        <v>98.03</v>
      </c>
      <c r="Q228" s="11" t="s">
        <v>8328</v>
      </c>
      <c r="R228" t="s">
        <v>8332</v>
      </c>
      <c r="S228" s="15">
        <f t="shared" si="17"/>
        <v>87308.919340277775</v>
      </c>
      <c r="T228" s="15">
        <f t="shared" si="18"/>
        <v>40951.919340277782</v>
      </c>
      <c r="U228" s="15">
        <f t="shared" si="19"/>
        <v>2139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114</v>
      </c>
      <c r="P229">
        <f t="shared" si="16"/>
        <v>119.39</v>
      </c>
      <c r="Q229" s="11" t="s">
        <v>8309</v>
      </c>
      <c r="R229" t="s">
        <v>8311</v>
      </c>
      <c r="S229" s="15">
        <f t="shared" si="17"/>
        <v>88481.808182870373</v>
      </c>
      <c r="T229" s="15">
        <f t="shared" si="18"/>
        <v>42124.808182870373</v>
      </c>
      <c r="U229" s="15">
        <f t="shared" si="19"/>
        <v>2142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1705</v>
      </c>
      <c r="P230">
        <f t="shared" si="16"/>
        <v>97</v>
      </c>
      <c r="Q230" s="11" t="s">
        <v>8324</v>
      </c>
      <c r="R230" t="s">
        <v>8325</v>
      </c>
      <c r="S230" s="15">
        <f t="shared" si="17"/>
        <v>88724.020393518527</v>
      </c>
      <c r="T230" s="15">
        <f t="shared" si="18"/>
        <v>42359.207638888889</v>
      </c>
      <c r="U230" s="15">
        <f t="shared" si="19"/>
        <v>2142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136</v>
      </c>
      <c r="P231">
        <f t="shared" si="16"/>
        <v>271.51</v>
      </c>
      <c r="Q231" s="11" t="s">
        <v>8320</v>
      </c>
      <c r="R231" t="s">
        <v>8321</v>
      </c>
      <c r="S231" s="15">
        <f t="shared" si="17"/>
        <v>89157.201481481476</v>
      </c>
      <c r="T231" s="15">
        <f t="shared" si="18"/>
        <v>42805.201481481476</v>
      </c>
      <c r="U231" s="15">
        <f t="shared" si="19"/>
        <v>2144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147</v>
      </c>
      <c r="P232">
        <f t="shared" si="16"/>
        <v>131.13999999999999</v>
      </c>
      <c r="Q232" s="11" t="s">
        <v>8324</v>
      </c>
      <c r="R232" t="s">
        <v>8327</v>
      </c>
      <c r="S232" s="15">
        <f t="shared" si="17"/>
        <v>88639.474351851852</v>
      </c>
      <c r="T232" s="15">
        <f t="shared" si="18"/>
        <v>42276.165972222225</v>
      </c>
      <c r="U232" s="15">
        <f t="shared" si="19"/>
        <v>2142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113</v>
      </c>
      <c r="P233">
        <f t="shared" si="16"/>
        <v>153.43</v>
      </c>
      <c r="Q233" s="11" t="s">
        <v>8309</v>
      </c>
      <c r="R233" t="s">
        <v>8311</v>
      </c>
      <c r="S233" s="15">
        <f t="shared" si="17"/>
        <v>88669.168993055559</v>
      </c>
      <c r="T233" s="15">
        <f t="shared" si="18"/>
        <v>42327.210659722223</v>
      </c>
      <c r="U233" s="15">
        <f t="shared" si="19"/>
        <v>2142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211</v>
      </c>
      <c r="P234">
        <f t="shared" si="16"/>
        <v>262.11</v>
      </c>
      <c r="Q234" s="11" t="s">
        <v>8324</v>
      </c>
      <c r="R234" t="s">
        <v>8327</v>
      </c>
      <c r="S234" s="15">
        <f t="shared" si="17"/>
        <v>88606.665173611109</v>
      </c>
      <c r="T234" s="15">
        <f t="shared" si="18"/>
        <v>42257.165972222225</v>
      </c>
      <c r="U234" s="15">
        <f t="shared" si="19"/>
        <v>2142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1678</v>
      </c>
      <c r="P235">
        <f t="shared" si="16"/>
        <v>65.319999999999993</v>
      </c>
      <c r="Q235" s="11" t="s">
        <v>8317</v>
      </c>
      <c r="R235" t="s">
        <v>8318</v>
      </c>
      <c r="S235" s="15">
        <f t="shared" si="17"/>
        <v>88804.625046296293</v>
      </c>
      <c r="T235" s="15">
        <f t="shared" si="18"/>
        <v>42452.290972222225</v>
      </c>
      <c r="U235" s="15">
        <f t="shared" si="19"/>
        <v>2143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399</v>
      </c>
      <c r="P236">
        <f t="shared" si="16"/>
        <v>103.2</v>
      </c>
      <c r="Q236" s="11" t="s">
        <v>8312</v>
      </c>
      <c r="R236" t="s">
        <v>8313</v>
      </c>
      <c r="S236" s="15">
        <f t="shared" si="17"/>
        <v>87920.542858796296</v>
      </c>
      <c r="T236" s="15">
        <f t="shared" si="18"/>
        <v>41563.542858796296</v>
      </c>
      <c r="U236" s="15">
        <f t="shared" si="19"/>
        <v>2140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161</v>
      </c>
      <c r="P237">
        <f t="shared" si="16"/>
        <v>40.35</v>
      </c>
      <c r="Q237" s="11" t="s">
        <v>8328</v>
      </c>
      <c r="R237" t="s">
        <v>8332</v>
      </c>
      <c r="S237" s="15">
        <f t="shared" si="17"/>
        <v>89110.63653935185</v>
      </c>
      <c r="T237" s="15">
        <f t="shared" si="18"/>
        <v>42753.63653935185</v>
      </c>
      <c r="U237" s="15">
        <f t="shared" si="19"/>
        <v>2143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201</v>
      </c>
      <c r="P238">
        <f t="shared" si="16"/>
        <v>119.99</v>
      </c>
      <c r="Q238" s="11" t="s">
        <v>8322</v>
      </c>
      <c r="R238" t="s">
        <v>8323</v>
      </c>
      <c r="S238" s="15">
        <f t="shared" si="17"/>
        <v>88498.970995370371</v>
      </c>
      <c r="T238" s="15">
        <f t="shared" si="18"/>
        <v>42156.097222222219</v>
      </c>
      <c r="U238" s="15">
        <f t="shared" si="19"/>
        <v>2142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102</v>
      </c>
      <c r="P239">
        <f t="shared" si="16"/>
        <v>83.97</v>
      </c>
      <c r="Q239" s="11" t="s">
        <v>8328</v>
      </c>
      <c r="R239" t="s">
        <v>8332</v>
      </c>
      <c r="S239" s="15">
        <f t="shared" si="17"/>
        <v>88097.594282407401</v>
      </c>
      <c r="T239" s="15">
        <f t="shared" si="18"/>
        <v>41740.594282407408</v>
      </c>
      <c r="U239" s="15">
        <f t="shared" si="19"/>
        <v>2141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153</v>
      </c>
      <c r="P240">
        <f t="shared" si="16"/>
        <v>230.56</v>
      </c>
      <c r="Q240" s="11" t="s">
        <v>8309</v>
      </c>
      <c r="R240" t="s">
        <v>8310</v>
      </c>
      <c r="S240" s="15">
        <f t="shared" si="17"/>
        <v>87328.199826388882</v>
      </c>
      <c r="T240" s="15">
        <f t="shared" si="18"/>
        <v>40970.125</v>
      </c>
      <c r="U240" s="15">
        <f t="shared" si="19"/>
        <v>2139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305</v>
      </c>
      <c r="P241">
        <f t="shared" si="16"/>
        <v>99.97</v>
      </c>
      <c r="Q241" s="11" t="s">
        <v>8309</v>
      </c>
      <c r="R241" t="s">
        <v>8311</v>
      </c>
      <c r="S241" s="15">
        <f t="shared" si="17"/>
        <v>89065.459120370375</v>
      </c>
      <c r="T241" s="15">
        <f t="shared" si="18"/>
        <v>42718.500787037032</v>
      </c>
      <c r="U241" s="15">
        <f t="shared" si="19"/>
        <v>2143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51</v>
      </c>
      <c r="P242">
        <f t="shared" si="16"/>
        <v>164.91</v>
      </c>
      <c r="Q242" s="11" t="s">
        <v>8309</v>
      </c>
      <c r="R242" t="s">
        <v>8310</v>
      </c>
      <c r="S242" s="15">
        <f t="shared" si="17"/>
        <v>87811.27107638889</v>
      </c>
      <c r="T242" s="15">
        <f t="shared" si="18"/>
        <v>41456.75</v>
      </c>
      <c r="U242" s="15">
        <f t="shared" si="19"/>
        <v>2140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75</v>
      </c>
      <c r="P243">
        <f t="shared" si="16"/>
        <v>117.49</v>
      </c>
      <c r="Q243" s="11" t="s">
        <v>8309</v>
      </c>
      <c r="R243" t="s">
        <v>8319</v>
      </c>
      <c r="S243" s="15">
        <f t="shared" si="17"/>
        <v>88651.963159722218</v>
      </c>
      <c r="T243" s="15">
        <f t="shared" si="18"/>
        <v>42308.947916666672</v>
      </c>
      <c r="U243" s="15">
        <f t="shared" si="19"/>
        <v>2142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147</v>
      </c>
      <c r="P244">
        <f t="shared" si="16"/>
        <v>131.99</v>
      </c>
      <c r="Q244" s="11" t="s">
        <v>8309</v>
      </c>
      <c r="R244" t="s">
        <v>8310</v>
      </c>
      <c r="S244" s="15">
        <f t="shared" si="17"/>
        <v>87700.755219907413</v>
      </c>
      <c r="T244" s="15">
        <f t="shared" si="18"/>
        <v>41343.755219907405</v>
      </c>
      <c r="U244" s="15">
        <f t="shared" si="19"/>
        <v>2140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285</v>
      </c>
      <c r="P245">
        <f t="shared" si="16"/>
        <v>90.5</v>
      </c>
      <c r="Q245" s="11" t="s">
        <v>8312</v>
      </c>
      <c r="R245" t="s">
        <v>8313</v>
      </c>
      <c r="S245" s="15">
        <f t="shared" si="17"/>
        <v>87227.615787037037</v>
      </c>
      <c r="T245" s="15">
        <f t="shared" si="18"/>
        <v>40900.125</v>
      </c>
      <c r="U245" s="15">
        <f t="shared" si="19"/>
        <v>2138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109</v>
      </c>
      <c r="P246">
        <f t="shared" si="16"/>
        <v>73.5</v>
      </c>
      <c r="Q246" s="11" t="s">
        <v>8309</v>
      </c>
      <c r="R246" t="s">
        <v>8310</v>
      </c>
      <c r="S246" s="15">
        <f t="shared" si="17"/>
        <v>88091.735937499994</v>
      </c>
      <c r="T246" s="15">
        <f t="shared" si="18"/>
        <v>41750.165972222225</v>
      </c>
      <c r="U246" s="15">
        <f t="shared" si="19"/>
        <v>2141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456</v>
      </c>
      <c r="P247">
        <f t="shared" si="16"/>
        <v>96.88</v>
      </c>
      <c r="Q247" s="11" t="s">
        <v>8312</v>
      </c>
      <c r="R247" t="s">
        <v>8313</v>
      </c>
      <c r="S247" s="15">
        <f t="shared" si="17"/>
        <v>88460.957569444436</v>
      </c>
      <c r="T247" s="15">
        <f t="shared" si="18"/>
        <v>42103.957569444443</v>
      </c>
      <c r="U247" s="15">
        <f t="shared" si="19"/>
        <v>2142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1360</v>
      </c>
      <c r="P248">
        <f t="shared" si="16"/>
        <v>215.73</v>
      </c>
      <c r="Q248" s="11" t="s">
        <v>8312</v>
      </c>
      <c r="R248" t="s">
        <v>8334</v>
      </c>
      <c r="S248" s="15">
        <f t="shared" si="17"/>
        <v>87364.805300925931</v>
      </c>
      <c r="T248" s="15">
        <f t="shared" si="18"/>
        <v>41007.76363425926</v>
      </c>
      <c r="U248" s="15">
        <f t="shared" si="19"/>
        <v>2139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1081</v>
      </c>
      <c r="P249">
        <f t="shared" si="16"/>
        <v>94.55</v>
      </c>
      <c r="Q249" s="11" t="s">
        <v>8324</v>
      </c>
      <c r="R249" t="s">
        <v>8325</v>
      </c>
      <c r="S249" s="15">
        <f t="shared" si="17"/>
        <v>88319.708877314813</v>
      </c>
      <c r="T249" s="15">
        <f t="shared" si="18"/>
        <v>41961.190972222219</v>
      </c>
      <c r="U249" s="15">
        <f t="shared" si="19"/>
        <v>2141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148</v>
      </c>
      <c r="P250">
        <f t="shared" si="16"/>
        <v>65.86</v>
      </c>
      <c r="Q250" s="11" t="s">
        <v>8328</v>
      </c>
      <c r="R250" t="s">
        <v>8337</v>
      </c>
      <c r="S250" s="15">
        <f t="shared" si="17"/>
        <v>89089.212337962963</v>
      </c>
      <c r="T250" s="15">
        <f t="shared" si="18"/>
        <v>42732.212337962963</v>
      </c>
      <c r="U250" s="15">
        <f t="shared" si="19"/>
        <v>2143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125</v>
      </c>
      <c r="P251">
        <f t="shared" si="16"/>
        <v>150.9</v>
      </c>
      <c r="Q251" s="11" t="s">
        <v>8322</v>
      </c>
      <c r="R251" t="s">
        <v>8333</v>
      </c>
      <c r="S251" s="15">
        <f t="shared" si="17"/>
        <v>88141.047083333338</v>
      </c>
      <c r="T251" s="15">
        <f t="shared" si="18"/>
        <v>41784.957638888889</v>
      </c>
      <c r="U251" s="15">
        <f t="shared" si="19"/>
        <v>2141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248</v>
      </c>
      <c r="P252">
        <f t="shared" si="16"/>
        <v>81.95</v>
      </c>
      <c r="Q252" s="11" t="s">
        <v>8309</v>
      </c>
      <c r="R252" t="s">
        <v>8316</v>
      </c>
      <c r="S252" s="15">
        <f t="shared" si="17"/>
        <v>88571.874675925923</v>
      </c>
      <c r="T252" s="15">
        <f t="shared" si="18"/>
        <v>42228.083333333328</v>
      </c>
      <c r="U252" s="15">
        <f t="shared" si="19"/>
        <v>2142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182</v>
      </c>
      <c r="P253">
        <f t="shared" si="16"/>
        <v>55.76</v>
      </c>
      <c r="Q253" s="11" t="s">
        <v>8309</v>
      </c>
      <c r="R253" t="s">
        <v>8316</v>
      </c>
      <c r="S253" s="15">
        <f t="shared" si="17"/>
        <v>88951.881076388891</v>
      </c>
      <c r="T253" s="15">
        <f t="shared" si="18"/>
        <v>42604.290972222225</v>
      </c>
      <c r="U253" s="15">
        <f t="shared" si="19"/>
        <v>2143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120</v>
      </c>
      <c r="P254">
        <f t="shared" si="16"/>
        <v>31.66</v>
      </c>
      <c r="Q254" s="11" t="s">
        <v>8309</v>
      </c>
      <c r="R254" t="s">
        <v>8311</v>
      </c>
      <c r="S254" s="15">
        <f t="shared" si="17"/>
        <v>88550.957326388889</v>
      </c>
      <c r="T254" s="15">
        <f t="shared" si="18"/>
        <v>42193.957326388889</v>
      </c>
      <c r="U254" s="15">
        <f t="shared" si="19"/>
        <v>2142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234</v>
      </c>
      <c r="P255">
        <f t="shared" si="16"/>
        <v>56.9</v>
      </c>
      <c r="Q255" s="11" t="s">
        <v>8322</v>
      </c>
      <c r="R255" t="s">
        <v>8323</v>
      </c>
      <c r="S255" s="15">
        <f t="shared" si="17"/>
        <v>87893.756111111114</v>
      </c>
      <c r="T255" s="15">
        <f t="shared" si="18"/>
        <v>41536.756111111114</v>
      </c>
      <c r="U255" s="15">
        <f t="shared" si="19"/>
        <v>2140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156</v>
      </c>
      <c r="P256">
        <f t="shared" si="16"/>
        <v>75.13</v>
      </c>
      <c r="Q256" s="11" t="s">
        <v>8317</v>
      </c>
      <c r="R256" t="s">
        <v>8318</v>
      </c>
      <c r="S256" s="15">
        <f t="shared" si="17"/>
        <v>87959.958495370374</v>
      </c>
      <c r="T256" s="15">
        <f t="shared" si="18"/>
        <v>41609.168055555558</v>
      </c>
      <c r="U256" s="15">
        <f t="shared" si="19"/>
        <v>2140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ref="O257:O320" si="20">ROUND(E67/D67*100,0)</f>
        <v>579</v>
      </c>
      <c r="P257">
        <f t="shared" si="16"/>
        <v>93.26</v>
      </c>
      <c r="Q257" s="11" t="s">
        <v>8322</v>
      </c>
      <c r="R257" t="s">
        <v>8333</v>
      </c>
      <c r="S257" s="15">
        <f t="shared" si="17"/>
        <v>88256.542314814811</v>
      </c>
      <c r="T257" s="15">
        <f t="shared" si="18"/>
        <v>41899.542314814818</v>
      </c>
      <c r="U257" s="15">
        <f t="shared" si="19"/>
        <v>2141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20"/>
        <v>58</v>
      </c>
      <c r="P258">
        <f t="shared" si="16"/>
        <v>134.26</v>
      </c>
      <c r="Q258" s="11" t="s">
        <v>8324</v>
      </c>
      <c r="R258" t="s">
        <v>8327</v>
      </c>
      <c r="S258" s="15">
        <f t="shared" si="17"/>
        <v>88832.19430555556</v>
      </c>
      <c r="T258" s="15">
        <f t="shared" si="18"/>
        <v>42489.19430555556</v>
      </c>
      <c r="U258" s="15">
        <f t="shared" si="19"/>
        <v>2143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115</v>
      </c>
      <c r="P259">
        <f t="shared" ref="P259:P322" si="21">IFERROR(ROUND(E259/L259,2),0)</f>
        <v>57.63</v>
      </c>
      <c r="Q259" s="11" t="s">
        <v>8324</v>
      </c>
      <c r="R259" t="s">
        <v>8325</v>
      </c>
      <c r="S259" s="15">
        <f t="shared" ref="S259:S322" si="22">(((J259/60)/60)/24)+DATE(197,1,1)</f>
        <v>88774.398472222223</v>
      </c>
      <c r="T259" s="15">
        <f t="shared" ref="T259:T322" si="23">(((I259/60)/60)/24)+DATE(1970,1,1)</f>
        <v>42421.398472222223</v>
      </c>
      <c r="U259" s="15">
        <f t="shared" ref="U259:U322" si="24">YEAR(S259)</f>
        <v>2143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113</v>
      </c>
      <c r="P260">
        <f t="shared" si="21"/>
        <v>96.3</v>
      </c>
      <c r="Q260" s="11" t="s">
        <v>8324</v>
      </c>
      <c r="R260" t="s">
        <v>8325</v>
      </c>
      <c r="S260" s="15">
        <f t="shared" si="22"/>
        <v>87853.785231481481</v>
      </c>
      <c r="T260" s="15">
        <f t="shared" si="23"/>
        <v>41502.499305555553</v>
      </c>
      <c r="U260" s="15">
        <f t="shared" si="24"/>
        <v>2140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113</v>
      </c>
      <c r="P261">
        <f t="shared" si="21"/>
        <v>72.48</v>
      </c>
      <c r="Q261" s="11" t="s">
        <v>8322</v>
      </c>
      <c r="R261" t="s">
        <v>8323</v>
      </c>
      <c r="S261" s="15">
        <f t="shared" si="22"/>
        <v>87788.565868055564</v>
      </c>
      <c r="T261" s="15">
        <f t="shared" si="23"/>
        <v>41431.565868055557</v>
      </c>
      <c r="U261" s="15">
        <f t="shared" si="24"/>
        <v>2140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1105</v>
      </c>
      <c r="P262">
        <f t="shared" si="21"/>
        <v>109.45</v>
      </c>
      <c r="Q262" s="11" t="s">
        <v>8328</v>
      </c>
      <c r="R262" t="s">
        <v>8332</v>
      </c>
      <c r="S262" s="15">
        <f t="shared" si="22"/>
        <v>88081.84065972222</v>
      </c>
      <c r="T262" s="15">
        <f t="shared" si="23"/>
        <v>41724.798993055556</v>
      </c>
      <c r="U262" s="15">
        <f t="shared" si="24"/>
        <v>2141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1379</v>
      </c>
      <c r="P263">
        <f t="shared" si="21"/>
        <v>109.42</v>
      </c>
      <c r="Q263" s="11" t="s">
        <v>8322</v>
      </c>
      <c r="R263" t="s">
        <v>8323</v>
      </c>
      <c r="S263" s="15">
        <f t="shared" si="22"/>
        <v>87999.100243055553</v>
      </c>
      <c r="T263" s="15">
        <f t="shared" si="23"/>
        <v>41641.333333333336</v>
      </c>
      <c r="U263" s="15">
        <f t="shared" si="24"/>
        <v>2140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217</v>
      </c>
      <c r="P264">
        <f t="shared" si="21"/>
        <v>84.91</v>
      </c>
      <c r="Q264" s="11" t="s">
        <v>8314</v>
      </c>
      <c r="R264" t="s">
        <v>8315</v>
      </c>
      <c r="S264" s="15">
        <f t="shared" si="22"/>
        <v>88608.67432870371</v>
      </c>
      <c r="T264" s="15">
        <f t="shared" si="23"/>
        <v>42251.67432870371</v>
      </c>
      <c r="U264" s="15">
        <f t="shared" si="24"/>
        <v>2142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107</v>
      </c>
      <c r="P265">
        <f t="shared" si="21"/>
        <v>845.7</v>
      </c>
      <c r="Q265" s="11" t="s">
        <v>8309</v>
      </c>
      <c r="R265" t="s">
        <v>8310</v>
      </c>
      <c r="S265" s="15">
        <f t="shared" si="22"/>
        <v>88259.525717592594</v>
      </c>
      <c r="T265" s="15">
        <f t="shared" si="23"/>
        <v>41930.166666666664</v>
      </c>
      <c r="U265" s="15">
        <f t="shared" si="24"/>
        <v>2141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82</v>
      </c>
      <c r="P266">
        <f t="shared" si="21"/>
        <v>73.42</v>
      </c>
      <c r="Q266" s="11" t="s">
        <v>8309</v>
      </c>
      <c r="R266" t="s">
        <v>8310</v>
      </c>
      <c r="S266" s="15">
        <f t="shared" si="22"/>
        <v>87348.057349537034</v>
      </c>
      <c r="T266" s="15">
        <f t="shared" si="23"/>
        <v>40992.166666666664</v>
      </c>
      <c r="U266" s="15">
        <f t="shared" si="24"/>
        <v>2139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304</v>
      </c>
      <c r="P267">
        <f t="shared" si="21"/>
        <v>100.23</v>
      </c>
      <c r="Q267" s="11" t="s">
        <v>8317</v>
      </c>
      <c r="R267" t="s">
        <v>8335</v>
      </c>
      <c r="S267" s="15">
        <f t="shared" si="22"/>
        <v>88350.759386574078</v>
      </c>
      <c r="T267" s="15">
        <f t="shared" si="23"/>
        <v>42023.354166666672</v>
      </c>
      <c r="U267" s="15">
        <f t="shared" si="24"/>
        <v>2141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212</v>
      </c>
      <c r="P268">
        <f t="shared" si="21"/>
        <v>297.02999999999997</v>
      </c>
      <c r="Q268" s="11" t="s">
        <v>8324</v>
      </c>
      <c r="R268" t="s">
        <v>8327</v>
      </c>
      <c r="S268" s="15">
        <f t="shared" si="22"/>
        <v>88271.617314814823</v>
      </c>
      <c r="T268" s="15">
        <f t="shared" si="23"/>
        <v>41916.617314814815</v>
      </c>
      <c r="U268" s="15">
        <f t="shared" si="24"/>
        <v>2141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141</v>
      </c>
      <c r="P269">
        <f t="shared" si="21"/>
        <v>117.36</v>
      </c>
      <c r="Q269" s="11" t="s">
        <v>8322</v>
      </c>
      <c r="R269" t="s">
        <v>8333</v>
      </c>
      <c r="S269" s="15">
        <f t="shared" si="22"/>
        <v>88189.790347222224</v>
      </c>
      <c r="T269" s="15">
        <f t="shared" si="23"/>
        <v>41833</v>
      </c>
      <c r="U269" s="15">
        <f t="shared" si="24"/>
        <v>2141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2647</v>
      </c>
      <c r="P270">
        <f t="shared" si="21"/>
        <v>130.53</v>
      </c>
      <c r="Q270" s="11" t="s">
        <v>8314</v>
      </c>
      <c r="R270" t="s">
        <v>8315</v>
      </c>
      <c r="S270" s="15">
        <f t="shared" si="22"/>
        <v>88147.8200462963</v>
      </c>
      <c r="T270" s="15">
        <f t="shared" si="23"/>
        <v>41790.8200462963</v>
      </c>
      <c r="U270" s="15">
        <f t="shared" si="24"/>
        <v>2141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106</v>
      </c>
      <c r="P271">
        <f t="shared" si="21"/>
        <v>171.79</v>
      </c>
      <c r="Q271" s="11" t="s">
        <v>8309</v>
      </c>
      <c r="R271" t="s">
        <v>8311</v>
      </c>
      <c r="S271" s="15">
        <f t="shared" si="22"/>
        <v>88961.667650462972</v>
      </c>
      <c r="T271" s="15">
        <f t="shared" si="23"/>
        <v>42605.870833333334</v>
      </c>
      <c r="U271" s="15">
        <f t="shared" si="24"/>
        <v>2143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521</v>
      </c>
      <c r="P272">
        <f t="shared" si="21"/>
        <v>108.78</v>
      </c>
      <c r="Q272" s="11" t="s">
        <v>8320</v>
      </c>
      <c r="R272" t="s">
        <v>8321</v>
      </c>
      <c r="S272" s="15">
        <f t="shared" si="22"/>
        <v>88794.637557870374</v>
      </c>
      <c r="T272" s="15">
        <f t="shared" si="23"/>
        <v>42452.595891203702</v>
      </c>
      <c r="U272" s="15">
        <f t="shared" si="24"/>
        <v>2143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103</v>
      </c>
      <c r="P273">
        <f t="shared" si="21"/>
        <v>141.71</v>
      </c>
      <c r="Q273" s="11" t="s">
        <v>8324</v>
      </c>
      <c r="R273" t="s">
        <v>8327</v>
      </c>
      <c r="S273" s="15">
        <f t="shared" si="22"/>
        <v>89084.8508449074</v>
      </c>
      <c r="T273" s="15">
        <f t="shared" si="23"/>
        <v>42745.208333333328</v>
      </c>
      <c r="U273" s="15">
        <f t="shared" si="24"/>
        <v>2143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101</v>
      </c>
      <c r="P274">
        <f t="shared" si="21"/>
        <v>58.41</v>
      </c>
      <c r="Q274" s="11" t="s">
        <v>8322</v>
      </c>
      <c r="R274" t="s">
        <v>8323</v>
      </c>
      <c r="S274" s="15">
        <f t="shared" si="22"/>
        <v>88313.737789351857</v>
      </c>
      <c r="T274" s="15">
        <f t="shared" si="23"/>
        <v>41957.125</v>
      </c>
      <c r="U274" s="15">
        <f t="shared" si="24"/>
        <v>2141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1436</v>
      </c>
      <c r="P275">
        <f t="shared" si="21"/>
        <v>709.42</v>
      </c>
      <c r="Q275" s="11" t="s">
        <v>8322</v>
      </c>
      <c r="R275" t="s">
        <v>8323</v>
      </c>
      <c r="S275" s="15">
        <f t="shared" si="22"/>
        <v>89098.795138888891</v>
      </c>
      <c r="T275" s="15">
        <f t="shared" si="23"/>
        <v>42741.795138888891</v>
      </c>
      <c r="U275" s="15">
        <f t="shared" si="24"/>
        <v>2143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100</v>
      </c>
      <c r="P276">
        <f t="shared" si="21"/>
        <v>42.73</v>
      </c>
      <c r="Q276" s="11" t="s">
        <v>8328</v>
      </c>
      <c r="R276" t="s">
        <v>8332</v>
      </c>
      <c r="S276" s="15">
        <f t="shared" si="22"/>
        <v>88242.783645833333</v>
      </c>
      <c r="T276" s="15">
        <f t="shared" si="23"/>
        <v>41885.783645833333</v>
      </c>
      <c r="U276" s="15">
        <f t="shared" si="24"/>
        <v>2141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132</v>
      </c>
      <c r="P277">
        <f t="shared" si="21"/>
        <v>45.55</v>
      </c>
      <c r="Q277" s="11" t="s">
        <v>8309</v>
      </c>
      <c r="R277" t="s">
        <v>8310</v>
      </c>
      <c r="S277" s="15">
        <f t="shared" si="22"/>
        <v>88783.494583333333</v>
      </c>
      <c r="T277" s="15">
        <f t="shared" si="23"/>
        <v>42426.494583333333</v>
      </c>
      <c r="U277" s="15">
        <f t="shared" si="24"/>
        <v>2143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56</v>
      </c>
      <c r="P278">
        <f t="shared" si="21"/>
        <v>125.79</v>
      </c>
      <c r="Q278" s="11" t="s">
        <v>8322</v>
      </c>
      <c r="R278" t="s">
        <v>8323</v>
      </c>
      <c r="S278" s="15">
        <f t="shared" si="22"/>
        <v>87985.17597222222</v>
      </c>
      <c r="T278" s="15">
        <f t="shared" si="23"/>
        <v>41630.208333333336</v>
      </c>
      <c r="U278" s="15">
        <f t="shared" si="24"/>
        <v>2140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201</v>
      </c>
      <c r="P279">
        <f t="shared" si="21"/>
        <v>27.23</v>
      </c>
      <c r="Q279" s="11" t="s">
        <v>8317</v>
      </c>
      <c r="R279" t="s">
        <v>8318</v>
      </c>
      <c r="S279" s="15">
        <f t="shared" si="22"/>
        <v>87810.910891203705</v>
      </c>
      <c r="T279" s="15">
        <f t="shared" si="23"/>
        <v>41450.208333333336</v>
      </c>
      <c r="U279" s="15">
        <f t="shared" si="24"/>
        <v>2140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320</v>
      </c>
      <c r="P280">
        <f t="shared" si="21"/>
        <v>77.23</v>
      </c>
      <c r="Q280" s="11" t="s">
        <v>8309</v>
      </c>
      <c r="R280" t="s">
        <v>8310</v>
      </c>
      <c r="S280" s="15">
        <f t="shared" si="22"/>
        <v>88720.59993055556</v>
      </c>
      <c r="T280" s="15">
        <f t="shared" si="23"/>
        <v>42368.59993055556</v>
      </c>
      <c r="U280" s="15">
        <f t="shared" si="24"/>
        <v>2142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144</v>
      </c>
      <c r="P281">
        <f t="shared" si="21"/>
        <v>95.7</v>
      </c>
      <c r="Q281" s="11" t="s">
        <v>8322</v>
      </c>
      <c r="R281" t="s">
        <v>8323</v>
      </c>
      <c r="S281" s="15">
        <f t="shared" si="22"/>
        <v>87976.676886574074</v>
      </c>
      <c r="T281" s="15">
        <f t="shared" si="23"/>
        <v>41619.676886574074</v>
      </c>
      <c r="U281" s="15">
        <f t="shared" si="24"/>
        <v>2140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1857</v>
      </c>
      <c r="P282">
        <f t="shared" si="21"/>
        <v>81.25</v>
      </c>
      <c r="Q282" s="11" t="s">
        <v>8320</v>
      </c>
      <c r="R282" t="s">
        <v>8321</v>
      </c>
      <c r="S282" s="15">
        <f t="shared" si="22"/>
        <v>88439.666990740734</v>
      </c>
      <c r="T282" s="15">
        <f t="shared" si="23"/>
        <v>42082.625324074077</v>
      </c>
      <c r="U282" s="15">
        <f t="shared" si="24"/>
        <v>2142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154</v>
      </c>
      <c r="P283">
        <f t="shared" si="21"/>
        <v>109.34</v>
      </c>
      <c r="Q283" s="11" t="s">
        <v>8309</v>
      </c>
      <c r="R283" t="s">
        <v>8311</v>
      </c>
      <c r="S283" s="15">
        <f t="shared" si="22"/>
        <v>88566.160752314812</v>
      </c>
      <c r="T283" s="15">
        <f t="shared" si="23"/>
        <v>42211.75</v>
      </c>
      <c r="U283" s="15">
        <f t="shared" si="24"/>
        <v>2142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922</v>
      </c>
      <c r="P284">
        <f t="shared" si="21"/>
        <v>449.43</v>
      </c>
      <c r="Q284" s="11" t="s">
        <v>8322</v>
      </c>
      <c r="R284" t="s">
        <v>8338</v>
      </c>
      <c r="S284" s="15">
        <f t="shared" si="22"/>
        <v>88477.161828703713</v>
      </c>
      <c r="T284" s="15">
        <f t="shared" si="23"/>
        <v>42150.161828703705</v>
      </c>
      <c r="U284" s="15">
        <f t="shared" si="24"/>
        <v>2142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166</v>
      </c>
      <c r="P285">
        <f t="shared" si="21"/>
        <v>70.040000000000006</v>
      </c>
      <c r="Q285" s="11" t="s">
        <v>8309</v>
      </c>
      <c r="R285" t="s">
        <v>8310</v>
      </c>
      <c r="S285" s="15">
        <f t="shared" si="22"/>
        <v>87965.210104166676</v>
      </c>
      <c r="T285" s="15">
        <f t="shared" si="23"/>
        <v>41638.251770833333</v>
      </c>
      <c r="U285" s="15">
        <f t="shared" si="24"/>
        <v>2140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101</v>
      </c>
      <c r="P286">
        <f t="shared" si="21"/>
        <v>66.02</v>
      </c>
      <c r="Q286" s="11" t="s">
        <v>8314</v>
      </c>
      <c r="R286" t="s">
        <v>8315</v>
      </c>
      <c r="S286" s="15">
        <f t="shared" si="22"/>
        <v>88600.802199074067</v>
      </c>
      <c r="T286" s="15">
        <f t="shared" si="23"/>
        <v>42243.802199074074</v>
      </c>
      <c r="U286" s="15">
        <f t="shared" si="24"/>
        <v>2142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68</v>
      </c>
      <c r="P287">
        <f t="shared" si="21"/>
        <v>92.39</v>
      </c>
      <c r="Q287" s="11" t="s">
        <v>8324</v>
      </c>
      <c r="R287" t="s">
        <v>8325</v>
      </c>
      <c r="S287" s="15">
        <f t="shared" si="22"/>
        <v>88321.914918981478</v>
      </c>
      <c r="T287" s="15">
        <f t="shared" si="23"/>
        <v>41979.956585648149</v>
      </c>
      <c r="U287" s="15">
        <f t="shared" si="24"/>
        <v>2141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85</v>
      </c>
      <c r="P288">
        <f t="shared" si="21"/>
        <v>233.9</v>
      </c>
      <c r="Q288" s="11" t="s">
        <v>8324</v>
      </c>
      <c r="R288" t="s">
        <v>8325</v>
      </c>
      <c r="S288" s="15">
        <f t="shared" si="22"/>
        <v>88326.569907407407</v>
      </c>
      <c r="T288" s="15">
        <f t="shared" si="23"/>
        <v>41969.611574074079</v>
      </c>
      <c r="U288" s="15">
        <f t="shared" si="24"/>
        <v>2141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118</v>
      </c>
      <c r="P289">
        <f t="shared" si="21"/>
        <v>230.09</v>
      </c>
      <c r="Q289" s="11" t="s">
        <v>8322</v>
      </c>
      <c r="R289" t="s">
        <v>8323</v>
      </c>
      <c r="S289" s="15">
        <f t="shared" si="22"/>
        <v>87521.475497685184</v>
      </c>
      <c r="T289" s="15">
        <f t="shared" si="23"/>
        <v>41159.475497685184</v>
      </c>
      <c r="U289" s="15">
        <f t="shared" si="24"/>
        <v>2139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214</v>
      </c>
      <c r="P290">
        <f t="shared" si="21"/>
        <v>170.7</v>
      </c>
      <c r="Q290" s="11" t="s">
        <v>8324</v>
      </c>
      <c r="R290" t="s">
        <v>8325</v>
      </c>
      <c r="S290" s="15">
        <f t="shared" si="22"/>
        <v>89042.465891203698</v>
      </c>
      <c r="T290" s="15">
        <f t="shared" si="23"/>
        <v>42685.507557870369</v>
      </c>
      <c r="U290" s="15">
        <f t="shared" si="24"/>
        <v>2143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32</v>
      </c>
      <c r="P291">
        <f t="shared" si="21"/>
        <v>30.65</v>
      </c>
      <c r="Q291" s="11" t="s">
        <v>8322</v>
      </c>
      <c r="R291" t="s">
        <v>8323</v>
      </c>
      <c r="S291" s="15">
        <f t="shared" si="22"/>
        <v>87536.954791666663</v>
      </c>
      <c r="T291" s="15">
        <f t="shared" si="23"/>
        <v>41179.954791666663</v>
      </c>
      <c r="U291" s="15">
        <f t="shared" si="24"/>
        <v>2139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199</v>
      </c>
      <c r="P292">
        <f t="shared" si="21"/>
        <v>59.25</v>
      </c>
      <c r="Q292" s="11" t="s">
        <v>8322</v>
      </c>
      <c r="R292" t="s">
        <v>8323</v>
      </c>
      <c r="S292" s="15">
        <f t="shared" si="22"/>
        <v>88678.596273148141</v>
      </c>
      <c r="T292" s="15">
        <f t="shared" si="23"/>
        <v>42321.637939814813</v>
      </c>
      <c r="U292" s="15">
        <f t="shared" si="24"/>
        <v>2142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429</v>
      </c>
      <c r="P293">
        <f t="shared" si="21"/>
        <v>95.37</v>
      </c>
      <c r="Q293" s="11" t="s">
        <v>8324</v>
      </c>
      <c r="R293" t="s">
        <v>8325</v>
      </c>
      <c r="S293" s="15">
        <f t="shared" si="22"/>
        <v>89016.655046296291</v>
      </c>
      <c r="T293" s="15">
        <f t="shared" si="23"/>
        <v>42657.958333333328</v>
      </c>
      <c r="U293" s="15">
        <f t="shared" si="24"/>
        <v>2143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111</v>
      </c>
      <c r="P294">
        <f t="shared" si="21"/>
        <v>301.94</v>
      </c>
      <c r="Q294" s="11" t="s">
        <v>8309</v>
      </c>
      <c r="R294" t="s">
        <v>8311</v>
      </c>
      <c r="S294" s="15">
        <f t="shared" si="22"/>
        <v>88893.416990740734</v>
      </c>
      <c r="T294" s="15">
        <f t="shared" si="23"/>
        <v>42541.790972222225</v>
      </c>
      <c r="U294" s="15">
        <f t="shared" si="24"/>
        <v>2143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104</v>
      </c>
      <c r="P295">
        <f t="shared" si="21"/>
        <v>47.47</v>
      </c>
      <c r="Q295" s="11" t="s">
        <v>8309</v>
      </c>
      <c r="R295" t="s">
        <v>8310</v>
      </c>
      <c r="S295" s="15">
        <f t="shared" si="22"/>
        <v>88537.71056712963</v>
      </c>
      <c r="T295" s="15">
        <f t="shared" si="23"/>
        <v>42180.791666666672</v>
      </c>
      <c r="U295" s="15">
        <f t="shared" si="24"/>
        <v>2142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110</v>
      </c>
      <c r="P296">
        <f t="shared" si="21"/>
        <v>148.08000000000001</v>
      </c>
      <c r="Q296" s="11" t="s">
        <v>8317</v>
      </c>
      <c r="R296" t="s">
        <v>8318</v>
      </c>
      <c r="S296" s="15">
        <f t="shared" si="22"/>
        <v>89163.082349537028</v>
      </c>
      <c r="T296" s="15">
        <f t="shared" si="23"/>
        <v>42806.082349537035</v>
      </c>
      <c r="U296" s="15">
        <f t="shared" si="24"/>
        <v>2144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153</v>
      </c>
      <c r="P297">
        <f t="shared" si="21"/>
        <v>129.82</v>
      </c>
      <c r="Q297" s="11" t="s">
        <v>8322</v>
      </c>
      <c r="R297" t="s">
        <v>8323</v>
      </c>
      <c r="S297" s="15">
        <f t="shared" si="22"/>
        <v>88973.066076388888</v>
      </c>
      <c r="T297" s="15">
        <f t="shared" si="23"/>
        <v>42624.165972222225</v>
      </c>
      <c r="U297" s="15">
        <f t="shared" si="24"/>
        <v>2143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102</v>
      </c>
      <c r="P298">
        <f t="shared" si="21"/>
        <v>120.31</v>
      </c>
      <c r="Q298" s="11" t="s">
        <v>8309</v>
      </c>
      <c r="R298" t="s">
        <v>8316</v>
      </c>
      <c r="S298" s="15">
        <f t="shared" si="22"/>
        <v>88598.99454861111</v>
      </c>
      <c r="T298" s="15">
        <f t="shared" si="23"/>
        <v>42241.99454861111</v>
      </c>
      <c r="U298" s="15">
        <f t="shared" si="24"/>
        <v>2142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381</v>
      </c>
      <c r="P299">
        <f t="shared" si="21"/>
        <v>320.45</v>
      </c>
      <c r="Q299" s="11" t="s">
        <v>8322</v>
      </c>
      <c r="R299" t="s">
        <v>8333</v>
      </c>
      <c r="S299" s="15">
        <f t="shared" si="22"/>
        <v>88848.627511574072</v>
      </c>
      <c r="T299" s="15">
        <f t="shared" si="23"/>
        <v>42503.165972222225</v>
      </c>
      <c r="U299" s="15">
        <f t="shared" si="24"/>
        <v>2143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304</v>
      </c>
      <c r="P300">
        <f t="shared" si="21"/>
        <v>107.05</v>
      </c>
      <c r="Q300" s="11" t="s">
        <v>8317</v>
      </c>
      <c r="R300" t="s">
        <v>8318</v>
      </c>
      <c r="S300" s="15">
        <f t="shared" si="22"/>
        <v>88767.690289351856</v>
      </c>
      <c r="T300" s="15">
        <f t="shared" si="23"/>
        <v>42394.666666666672</v>
      </c>
      <c r="U300" s="15">
        <f t="shared" si="24"/>
        <v>2143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375</v>
      </c>
      <c r="P301">
        <f t="shared" si="21"/>
        <v>64.17</v>
      </c>
      <c r="Q301" s="11" t="s">
        <v>8312</v>
      </c>
      <c r="R301" t="s">
        <v>8313</v>
      </c>
      <c r="S301" s="15">
        <f t="shared" si="22"/>
        <v>88347.722951388889</v>
      </c>
      <c r="T301" s="15">
        <f t="shared" si="23"/>
        <v>41993.207638888889</v>
      </c>
      <c r="U301" s="15">
        <f t="shared" si="24"/>
        <v>2141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300</v>
      </c>
      <c r="P302">
        <f t="shared" si="21"/>
        <v>50.76</v>
      </c>
      <c r="Q302" s="11" t="s">
        <v>8324</v>
      </c>
      <c r="R302" t="s">
        <v>8325</v>
      </c>
      <c r="S302" s="15">
        <f t="shared" si="22"/>
        <v>88307.123611111107</v>
      </c>
      <c r="T302" s="15">
        <f t="shared" si="23"/>
        <v>41948.208333333336</v>
      </c>
      <c r="U302" s="15">
        <f t="shared" si="24"/>
        <v>2141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226</v>
      </c>
      <c r="P303">
        <f t="shared" si="21"/>
        <v>39.07</v>
      </c>
      <c r="Q303" s="11" t="s">
        <v>8328</v>
      </c>
      <c r="R303" t="s">
        <v>8330</v>
      </c>
      <c r="S303" s="15">
        <f t="shared" si="22"/>
        <v>87571.849166666667</v>
      </c>
      <c r="T303" s="15">
        <f t="shared" si="23"/>
        <v>41214.849166666667</v>
      </c>
      <c r="U303" s="15">
        <f t="shared" si="24"/>
        <v>2139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370</v>
      </c>
      <c r="P304">
        <f t="shared" si="21"/>
        <v>71.239999999999995</v>
      </c>
      <c r="Q304" s="11" t="s">
        <v>8324</v>
      </c>
      <c r="R304" t="s">
        <v>8325</v>
      </c>
      <c r="S304" s="15">
        <f t="shared" si="22"/>
        <v>87778.782905092594</v>
      </c>
      <c r="T304" s="15">
        <f t="shared" si="23"/>
        <v>41421.290972222225</v>
      </c>
      <c r="U304" s="15">
        <f t="shared" si="24"/>
        <v>2140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246</v>
      </c>
      <c r="P305">
        <f t="shared" si="21"/>
        <v>89.39</v>
      </c>
      <c r="Q305" s="11" t="s">
        <v>8322</v>
      </c>
      <c r="R305" t="s">
        <v>8323</v>
      </c>
      <c r="S305" s="15">
        <f t="shared" si="22"/>
        <v>88650.952662037031</v>
      </c>
      <c r="T305" s="15">
        <f t="shared" si="23"/>
        <v>42294.083333333328</v>
      </c>
      <c r="U305" s="15">
        <f t="shared" si="24"/>
        <v>2142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294</v>
      </c>
      <c r="P306">
        <f t="shared" si="21"/>
        <v>331.54</v>
      </c>
      <c r="Q306" s="11" t="s">
        <v>8322</v>
      </c>
      <c r="R306" t="s">
        <v>8326</v>
      </c>
      <c r="S306" s="15">
        <f t="shared" si="22"/>
        <v>88453.958761574075</v>
      </c>
      <c r="T306" s="15">
        <f t="shared" si="23"/>
        <v>42116.917094907403</v>
      </c>
      <c r="U306" s="15">
        <f t="shared" si="24"/>
        <v>2142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65</v>
      </c>
      <c r="P307">
        <f t="shared" si="21"/>
        <v>98.84</v>
      </c>
      <c r="Q307" s="11" t="s">
        <v>8314</v>
      </c>
      <c r="R307" t="s">
        <v>8315</v>
      </c>
      <c r="S307" s="15">
        <f t="shared" si="22"/>
        <v>88726.276006944448</v>
      </c>
      <c r="T307" s="15">
        <f t="shared" si="23"/>
        <v>42388.276006944448</v>
      </c>
      <c r="U307" s="15">
        <f t="shared" si="24"/>
        <v>2142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8324</v>
      </c>
      <c r="R308" t="s">
        <v>8325</v>
      </c>
      <c r="S308" s="15">
        <f t="shared" si="22"/>
        <v>89014.307303240741</v>
      </c>
      <c r="T308" s="15">
        <f t="shared" si="23"/>
        <v>42656</v>
      </c>
      <c r="U308" s="15">
        <f t="shared" si="24"/>
        <v>2143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198</v>
      </c>
      <c r="P309">
        <f t="shared" si="21"/>
        <v>85.53</v>
      </c>
      <c r="Q309" s="11" t="s">
        <v>8324</v>
      </c>
      <c r="R309" t="s">
        <v>8327</v>
      </c>
      <c r="S309" s="15">
        <f t="shared" si="22"/>
        <v>88221.58657407407</v>
      </c>
      <c r="T309" s="15">
        <f t="shared" si="23"/>
        <v>41866.083333333336</v>
      </c>
      <c r="U309" s="15">
        <f t="shared" si="24"/>
        <v>2141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452</v>
      </c>
      <c r="P310">
        <f t="shared" si="21"/>
        <v>95.76</v>
      </c>
      <c r="Q310" s="11" t="s">
        <v>8314</v>
      </c>
      <c r="R310" t="s">
        <v>8315</v>
      </c>
      <c r="S310" s="15">
        <f t="shared" si="22"/>
        <v>89092.919201388882</v>
      </c>
      <c r="T310" s="15">
        <f t="shared" si="23"/>
        <v>42738.919201388882</v>
      </c>
      <c r="U310" s="15">
        <f t="shared" si="24"/>
        <v>2143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133</v>
      </c>
      <c r="P311">
        <f t="shared" si="21"/>
        <v>88.59</v>
      </c>
      <c r="Q311" s="11" t="s">
        <v>8324</v>
      </c>
      <c r="R311" t="s">
        <v>8325</v>
      </c>
      <c r="S311" s="15">
        <f t="shared" si="22"/>
        <v>87755.560289351852</v>
      </c>
      <c r="T311" s="15">
        <f t="shared" si="23"/>
        <v>41398.560289351852</v>
      </c>
      <c r="U311" s="15">
        <f t="shared" si="24"/>
        <v>2140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102</v>
      </c>
      <c r="P312">
        <f t="shared" si="21"/>
        <v>148.57</v>
      </c>
      <c r="Q312" s="11" t="s">
        <v>8314</v>
      </c>
      <c r="R312" t="s">
        <v>8315</v>
      </c>
      <c r="S312" s="15">
        <f t="shared" si="22"/>
        <v>88922.809490740736</v>
      </c>
      <c r="T312" s="15">
        <f t="shared" si="23"/>
        <v>42565.809490740736</v>
      </c>
      <c r="U312" s="15">
        <f t="shared" si="24"/>
        <v>2143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101</v>
      </c>
      <c r="P313">
        <f t="shared" si="21"/>
        <v>145.04</v>
      </c>
      <c r="Q313" s="11" t="s">
        <v>8322</v>
      </c>
      <c r="R313" t="s">
        <v>8323</v>
      </c>
      <c r="S313" s="15">
        <f t="shared" si="22"/>
        <v>88860.57</v>
      </c>
      <c r="T313" s="15">
        <f t="shared" si="23"/>
        <v>42503.57</v>
      </c>
      <c r="U313" s="15">
        <f t="shared" si="24"/>
        <v>2143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145</v>
      </c>
      <c r="P314">
        <f t="shared" si="21"/>
        <v>87.69</v>
      </c>
      <c r="Q314" s="11" t="s">
        <v>8322</v>
      </c>
      <c r="R314" t="s">
        <v>8323</v>
      </c>
      <c r="S314" s="15">
        <f t="shared" si="22"/>
        <v>89146.244166666671</v>
      </c>
      <c r="T314" s="15">
        <f t="shared" si="23"/>
        <v>42793.084027777775</v>
      </c>
      <c r="U314" s="15">
        <f t="shared" si="24"/>
        <v>2144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130</v>
      </c>
      <c r="P315">
        <f t="shared" si="21"/>
        <v>151.24</v>
      </c>
      <c r="Q315" s="11" t="s">
        <v>8314</v>
      </c>
      <c r="R315" t="s">
        <v>8315</v>
      </c>
      <c r="S315" s="15">
        <f t="shared" si="22"/>
        <v>88621.597685185188</v>
      </c>
      <c r="T315" s="15">
        <f t="shared" si="23"/>
        <v>42274.597685185188</v>
      </c>
      <c r="U315" s="15">
        <f t="shared" si="24"/>
        <v>2142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128</v>
      </c>
      <c r="P316">
        <f t="shared" si="21"/>
        <v>75.5</v>
      </c>
      <c r="Q316" s="11" t="s">
        <v>8320</v>
      </c>
      <c r="R316" t="s">
        <v>8321</v>
      </c>
      <c r="S316" s="15">
        <f t="shared" si="22"/>
        <v>88398.628136574072</v>
      </c>
      <c r="T316" s="15">
        <f t="shared" si="23"/>
        <v>42041.628136574072</v>
      </c>
      <c r="U316" s="15">
        <f t="shared" si="24"/>
        <v>2142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353</v>
      </c>
      <c r="P317">
        <f t="shared" si="21"/>
        <v>111.8</v>
      </c>
      <c r="Q317" s="11" t="s">
        <v>8322</v>
      </c>
      <c r="R317" t="s">
        <v>8323</v>
      </c>
      <c r="S317" s="15">
        <f t="shared" si="22"/>
        <v>88321.584502314814</v>
      </c>
      <c r="T317" s="15">
        <f t="shared" si="23"/>
        <v>41964.626168981486</v>
      </c>
      <c r="U317" s="15">
        <f t="shared" si="24"/>
        <v>2141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109</v>
      </c>
      <c r="P318">
        <f t="shared" si="21"/>
        <v>211.84</v>
      </c>
      <c r="Q318" s="11" t="s">
        <v>8320</v>
      </c>
      <c r="R318" t="s">
        <v>8321</v>
      </c>
      <c r="S318" s="15">
        <f t="shared" si="22"/>
        <v>88194.624374999999</v>
      </c>
      <c r="T318" s="15">
        <f t="shared" si="23"/>
        <v>41837.624374999999</v>
      </c>
      <c r="U318" s="15">
        <f t="shared" si="24"/>
        <v>2141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139</v>
      </c>
      <c r="P319">
        <f t="shared" si="21"/>
        <v>174.03</v>
      </c>
      <c r="Q319" s="11" t="s">
        <v>8309</v>
      </c>
      <c r="R319" t="s">
        <v>8311</v>
      </c>
      <c r="S319" s="15">
        <f t="shared" si="22"/>
        <v>88487.642071759255</v>
      </c>
      <c r="T319" s="15">
        <f t="shared" si="23"/>
        <v>42155.642071759255</v>
      </c>
      <c r="U319" s="15">
        <f t="shared" si="24"/>
        <v>2142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172</v>
      </c>
      <c r="P320">
        <f t="shared" si="21"/>
        <v>91.19</v>
      </c>
      <c r="Q320" s="11" t="s">
        <v>8322</v>
      </c>
      <c r="R320" t="s">
        <v>8323</v>
      </c>
      <c r="S320" s="15">
        <f t="shared" si="22"/>
        <v>87571.277986111119</v>
      </c>
      <c r="T320" s="15">
        <f t="shared" si="23"/>
        <v>41215.166666666664</v>
      </c>
      <c r="U320" s="15">
        <f t="shared" si="24"/>
        <v>2139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ref="O321:O384" si="25">ROUND(E131/D131*100,0)</f>
        <v>120</v>
      </c>
      <c r="P321">
        <f t="shared" si="21"/>
        <v>99.77</v>
      </c>
      <c r="Q321" s="11" t="s">
        <v>8312</v>
      </c>
      <c r="R321" t="s">
        <v>8334</v>
      </c>
      <c r="S321" s="15">
        <f t="shared" si="22"/>
        <v>87241.74526620371</v>
      </c>
      <c r="T321" s="15">
        <f t="shared" si="23"/>
        <v>40884.745266203703</v>
      </c>
      <c r="U321" s="15">
        <f t="shared" si="24"/>
        <v>2138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5"/>
        <v>120</v>
      </c>
      <c r="P322">
        <f t="shared" si="21"/>
        <v>201.22</v>
      </c>
      <c r="Q322" s="11" t="s">
        <v>8322</v>
      </c>
      <c r="R322" t="s">
        <v>8323</v>
      </c>
      <c r="S322" s="15">
        <f t="shared" si="22"/>
        <v>88106.667986111104</v>
      </c>
      <c r="T322" s="15">
        <f t="shared" si="23"/>
        <v>41749.667986111112</v>
      </c>
      <c r="U322" s="15">
        <f t="shared" si="24"/>
        <v>2141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200</v>
      </c>
      <c r="P323">
        <f t="shared" ref="P323:P386" si="26">IFERROR(ROUND(E323/L323,2),0)</f>
        <v>85</v>
      </c>
      <c r="Q323" s="11" t="s">
        <v>8309</v>
      </c>
      <c r="R323" t="s">
        <v>8311</v>
      </c>
      <c r="S323" s="15">
        <f t="shared" ref="S323:S386" si="27">(((J323/60)/60)/24)+DATE(197,1,1)</f>
        <v>88893.709722222222</v>
      </c>
      <c r="T323" s="15">
        <f t="shared" ref="T323:T386" si="28">(((I323/60)/60)/24)+DATE(1970,1,1)</f>
        <v>42540.340277777781</v>
      </c>
      <c r="U323" s="15">
        <f t="shared" ref="U323:U386" si="29">YEAR(S323)</f>
        <v>2143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117</v>
      </c>
      <c r="P324">
        <f t="shared" si="26"/>
        <v>346.13</v>
      </c>
      <c r="Q324" s="11" t="s">
        <v>8309</v>
      </c>
      <c r="R324" t="s">
        <v>8310</v>
      </c>
      <c r="S324" s="15">
        <f t="shared" si="27"/>
        <v>89020.841608796298</v>
      </c>
      <c r="T324" s="15">
        <f t="shared" si="28"/>
        <v>42663.841608796298</v>
      </c>
      <c r="U324" s="15">
        <f t="shared" si="29"/>
        <v>2143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145</v>
      </c>
      <c r="P325">
        <f t="shared" si="26"/>
        <v>546.69000000000005</v>
      </c>
      <c r="Q325" s="11" t="s">
        <v>8309</v>
      </c>
      <c r="R325" t="s">
        <v>8310</v>
      </c>
      <c r="S325" s="15">
        <f t="shared" si="27"/>
        <v>89079.771493055552</v>
      </c>
      <c r="T325" s="15">
        <f t="shared" si="28"/>
        <v>42722.771493055552</v>
      </c>
      <c r="U325" s="15">
        <f t="shared" si="29"/>
        <v>2143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116</v>
      </c>
      <c r="P326">
        <f t="shared" si="26"/>
        <v>118.7</v>
      </c>
      <c r="Q326" s="11" t="s">
        <v>8328</v>
      </c>
      <c r="R326" t="s">
        <v>8339</v>
      </c>
      <c r="S326" s="15">
        <f t="shared" si="27"/>
        <v>87410.782037037032</v>
      </c>
      <c r="T326" s="15">
        <f t="shared" si="28"/>
        <v>41053.782037037039</v>
      </c>
      <c r="U326" s="15">
        <f t="shared" si="29"/>
        <v>2139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191</v>
      </c>
      <c r="P327">
        <f t="shared" si="26"/>
        <v>104.31</v>
      </c>
      <c r="Q327" s="11" t="s">
        <v>8322</v>
      </c>
      <c r="R327" t="s">
        <v>8323</v>
      </c>
      <c r="S327" s="15">
        <f t="shared" si="27"/>
        <v>87472.698113425926</v>
      </c>
      <c r="T327" s="15">
        <f t="shared" si="28"/>
        <v>41120.208333333336</v>
      </c>
      <c r="U327" s="15">
        <f t="shared" si="29"/>
        <v>2139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23</v>
      </c>
      <c r="P328">
        <f t="shared" si="26"/>
        <v>86.14</v>
      </c>
      <c r="Q328" s="11" t="s">
        <v>8322</v>
      </c>
      <c r="R328" t="s">
        <v>8323</v>
      </c>
      <c r="S328" s="15">
        <f t="shared" si="27"/>
        <v>88465.222187499996</v>
      </c>
      <c r="T328" s="15">
        <f t="shared" si="28"/>
        <v>42118.222187499996</v>
      </c>
      <c r="U328" s="15">
        <f t="shared" si="29"/>
        <v>2142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283</v>
      </c>
      <c r="P329">
        <f t="shared" si="26"/>
        <v>102.86</v>
      </c>
      <c r="Q329" s="11" t="s">
        <v>8314</v>
      </c>
      <c r="R329" t="s">
        <v>8315</v>
      </c>
      <c r="S329" s="15">
        <f t="shared" si="27"/>
        <v>89020.461956018524</v>
      </c>
      <c r="T329" s="15">
        <f t="shared" si="28"/>
        <v>42663.461956018517</v>
      </c>
      <c r="U329" s="15">
        <f t="shared" si="29"/>
        <v>2143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1132</v>
      </c>
      <c r="P330">
        <f t="shared" si="26"/>
        <v>175.51</v>
      </c>
      <c r="Q330" s="11" t="s">
        <v>8324</v>
      </c>
      <c r="R330" t="s">
        <v>8336</v>
      </c>
      <c r="S330" s="15">
        <f t="shared" si="27"/>
        <v>88490.556828703702</v>
      </c>
      <c r="T330" s="15">
        <f t="shared" si="28"/>
        <v>42133.165972222225</v>
      </c>
      <c r="U330" s="15">
        <f t="shared" si="29"/>
        <v>2142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281</v>
      </c>
      <c r="P331">
        <f t="shared" si="26"/>
        <v>99.38</v>
      </c>
      <c r="Q331" s="11" t="s">
        <v>8328</v>
      </c>
      <c r="R331" t="s">
        <v>8329</v>
      </c>
      <c r="S331" s="15">
        <f t="shared" si="27"/>
        <v>87735.168287037028</v>
      </c>
      <c r="T331" s="15">
        <f t="shared" si="28"/>
        <v>41393.168287037035</v>
      </c>
      <c r="U331" s="15">
        <f t="shared" si="29"/>
        <v>2140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160</v>
      </c>
      <c r="P332">
        <f t="shared" si="26"/>
        <v>136.46</v>
      </c>
      <c r="Q332" s="11" t="s">
        <v>8309</v>
      </c>
      <c r="R332" t="s">
        <v>8311</v>
      </c>
      <c r="S332" s="15">
        <f t="shared" si="27"/>
        <v>89153.626793981486</v>
      </c>
      <c r="T332" s="15">
        <f t="shared" si="28"/>
        <v>42808.585127314815</v>
      </c>
      <c r="U332" s="15">
        <f t="shared" si="29"/>
        <v>2144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110</v>
      </c>
      <c r="P333">
        <f t="shared" si="26"/>
        <v>78.2</v>
      </c>
      <c r="Q333" s="11" t="s">
        <v>8322</v>
      </c>
      <c r="R333" t="s">
        <v>8323</v>
      </c>
      <c r="S333" s="15">
        <f t="shared" si="27"/>
        <v>88049.047500000001</v>
      </c>
      <c r="T333" s="15">
        <f t="shared" si="28"/>
        <v>41692.047500000001</v>
      </c>
      <c r="U333" s="15">
        <f t="shared" si="29"/>
        <v>2141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100</v>
      </c>
      <c r="P334">
        <f t="shared" si="26"/>
        <v>38.18</v>
      </c>
      <c r="Q334" s="11" t="s">
        <v>8328</v>
      </c>
      <c r="R334" t="s">
        <v>8332</v>
      </c>
      <c r="S334" s="15">
        <f t="shared" si="27"/>
        <v>87874.611250000002</v>
      </c>
      <c r="T334" s="15">
        <f t="shared" si="28"/>
        <v>41517.611250000002</v>
      </c>
      <c r="U334" s="15">
        <f t="shared" si="29"/>
        <v>2140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123</v>
      </c>
      <c r="P335">
        <f t="shared" si="26"/>
        <v>115.69</v>
      </c>
      <c r="Q335" s="11" t="s">
        <v>8320</v>
      </c>
      <c r="R335" t="s">
        <v>8321</v>
      </c>
      <c r="S335" s="15">
        <f t="shared" si="27"/>
        <v>88158.572256944448</v>
      </c>
      <c r="T335" s="15">
        <f t="shared" si="28"/>
        <v>41801.572256944448</v>
      </c>
      <c r="U335" s="15">
        <f t="shared" si="29"/>
        <v>2141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114</v>
      </c>
      <c r="P336">
        <f t="shared" si="26"/>
        <v>47.38</v>
      </c>
      <c r="Q336" s="11" t="s">
        <v>8320</v>
      </c>
      <c r="R336" t="s">
        <v>8321</v>
      </c>
      <c r="S336" s="15">
        <f t="shared" si="27"/>
        <v>88526.781678240746</v>
      </c>
      <c r="T336" s="15">
        <f t="shared" si="28"/>
        <v>42169.781678240746</v>
      </c>
      <c r="U336" s="15">
        <f t="shared" si="29"/>
        <v>2142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108</v>
      </c>
      <c r="P337">
        <f t="shared" si="26"/>
        <v>85.34</v>
      </c>
      <c r="Q337" s="11" t="s">
        <v>8322</v>
      </c>
      <c r="R337" t="s">
        <v>8323</v>
      </c>
      <c r="S337" s="15">
        <f t="shared" si="27"/>
        <v>87013.95993055556</v>
      </c>
      <c r="T337" s="15">
        <f t="shared" si="28"/>
        <v>40657.959930555553</v>
      </c>
      <c r="U337" s="15">
        <f t="shared" si="29"/>
        <v>2138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537</v>
      </c>
      <c r="P338">
        <f t="shared" si="26"/>
        <v>119.19</v>
      </c>
      <c r="Q338" s="11" t="s">
        <v>8324</v>
      </c>
      <c r="R338" t="s">
        <v>8327</v>
      </c>
      <c r="S338" s="15">
        <f t="shared" si="27"/>
        <v>88305.74217592593</v>
      </c>
      <c r="T338" s="15">
        <f t="shared" si="28"/>
        <v>41948.783842592595</v>
      </c>
      <c r="U338" s="15">
        <f t="shared" si="29"/>
        <v>2141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79</v>
      </c>
      <c r="P339">
        <f t="shared" si="26"/>
        <v>84.02</v>
      </c>
      <c r="Q339" s="11" t="s">
        <v>8322</v>
      </c>
      <c r="R339" t="s">
        <v>8323</v>
      </c>
      <c r="S339" s="15">
        <f t="shared" si="27"/>
        <v>88322.070486111115</v>
      </c>
      <c r="T339" s="15">
        <f t="shared" si="28"/>
        <v>41957.216666666667</v>
      </c>
      <c r="U339" s="15">
        <f t="shared" si="29"/>
        <v>2141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133</v>
      </c>
      <c r="P340">
        <f t="shared" si="26"/>
        <v>200.89</v>
      </c>
      <c r="Q340" s="11" t="s">
        <v>8322</v>
      </c>
      <c r="R340" t="s">
        <v>8323</v>
      </c>
      <c r="S340" s="15">
        <f t="shared" si="27"/>
        <v>87500.772384259268</v>
      </c>
      <c r="T340" s="15">
        <f t="shared" si="28"/>
        <v>41143.77238425926</v>
      </c>
      <c r="U340" s="15">
        <f t="shared" si="29"/>
        <v>2139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106</v>
      </c>
      <c r="P341">
        <f t="shared" si="26"/>
        <v>267.81</v>
      </c>
      <c r="Q341" s="11" t="s">
        <v>8317</v>
      </c>
      <c r="R341" t="s">
        <v>8335</v>
      </c>
      <c r="S341" s="15">
        <f t="shared" si="27"/>
        <v>87873.537268518514</v>
      </c>
      <c r="T341" s="15">
        <f t="shared" si="28"/>
        <v>41516.537268518521</v>
      </c>
      <c r="U341" s="15">
        <f t="shared" si="29"/>
        <v>2140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131</v>
      </c>
      <c r="P342">
        <f t="shared" si="26"/>
        <v>239.35</v>
      </c>
      <c r="Q342" s="11" t="s">
        <v>8309</v>
      </c>
      <c r="R342" t="s">
        <v>8311</v>
      </c>
      <c r="S342" s="15">
        <f t="shared" si="27"/>
        <v>88343.017488425918</v>
      </c>
      <c r="T342" s="15">
        <f t="shared" si="28"/>
        <v>41986.017488425925</v>
      </c>
      <c r="U342" s="15">
        <f t="shared" si="29"/>
        <v>2141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104</v>
      </c>
      <c r="P343">
        <f t="shared" si="26"/>
        <v>115.08</v>
      </c>
      <c r="Q343" s="11" t="s">
        <v>8324</v>
      </c>
      <c r="R343" t="s">
        <v>8325</v>
      </c>
      <c r="S343" s="15">
        <f t="shared" si="27"/>
        <v>88963.278715277775</v>
      </c>
      <c r="T343" s="15">
        <f t="shared" si="28"/>
        <v>42606.278715277775</v>
      </c>
      <c r="U343" s="15">
        <f t="shared" si="29"/>
        <v>2143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104</v>
      </c>
      <c r="P344">
        <f t="shared" si="26"/>
        <v>25.09</v>
      </c>
      <c r="Q344" s="11" t="s">
        <v>8317</v>
      </c>
      <c r="R344" t="s">
        <v>8318</v>
      </c>
      <c r="S344" s="15">
        <f t="shared" si="27"/>
        <v>88193.794074074074</v>
      </c>
      <c r="T344" s="15">
        <f t="shared" si="28"/>
        <v>41839.125</v>
      </c>
      <c r="U344" s="15">
        <f t="shared" si="29"/>
        <v>2141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103</v>
      </c>
      <c r="P345">
        <f t="shared" si="26"/>
        <v>176.36</v>
      </c>
      <c r="Q345" s="11" t="s">
        <v>8309</v>
      </c>
      <c r="R345" t="s">
        <v>8311</v>
      </c>
      <c r="S345" s="15">
        <f t="shared" si="27"/>
        <v>89154.577303240745</v>
      </c>
      <c r="T345" s="15">
        <f t="shared" si="28"/>
        <v>42797.577303240745</v>
      </c>
      <c r="U345" s="15">
        <f t="shared" si="29"/>
        <v>2144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103</v>
      </c>
      <c r="P346">
        <f t="shared" si="26"/>
        <v>725.03</v>
      </c>
      <c r="Q346" s="11" t="s">
        <v>8322</v>
      </c>
      <c r="R346" t="s">
        <v>8340</v>
      </c>
      <c r="S346" s="15">
        <f t="shared" si="27"/>
        <v>88714.490752314814</v>
      </c>
      <c r="T346" s="15">
        <f t="shared" si="28"/>
        <v>42367.490752314814</v>
      </c>
      <c r="U346" s="15">
        <f t="shared" si="29"/>
        <v>2142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103</v>
      </c>
      <c r="P347">
        <f t="shared" si="26"/>
        <v>98.41</v>
      </c>
      <c r="Q347" s="11" t="s">
        <v>8317</v>
      </c>
      <c r="R347" t="s">
        <v>8318</v>
      </c>
      <c r="S347" s="15">
        <f t="shared" si="27"/>
        <v>88960.327986111108</v>
      </c>
      <c r="T347" s="15">
        <f t="shared" si="28"/>
        <v>42588.327986111108</v>
      </c>
      <c r="U347" s="15">
        <f t="shared" si="29"/>
        <v>2143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128</v>
      </c>
      <c r="P348">
        <f t="shared" si="26"/>
        <v>42.52</v>
      </c>
      <c r="Q348" s="11" t="s">
        <v>8322</v>
      </c>
      <c r="R348" t="s">
        <v>8323</v>
      </c>
      <c r="S348" s="15">
        <f t="shared" si="27"/>
        <v>87669.944456018522</v>
      </c>
      <c r="T348" s="15">
        <f t="shared" si="28"/>
        <v>41312.944456018515</v>
      </c>
      <c r="U348" s="15">
        <f t="shared" si="29"/>
        <v>2140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102</v>
      </c>
      <c r="P349">
        <f t="shared" si="26"/>
        <v>251.74</v>
      </c>
      <c r="Q349" s="11" t="s">
        <v>8324</v>
      </c>
      <c r="R349" t="s">
        <v>8327</v>
      </c>
      <c r="S349" s="15">
        <f t="shared" si="27"/>
        <v>89001.760937500003</v>
      </c>
      <c r="T349" s="15">
        <f t="shared" si="28"/>
        <v>42644.165972222225</v>
      </c>
      <c r="U349" s="15">
        <f t="shared" si="29"/>
        <v>2143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254</v>
      </c>
      <c r="P350">
        <f t="shared" si="26"/>
        <v>62.52</v>
      </c>
      <c r="Q350" s="11" t="s">
        <v>8328</v>
      </c>
      <c r="R350" t="s">
        <v>8332</v>
      </c>
      <c r="S350" s="15">
        <f t="shared" si="27"/>
        <v>87845.8679050926</v>
      </c>
      <c r="T350" s="15">
        <f t="shared" si="28"/>
        <v>41493.867905092593</v>
      </c>
      <c r="U350" s="15">
        <f t="shared" si="29"/>
        <v>2140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102</v>
      </c>
      <c r="P351">
        <f t="shared" si="26"/>
        <v>82.15</v>
      </c>
      <c r="Q351" s="11" t="s">
        <v>8317</v>
      </c>
      <c r="R351" t="s">
        <v>8318</v>
      </c>
      <c r="S351" s="15">
        <f t="shared" si="27"/>
        <v>89031.667534722219</v>
      </c>
      <c r="T351" s="15">
        <f t="shared" si="28"/>
        <v>42672.791666666672</v>
      </c>
      <c r="U351" s="15">
        <f t="shared" si="29"/>
        <v>2143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101</v>
      </c>
      <c r="P352">
        <f t="shared" si="26"/>
        <v>39.51</v>
      </c>
      <c r="Q352" s="11" t="s">
        <v>8314</v>
      </c>
      <c r="R352" t="s">
        <v>8315</v>
      </c>
      <c r="S352" s="15">
        <f t="shared" si="27"/>
        <v>88335.56658564815</v>
      </c>
      <c r="T352" s="15">
        <f t="shared" si="28"/>
        <v>41979.25</v>
      </c>
      <c r="U352" s="15">
        <f t="shared" si="29"/>
        <v>2141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168</v>
      </c>
      <c r="P353">
        <f t="shared" si="26"/>
        <v>82.32</v>
      </c>
      <c r="Q353" s="11" t="s">
        <v>8314</v>
      </c>
      <c r="R353" t="s">
        <v>8315</v>
      </c>
      <c r="S353" s="15">
        <f t="shared" si="27"/>
        <v>88778.47528935186</v>
      </c>
      <c r="T353" s="15">
        <f t="shared" si="28"/>
        <v>42415.625</v>
      </c>
      <c r="U353" s="15">
        <f t="shared" si="29"/>
        <v>2143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125</v>
      </c>
      <c r="P354">
        <f t="shared" si="26"/>
        <v>117.6</v>
      </c>
      <c r="Q354" s="11" t="s">
        <v>8309</v>
      </c>
      <c r="R354" t="s">
        <v>8310</v>
      </c>
      <c r="S354" s="15">
        <f t="shared" si="27"/>
        <v>88250.429791666669</v>
      </c>
      <c r="T354" s="15">
        <f t="shared" si="28"/>
        <v>41898.429791666669</v>
      </c>
      <c r="U354" s="15">
        <f t="shared" si="29"/>
        <v>2141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119</v>
      </c>
      <c r="P355">
        <f t="shared" si="26"/>
        <v>177.39</v>
      </c>
      <c r="Q355" s="11" t="s">
        <v>8309</v>
      </c>
      <c r="R355" t="s">
        <v>8311</v>
      </c>
      <c r="S355" s="15">
        <f t="shared" si="27"/>
        <v>88196.473275462966</v>
      </c>
      <c r="T355" s="15">
        <f t="shared" si="28"/>
        <v>41845.125</v>
      </c>
      <c r="U355" s="15">
        <f t="shared" si="29"/>
        <v>2141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199</v>
      </c>
      <c r="P356">
        <f t="shared" si="26"/>
        <v>388.98</v>
      </c>
      <c r="Q356" s="11" t="s">
        <v>8328</v>
      </c>
      <c r="R356" t="s">
        <v>8330</v>
      </c>
      <c r="S356" s="15">
        <f t="shared" si="27"/>
        <v>88757.580590277779</v>
      </c>
      <c r="T356" s="15">
        <f t="shared" si="28"/>
        <v>42400.580590277779</v>
      </c>
      <c r="U356" s="15">
        <f t="shared" si="29"/>
        <v>2143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165</v>
      </c>
      <c r="P357">
        <f t="shared" si="26"/>
        <v>189.76</v>
      </c>
      <c r="Q357" s="11" t="s">
        <v>8320</v>
      </c>
      <c r="R357" t="s">
        <v>8321</v>
      </c>
      <c r="S357" s="15">
        <f t="shared" si="27"/>
        <v>88810.602500000008</v>
      </c>
      <c r="T357" s="15">
        <f t="shared" si="28"/>
        <v>42453.560833333337</v>
      </c>
      <c r="U357" s="15">
        <f t="shared" si="29"/>
        <v>2143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493</v>
      </c>
      <c r="P358">
        <f t="shared" si="26"/>
        <v>110.35</v>
      </c>
      <c r="Q358" s="11" t="s">
        <v>8324</v>
      </c>
      <c r="R358" t="s">
        <v>8327</v>
      </c>
      <c r="S358" s="15">
        <f t="shared" si="27"/>
        <v>88296.96938657407</v>
      </c>
      <c r="T358" s="15">
        <f t="shared" si="28"/>
        <v>41950.011053240742</v>
      </c>
      <c r="U358" s="15">
        <f t="shared" si="29"/>
        <v>2141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196</v>
      </c>
      <c r="P359">
        <f t="shared" si="26"/>
        <v>222.99</v>
      </c>
      <c r="Q359" s="11" t="s">
        <v>8309</v>
      </c>
      <c r="R359" t="s">
        <v>8310</v>
      </c>
      <c r="S359" s="15">
        <f t="shared" si="27"/>
        <v>87486.966944444444</v>
      </c>
      <c r="T359" s="15">
        <f t="shared" si="28"/>
        <v>41134.125</v>
      </c>
      <c r="U359" s="15">
        <f t="shared" si="29"/>
        <v>2139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101</v>
      </c>
      <c r="P360">
        <f t="shared" si="26"/>
        <v>146.44999999999999</v>
      </c>
      <c r="Q360" s="11" t="s">
        <v>8324</v>
      </c>
      <c r="R360" t="s">
        <v>8325</v>
      </c>
      <c r="S360" s="15">
        <f t="shared" si="27"/>
        <v>88228.850034722214</v>
      </c>
      <c r="T360" s="15">
        <f t="shared" si="28"/>
        <v>41871.850034722222</v>
      </c>
      <c r="U360" s="15">
        <f t="shared" si="29"/>
        <v>2141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108</v>
      </c>
      <c r="P361">
        <f t="shared" si="26"/>
        <v>95.83</v>
      </c>
      <c r="Q361" s="11" t="s">
        <v>8314</v>
      </c>
      <c r="R361" t="s">
        <v>8315</v>
      </c>
      <c r="S361" s="15">
        <f t="shared" si="27"/>
        <v>88351.751342592586</v>
      </c>
      <c r="T361" s="15">
        <f t="shared" si="28"/>
        <v>41996</v>
      </c>
      <c r="U361" s="15">
        <f t="shared" si="29"/>
        <v>2141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119</v>
      </c>
      <c r="P362">
        <f t="shared" si="26"/>
        <v>61.56</v>
      </c>
      <c r="Q362" s="11" t="s">
        <v>8314</v>
      </c>
      <c r="R362" t="s">
        <v>8315</v>
      </c>
      <c r="S362" s="15">
        <f t="shared" si="27"/>
        <v>89128.599664351845</v>
      </c>
      <c r="T362" s="15">
        <f t="shared" si="28"/>
        <v>42772.599664351852</v>
      </c>
      <c r="U362" s="15">
        <f t="shared" si="29"/>
        <v>2144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473</v>
      </c>
      <c r="P363">
        <f t="shared" si="26"/>
        <v>131.38</v>
      </c>
      <c r="Q363" s="11" t="s">
        <v>8324</v>
      </c>
      <c r="R363" t="s">
        <v>8325</v>
      </c>
      <c r="S363" s="15">
        <f t="shared" si="27"/>
        <v>88921.895625000005</v>
      </c>
      <c r="T363" s="15">
        <f t="shared" si="28"/>
        <v>42564.895625000005</v>
      </c>
      <c r="U363" s="15">
        <f t="shared" si="29"/>
        <v>2143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135</v>
      </c>
      <c r="P364">
        <f t="shared" si="26"/>
        <v>80.19</v>
      </c>
      <c r="Q364" s="11" t="s">
        <v>8309</v>
      </c>
      <c r="R364" t="s">
        <v>8316</v>
      </c>
      <c r="S364" s="15">
        <f t="shared" si="27"/>
        <v>88605.169293981482</v>
      </c>
      <c r="T364" s="15">
        <f t="shared" si="28"/>
        <v>42246.169293981482</v>
      </c>
      <c r="U364" s="15">
        <f t="shared" si="29"/>
        <v>2142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63</v>
      </c>
      <c r="P365">
        <f t="shared" si="26"/>
        <v>44.06</v>
      </c>
      <c r="Q365" s="11" t="s">
        <v>8317</v>
      </c>
      <c r="R365" t="s">
        <v>8318</v>
      </c>
      <c r="S365" s="15">
        <f t="shared" si="27"/>
        <v>89020.586122685185</v>
      </c>
      <c r="T365" s="15">
        <f t="shared" si="28"/>
        <v>42668.708333333328</v>
      </c>
      <c r="U365" s="15">
        <f t="shared" si="29"/>
        <v>2143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233</v>
      </c>
      <c r="P366">
        <f t="shared" si="26"/>
        <v>138.66999999999999</v>
      </c>
      <c r="Q366" s="11" t="s">
        <v>8309</v>
      </c>
      <c r="R366" t="s">
        <v>8310</v>
      </c>
      <c r="S366" s="15">
        <f t="shared" si="27"/>
        <v>89013.668888888889</v>
      </c>
      <c r="T366" s="15">
        <f t="shared" si="28"/>
        <v>42656.915972222225</v>
      </c>
      <c r="U366" s="15">
        <f t="shared" si="29"/>
        <v>2143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102</v>
      </c>
      <c r="P367">
        <f t="shared" si="26"/>
        <v>216.75</v>
      </c>
      <c r="Q367" s="11" t="s">
        <v>8322</v>
      </c>
      <c r="R367" t="s">
        <v>8323</v>
      </c>
      <c r="S367" s="15">
        <f t="shared" si="27"/>
        <v>88565.282372685178</v>
      </c>
      <c r="T367" s="15">
        <f t="shared" si="28"/>
        <v>42208.282372685186</v>
      </c>
      <c r="U367" s="15">
        <f t="shared" si="29"/>
        <v>2142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115</v>
      </c>
      <c r="P368">
        <f t="shared" si="26"/>
        <v>58.54</v>
      </c>
      <c r="Q368" s="11" t="s">
        <v>8322</v>
      </c>
      <c r="R368" t="s">
        <v>8323</v>
      </c>
      <c r="S368" s="15">
        <f t="shared" si="27"/>
        <v>88367.781793981485</v>
      </c>
      <c r="T368" s="15">
        <f t="shared" si="28"/>
        <v>42010.781793981485</v>
      </c>
      <c r="U368" s="15">
        <f t="shared" si="29"/>
        <v>2141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170</v>
      </c>
      <c r="P369">
        <f t="shared" si="26"/>
        <v>140.86000000000001</v>
      </c>
      <c r="Q369" s="11" t="s">
        <v>8328</v>
      </c>
      <c r="R369" t="s">
        <v>8332</v>
      </c>
      <c r="S369" s="15">
        <f t="shared" si="27"/>
        <v>87836.585162037038</v>
      </c>
      <c r="T369" s="15">
        <f t="shared" si="28"/>
        <v>41479.585162037038</v>
      </c>
      <c r="U369" s="15">
        <f t="shared" si="29"/>
        <v>2140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101</v>
      </c>
      <c r="P370">
        <f t="shared" si="26"/>
        <v>148.97</v>
      </c>
      <c r="Q370" s="11" t="s">
        <v>8322</v>
      </c>
      <c r="R370" t="s">
        <v>8333</v>
      </c>
      <c r="S370" s="15">
        <f t="shared" si="27"/>
        <v>88316.164733796293</v>
      </c>
      <c r="T370" s="15">
        <f t="shared" si="28"/>
        <v>41959.206400462965</v>
      </c>
      <c r="U370" s="15">
        <f t="shared" si="29"/>
        <v>2141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113</v>
      </c>
      <c r="P371">
        <f t="shared" si="26"/>
        <v>67.84</v>
      </c>
      <c r="Q371" s="11" t="s">
        <v>8314</v>
      </c>
      <c r="R371" t="s">
        <v>8315</v>
      </c>
      <c r="S371" s="15">
        <f t="shared" si="27"/>
        <v>88813.542592592596</v>
      </c>
      <c r="T371" s="15">
        <f t="shared" si="28"/>
        <v>42454.916666666672</v>
      </c>
      <c r="U371" s="15">
        <f t="shared" si="29"/>
        <v>2143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1802</v>
      </c>
      <c r="P372">
        <f t="shared" si="26"/>
        <v>207.62</v>
      </c>
      <c r="Q372" s="11" t="s">
        <v>8314</v>
      </c>
      <c r="R372" t="s">
        <v>8315</v>
      </c>
      <c r="S372" s="15">
        <f t="shared" si="27"/>
        <v>89055.176701388889</v>
      </c>
      <c r="T372" s="15">
        <f t="shared" si="28"/>
        <v>42698.083333333328</v>
      </c>
      <c r="U372" s="15">
        <f t="shared" si="29"/>
        <v>2143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179</v>
      </c>
      <c r="P373">
        <f t="shared" si="26"/>
        <v>116.21</v>
      </c>
      <c r="Q373" s="11" t="s">
        <v>8314</v>
      </c>
      <c r="R373" t="s">
        <v>8315</v>
      </c>
      <c r="S373" s="15">
        <f t="shared" si="27"/>
        <v>89041.177187499998</v>
      </c>
      <c r="T373" s="15">
        <f t="shared" si="28"/>
        <v>42684.218854166669</v>
      </c>
      <c r="U373" s="15">
        <f t="shared" si="29"/>
        <v>2143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112</v>
      </c>
      <c r="P374">
        <f t="shared" si="26"/>
        <v>128.62</v>
      </c>
      <c r="Q374" s="11" t="s">
        <v>8309</v>
      </c>
      <c r="R374" t="s">
        <v>8341</v>
      </c>
      <c r="S374" s="15">
        <f t="shared" si="27"/>
        <v>88916.632754629623</v>
      </c>
      <c r="T374" s="15">
        <f t="shared" si="28"/>
        <v>42556.207638888889</v>
      </c>
      <c r="U374" s="15">
        <f t="shared" si="29"/>
        <v>2143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127</v>
      </c>
      <c r="P375">
        <f t="shared" si="26"/>
        <v>55.96</v>
      </c>
      <c r="Q375" s="11" t="s">
        <v>8317</v>
      </c>
      <c r="R375" t="s">
        <v>8318</v>
      </c>
      <c r="S375" s="15">
        <f t="shared" si="27"/>
        <v>88970.615081018521</v>
      </c>
      <c r="T375" s="15">
        <f t="shared" si="28"/>
        <v>42620.083333333328</v>
      </c>
      <c r="U375" s="15">
        <f t="shared" si="29"/>
        <v>2143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125</v>
      </c>
      <c r="P376">
        <f t="shared" si="26"/>
        <v>92.04</v>
      </c>
      <c r="Q376" s="11" t="s">
        <v>8324</v>
      </c>
      <c r="R376" t="s">
        <v>8327</v>
      </c>
      <c r="S376" s="15">
        <f t="shared" si="27"/>
        <v>88848.747199074074</v>
      </c>
      <c r="T376" s="15">
        <f t="shared" si="28"/>
        <v>42491.747199074074</v>
      </c>
      <c r="U376" s="15">
        <f t="shared" si="29"/>
        <v>2143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127</v>
      </c>
      <c r="P377">
        <f t="shared" si="26"/>
        <v>81.13</v>
      </c>
      <c r="Q377" s="11" t="s">
        <v>8324</v>
      </c>
      <c r="R377" t="s">
        <v>8327</v>
      </c>
      <c r="S377" s="15">
        <f t="shared" si="27"/>
        <v>88522.60020833333</v>
      </c>
      <c r="T377" s="15">
        <f t="shared" si="28"/>
        <v>42167.083333333328</v>
      </c>
      <c r="U377" s="15">
        <f t="shared" si="29"/>
        <v>2142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143</v>
      </c>
      <c r="P378">
        <f t="shared" si="26"/>
        <v>64.37</v>
      </c>
      <c r="Q378" s="11" t="s">
        <v>8328</v>
      </c>
      <c r="R378" t="s">
        <v>8332</v>
      </c>
      <c r="S378" s="15">
        <f t="shared" si="27"/>
        <v>89132.600243055553</v>
      </c>
      <c r="T378" s="15">
        <f t="shared" si="28"/>
        <v>42776.208333333328</v>
      </c>
      <c r="U378" s="15">
        <f t="shared" si="29"/>
        <v>2144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22</v>
      </c>
      <c r="P379">
        <f t="shared" si="26"/>
        <v>47.06</v>
      </c>
      <c r="Q379" s="11" t="s">
        <v>8309</v>
      </c>
      <c r="R379" t="s">
        <v>8316</v>
      </c>
      <c r="S379" s="15">
        <f t="shared" si="27"/>
        <v>88502.74754629629</v>
      </c>
      <c r="T379" s="15">
        <f t="shared" si="28"/>
        <v>42145.74754629629</v>
      </c>
      <c r="U379" s="15">
        <f t="shared" si="29"/>
        <v>2142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107</v>
      </c>
      <c r="P380">
        <f t="shared" si="26"/>
        <v>79.97</v>
      </c>
      <c r="Q380" s="11" t="s">
        <v>8314</v>
      </c>
      <c r="R380" t="s">
        <v>8315</v>
      </c>
      <c r="S380" s="15">
        <f t="shared" si="27"/>
        <v>88796.776076388895</v>
      </c>
      <c r="T380" s="15">
        <f t="shared" si="28"/>
        <v>42469.734409722223</v>
      </c>
      <c r="U380" s="15">
        <f t="shared" si="29"/>
        <v>2143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106</v>
      </c>
      <c r="P381">
        <f t="shared" si="26"/>
        <v>92.13</v>
      </c>
      <c r="Q381" s="11" t="s">
        <v>8324</v>
      </c>
      <c r="R381" t="s">
        <v>8325</v>
      </c>
      <c r="S381" s="15">
        <f t="shared" si="27"/>
        <v>87997.79442129629</v>
      </c>
      <c r="T381" s="15">
        <f t="shared" si="28"/>
        <v>41637.332638888889</v>
      </c>
      <c r="U381" s="15">
        <f t="shared" si="29"/>
        <v>2140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8</v>
      </c>
      <c r="P382">
        <f t="shared" si="26"/>
        <v>88.15</v>
      </c>
      <c r="Q382" s="11" t="s">
        <v>8328</v>
      </c>
      <c r="R382" t="s">
        <v>8329</v>
      </c>
      <c r="S382" s="15">
        <f t="shared" si="27"/>
        <v>86942.322662037041</v>
      </c>
      <c r="T382" s="15">
        <f t="shared" si="28"/>
        <v>40603.833333333336</v>
      </c>
      <c r="U382" s="15">
        <f t="shared" si="29"/>
        <v>2138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12</v>
      </c>
      <c r="P383">
        <f t="shared" si="26"/>
        <v>65.3</v>
      </c>
      <c r="Q383" s="11" t="s">
        <v>8322</v>
      </c>
      <c r="R383" t="s">
        <v>8323</v>
      </c>
      <c r="S383" s="15">
        <f t="shared" si="27"/>
        <v>87580.032013888893</v>
      </c>
      <c r="T383" s="15">
        <f t="shared" si="28"/>
        <v>41223.073680555557</v>
      </c>
      <c r="U383" s="15">
        <f t="shared" si="29"/>
        <v>2139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105</v>
      </c>
      <c r="P384">
        <f t="shared" si="26"/>
        <v>110.39</v>
      </c>
      <c r="Q384" s="11" t="s">
        <v>8314</v>
      </c>
      <c r="R384" t="s">
        <v>8315</v>
      </c>
      <c r="S384" s="15">
        <f t="shared" si="27"/>
        <v>89138.533391203702</v>
      </c>
      <c r="T384" s="15">
        <f t="shared" si="28"/>
        <v>42780.957638888889</v>
      </c>
      <c r="U384" s="15">
        <f t="shared" si="29"/>
        <v>2144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ref="O385:O448" si="30">ROUND(E195/D195*100,0)</f>
        <v>104</v>
      </c>
      <c r="P385">
        <f t="shared" si="26"/>
        <v>96.38</v>
      </c>
      <c r="Q385" s="11" t="s">
        <v>8314</v>
      </c>
      <c r="R385" t="s">
        <v>8315</v>
      </c>
      <c r="S385" s="15">
        <f t="shared" si="27"/>
        <v>88939.315127314811</v>
      </c>
      <c r="T385" s="15">
        <f t="shared" si="28"/>
        <v>42588.75</v>
      </c>
      <c r="U385" s="15">
        <f t="shared" si="29"/>
        <v>2143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0"/>
        <v>113</v>
      </c>
      <c r="P386">
        <f t="shared" si="26"/>
        <v>106.8</v>
      </c>
      <c r="Q386" s="11" t="s">
        <v>8324</v>
      </c>
      <c r="R386" t="s">
        <v>8327</v>
      </c>
      <c r="S386" s="15">
        <f t="shared" si="27"/>
        <v>88320.291643518518</v>
      </c>
      <c r="T386" s="15">
        <f t="shared" si="28"/>
        <v>41963.333310185189</v>
      </c>
      <c r="U386" s="15">
        <f t="shared" si="29"/>
        <v>2141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20</v>
      </c>
      <c r="P387">
        <f t="shared" ref="P387:P450" si="31">IFERROR(ROUND(E387/L387,2),0)</f>
        <v>97.64</v>
      </c>
      <c r="Q387" s="11" t="s">
        <v>8322</v>
      </c>
      <c r="R387" t="s">
        <v>8323</v>
      </c>
      <c r="S387" s="15">
        <f t="shared" ref="S387:S450" si="32">(((J387/60)/60)/24)+DATE(197,1,1)</f>
        <v>87404.885462962964</v>
      </c>
      <c r="T387" s="15">
        <f t="shared" ref="T387:T450" si="33">(((I387/60)/60)/24)+DATE(1970,1,1)</f>
        <v>41067.621527777781</v>
      </c>
      <c r="U387" s="15">
        <f t="shared" ref="U387:U450" si="34">YEAR(S387)</f>
        <v>2139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116</v>
      </c>
      <c r="P388">
        <f t="shared" si="31"/>
        <v>89.96</v>
      </c>
      <c r="Q388" s="11" t="s">
        <v>8322</v>
      </c>
      <c r="R388" t="s">
        <v>8323</v>
      </c>
      <c r="S388" s="15">
        <f t="shared" si="32"/>
        <v>87521.751550925925</v>
      </c>
      <c r="T388" s="15">
        <f t="shared" si="33"/>
        <v>41155.751550925925</v>
      </c>
      <c r="U388" s="15">
        <f t="shared" si="34"/>
        <v>2139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150</v>
      </c>
      <c r="P389">
        <f t="shared" si="31"/>
        <v>215.96</v>
      </c>
      <c r="Q389" s="11" t="s">
        <v>8309</v>
      </c>
      <c r="R389" t="s">
        <v>8319</v>
      </c>
      <c r="S389" s="15">
        <f t="shared" si="32"/>
        <v>88901.671099537038</v>
      </c>
      <c r="T389" s="15">
        <f t="shared" si="33"/>
        <v>42544.671099537038</v>
      </c>
      <c r="U389" s="15">
        <f t="shared" si="34"/>
        <v>2143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203</v>
      </c>
      <c r="P390">
        <f t="shared" si="31"/>
        <v>224.85</v>
      </c>
      <c r="Q390" s="11" t="s">
        <v>8322</v>
      </c>
      <c r="R390" t="s">
        <v>8323</v>
      </c>
      <c r="S390" s="15">
        <f t="shared" si="32"/>
        <v>89074.875775462962</v>
      </c>
      <c r="T390" s="15">
        <f t="shared" si="33"/>
        <v>42718.5</v>
      </c>
      <c r="U390" s="15">
        <f t="shared" si="34"/>
        <v>2143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40</v>
      </c>
      <c r="P391">
        <f t="shared" si="31"/>
        <v>267</v>
      </c>
      <c r="Q391" s="11" t="s">
        <v>8309</v>
      </c>
      <c r="R391" t="s">
        <v>8341</v>
      </c>
      <c r="S391" s="15">
        <f t="shared" si="32"/>
        <v>88594.746678240743</v>
      </c>
      <c r="T391" s="15">
        <f t="shared" si="33"/>
        <v>42237.746678240743</v>
      </c>
      <c r="U391" s="15">
        <f t="shared" si="34"/>
        <v>2142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183</v>
      </c>
      <c r="P392">
        <f t="shared" si="31"/>
        <v>134.91</v>
      </c>
      <c r="Q392" s="11" t="s">
        <v>8322</v>
      </c>
      <c r="R392" t="s">
        <v>8323</v>
      </c>
      <c r="S392" s="15">
        <f t="shared" si="32"/>
        <v>88718.551307870366</v>
      </c>
      <c r="T392" s="15">
        <f t="shared" si="33"/>
        <v>42360.958333333328</v>
      </c>
      <c r="U392" s="15">
        <f t="shared" si="34"/>
        <v>2142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322</v>
      </c>
      <c r="P393">
        <f t="shared" si="31"/>
        <v>53.25</v>
      </c>
      <c r="Q393" s="11" t="s">
        <v>8309</v>
      </c>
      <c r="R393" t="s">
        <v>8311</v>
      </c>
      <c r="S393" s="15">
        <f t="shared" si="32"/>
        <v>88396.973946759259</v>
      </c>
      <c r="T393" s="15">
        <f t="shared" si="33"/>
        <v>42039.973946759259</v>
      </c>
      <c r="U393" s="15">
        <f t="shared" si="34"/>
        <v>2142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100</v>
      </c>
      <c r="P394">
        <f t="shared" si="31"/>
        <v>170.63</v>
      </c>
      <c r="Q394" s="11" t="s">
        <v>8314</v>
      </c>
      <c r="R394" t="s">
        <v>8315</v>
      </c>
      <c r="S394" s="15">
        <f t="shared" si="32"/>
        <v>88278.976388888885</v>
      </c>
      <c r="T394" s="15">
        <f t="shared" si="33"/>
        <v>41936.976388888892</v>
      </c>
      <c r="U394" s="15">
        <f t="shared" si="34"/>
        <v>2141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819</v>
      </c>
      <c r="P395">
        <f t="shared" si="31"/>
        <v>370.95</v>
      </c>
      <c r="Q395" s="11" t="s">
        <v>8317</v>
      </c>
      <c r="R395" t="s">
        <v>8335</v>
      </c>
      <c r="S395" s="15">
        <f t="shared" si="32"/>
        <v>89081.98128472222</v>
      </c>
      <c r="T395" s="15">
        <f t="shared" si="33"/>
        <v>42727.332638888889</v>
      </c>
      <c r="U395" s="15">
        <f t="shared" si="34"/>
        <v>2143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42</v>
      </c>
      <c r="P396">
        <f t="shared" si="31"/>
        <v>373.56</v>
      </c>
      <c r="Q396" s="11" t="s">
        <v>8309</v>
      </c>
      <c r="R396" t="s">
        <v>8341</v>
      </c>
      <c r="S396" s="15">
        <f t="shared" si="32"/>
        <v>88609.622766203713</v>
      </c>
      <c r="T396" s="15">
        <f t="shared" si="33"/>
        <v>42251.625</v>
      </c>
      <c r="U396" s="15">
        <f t="shared" si="34"/>
        <v>2142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107</v>
      </c>
      <c r="P397">
        <f t="shared" si="31"/>
        <v>64.930000000000007</v>
      </c>
      <c r="Q397" s="11" t="s">
        <v>8309</v>
      </c>
      <c r="R397" t="s">
        <v>8316</v>
      </c>
      <c r="S397" s="15">
        <f t="shared" si="32"/>
        <v>87385.051192129627</v>
      </c>
      <c r="T397" s="15">
        <f t="shared" si="33"/>
        <v>41028.051192129627</v>
      </c>
      <c r="U397" s="15">
        <f t="shared" si="34"/>
        <v>2139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114</v>
      </c>
      <c r="P398">
        <f t="shared" si="31"/>
        <v>138.80000000000001</v>
      </c>
      <c r="Q398" s="11" t="s">
        <v>8322</v>
      </c>
      <c r="R398" t="s">
        <v>8323</v>
      </c>
      <c r="S398" s="15">
        <f t="shared" si="32"/>
        <v>87255.219814814816</v>
      </c>
      <c r="T398" s="15">
        <f t="shared" si="33"/>
        <v>40909.332638888889</v>
      </c>
      <c r="U398" s="15">
        <f t="shared" si="34"/>
        <v>2138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114</v>
      </c>
      <c r="P399">
        <f t="shared" si="31"/>
        <v>266.08999999999997</v>
      </c>
      <c r="Q399" s="11" t="s">
        <v>8328</v>
      </c>
      <c r="R399" t="s">
        <v>8342</v>
      </c>
      <c r="S399" s="15">
        <f t="shared" si="32"/>
        <v>88330.791030092587</v>
      </c>
      <c r="T399" s="15">
        <f t="shared" si="33"/>
        <v>41974.832696759258</v>
      </c>
      <c r="U399" s="15">
        <f t="shared" si="34"/>
        <v>2141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662</v>
      </c>
      <c r="P400">
        <f t="shared" si="31"/>
        <v>98.99</v>
      </c>
      <c r="Q400" s="11" t="s">
        <v>8328</v>
      </c>
      <c r="R400" t="s">
        <v>8332</v>
      </c>
      <c r="S400" s="15">
        <f t="shared" si="32"/>
        <v>87615.650196759263</v>
      </c>
      <c r="T400" s="15">
        <f t="shared" si="33"/>
        <v>41258.650196759263</v>
      </c>
      <c r="U400" s="15">
        <f t="shared" si="34"/>
        <v>2139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404</v>
      </c>
      <c r="P401">
        <f t="shared" si="31"/>
        <v>206.31</v>
      </c>
      <c r="Q401" s="11" t="s">
        <v>8317</v>
      </c>
      <c r="R401" t="s">
        <v>8318</v>
      </c>
      <c r="S401" s="15">
        <f t="shared" si="32"/>
        <v>88539.640833333338</v>
      </c>
      <c r="T401" s="15">
        <f t="shared" si="33"/>
        <v>42182.640833333338</v>
      </c>
      <c r="U401" s="15">
        <f t="shared" si="34"/>
        <v>2142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132</v>
      </c>
      <c r="P402">
        <f t="shared" si="31"/>
        <v>101.83</v>
      </c>
      <c r="Q402" s="11" t="s">
        <v>8322</v>
      </c>
      <c r="R402" t="s">
        <v>8323</v>
      </c>
      <c r="S402" s="15">
        <f t="shared" si="32"/>
        <v>87062.709999999992</v>
      </c>
      <c r="T402" s="15">
        <f t="shared" si="33"/>
        <v>40695.207638888889</v>
      </c>
      <c r="U402" s="15">
        <f t="shared" si="34"/>
        <v>2138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786</v>
      </c>
      <c r="P403">
        <f t="shared" si="31"/>
        <v>216.34</v>
      </c>
      <c r="Q403" s="11" t="s">
        <v>8309</v>
      </c>
      <c r="R403" t="s">
        <v>8311</v>
      </c>
      <c r="S403" s="15">
        <f t="shared" si="32"/>
        <v>88775.708645833336</v>
      </c>
      <c r="T403" s="15">
        <f t="shared" si="33"/>
        <v>42418.708645833336</v>
      </c>
      <c r="U403" s="15">
        <f t="shared" si="34"/>
        <v>2143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112</v>
      </c>
      <c r="P404">
        <f t="shared" si="31"/>
        <v>97.11</v>
      </c>
      <c r="Q404" s="11" t="s">
        <v>8314</v>
      </c>
      <c r="R404" t="s">
        <v>8315</v>
      </c>
      <c r="S404" s="15">
        <f t="shared" si="32"/>
        <v>88173.614363425921</v>
      </c>
      <c r="T404" s="15">
        <f t="shared" si="33"/>
        <v>41817.614363425928</v>
      </c>
      <c r="U404" s="15">
        <f t="shared" si="34"/>
        <v>2141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270</v>
      </c>
      <c r="P405">
        <f t="shared" si="31"/>
        <v>67.97</v>
      </c>
      <c r="Q405" s="11" t="s">
        <v>8317</v>
      </c>
      <c r="R405" t="s">
        <v>8318</v>
      </c>
      <c r="S405" s="15">
        <f t="shared" si="32"/>
        <v>87948.807349537034</v>
      </c>
      <c r="T405" s="15">
        <f t="shared" si="33"/>
        <v>41591.849016203705</v>
      </c>
      <c r="U405" s="15">
        <f t="shared" si="34"/>
        <v>2140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326</v>
      </c>
      <c r="P406">
        <f t="shared" si="31"/>
        <v>99.16</v>
      </c>
      <c r="Q406" s="11" t="s">
        <v>8328</v>
      </c>
      <c r="R406" t="s">
        <v>8332</v>
      </c>
      <c r="S406" s="15">
        <f t="shared" si="32"/>
        <v>88832.823055555549</v>
      </c>
      <c r="T406" s="15">
        <f t="shared" si="33"/>
        <v>42476</v>
      </c>
      <c r="U406" s="15">
        <f t="shared" si="34"/>
        <v>2143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111</v>
      </c>
      <c r="P407">
        <f t="shared" si="31"/>
        <v>91.88</v>
      </c>
      <c r="Q407" s="11" t="s">
        <v>8314</v>
      </c>
      <c r="R407" t="s">
        <v>8315</v>
      </c>
      <c r="S407" s="15">
        <f t="shared" si="32"/>
        <v>88634.616400462968</v>
      </c>
      <c r="T407" s="15">
        <f t="shared" si="33"/>
        <v>42279.960416666669</v>
      </c>
      <c r="U407" s="15">
        <f t="shared" si="34"/>
        <v>2142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155</v>
      </c>
      <c r="P408">
        <f t="shared" si="31"/>
        <v>177.09</v>
      </c>
      <c r="Q408" s="11" t="s">
        <v>8324</v>
      </c>
      <c r="R408" t="s">
        <v>8327</v>
      </c>
      <c r="S408" s="15">
        <f t="shared" si="32"/>
        <v>88989.576712962968</v>
      </c>
      <c r="T408" s="15">
        <f t="shared" si="33"/>
        <v>42621.15625</v>
      </c>
      <c r="U408" s="15">
        <f t="shared" si="34"/>
        <v>2143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101</v>
      </c>
      <c r="P409">
        <f t="shared" si="31"/>
        <v>109.96</v>
      </c>
      <c r="Q409" s="11" t="s">
        <v>8328</v>
      </c>
      <c r="R409" t="s">
        <v>8342</v>
      </c>
      <c r="S409" s="15">
        <f t="shared" si="32"/>
        <v>87685.509965277772</v>
      </c>
      <c r="T409" s="15">
        <f t="shared" si="33"/>
        <v>41329.207638888889</v>
      </c>
      <c r="U409" s="15">
        <f t="shared" si="34"/>
        <v>2140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109</v>
      </c>
      <c r="P410">
        <f t="shared" si="31"/>
        <v>168.78</v>
      </c>
      <c r="Q410" s="11" t="s">
        <v>8312</v>
      </c>
      <c r="R410" t="s">
        <v>8334</v>
      </c>
      <c r="S410" s="15">
        <f t="shared" si="32"/>
        <v>88769.74009259259</v>
      </c>
      <c r="T410" s="15">
        <f t="shared" si="33"/>
        <v>42412.74009259259</v>
      </c>
      <c r="U410" s="15">
        <f t="shared" si="34"/>
        <v>2143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253</v>
      </c>
      <c r="P411">
        <f t="shared" si="31"/>
        <v>199.9</v>
      </c>
      <c r="Q411" s="11" t="s">
        <v>8322</v>
      </c>
      <c r="R411" t="s">
        <v>8333</v>
      </c>
      <c r="S411" s="15">
        <f t="shared" si="32"/>
        <v>88265.627187499995</v>
      </c>
      <c r="T411" s="15">
        <f t="shared" si="33"/>
        <v>41908.627187500002</v>
      </c>
      <c r="U411" s="15">
        <f t="shared" si="34"/>
        <v>2141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107</v>
      </c>
      <c r="P412">
        <f t="shared" si="31"/>
        <v>141.75</v>
      </c>
      <c r="Q412" s="11" t="s">
        <v>8322</v>
      </c>
      <c r="R412" t="s">
        <v>8323</v>
      </c>
      <c r="S412" s="15">
        <f t="shared" si="32"/>
        <v>88476.72802083334</v>
      </c>
      <c r="T412" s="15">
        <f t="shared" si="33"/>
        <v>42125.165972222225</v>
      </c>
      <c r="U412" s="15">
        <f t="shared" si="34"/>
        <v>2142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124</v>
      </c>
      <c r="P413">
        <f t="shared" si="31"/>
        <v>104.26</v>
      </c>
      <c r="Q413" s="11" t="s">
        <v>8322</v>
      </c>
      <c r="R413" t="s">
        <v>8323</v>
      </c>
      <c r="S413" s="15">
        <f t="shared" si="32"/>
        <v>87252.042256944449</v>
      </c>
      <c r="T413" s="15">
        <f t="shared" si="33"/>
        <v>40895.040972222225</v>
      </c>
      <c r="U413" s="15">
        <f t="shared" si="34"/>
        <v>2138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103</v>
      </c>
      <c r="P414">
        <f t="shared" si="31"/>
        <v>182.91</v>
      </c>
      <c r="Q414" s="11" t="s">
        <v>8324</v>
      </c>
      <c r="R414" t="s">
        <v>8327</v>
      </c>
      <c r="S414" s="15">
        <f t="shared" si="32"/>
        <v>89089.917048611111</v>
      </c>
      <c r="T414" s="15">
        <f t="shared" si="33"/>
        <v>42732.917048611111</v>
      </c>
      <c r="U414" s="15">
        <f t="shared" si="34"/>
        <v>2143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103</v>
      </c>
      <c r="P415">
        <f t="shared" si="31"/>
        <v>143.36000000000001</v>
      </c>
      <c r="Q415" s="11" t="s">
        <v>8312</v>
      </c>
      <c r="R415" t="s">
        <v>8334</v>
      </c>
      <c r="S415" s="15">
        <f t="shared" si="32"/>
        <v>88708.626296296294</v>
      </c>
      <c r="T415" s="15">
        <f t="shared" si="33"/>
        <v>42351.626296296294</v>
      </c>
      <c r="U415" s="15">
        <f t="shared" si="34"/>
        <v>2142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102</v>
      </c>
      <c r="P416">
        <f t="shared" si="31"/>
        <v>417.33</v>
      </c>
      <c r="Q416" s="11" t="s">
        <v>8328</v>
      </c>
      <c r="R416" t="s">
        <v>8332</v>
      </c>
      <c r="S416" s="15">
        <f t="shared" si="32"/>
        <v>88123.899652777778</v>
      </c>
      <c r="T416" s="15">
        <f t="shared" si="33"/>
        <v>41768.916666666664</v>
      </c>
      <c r="U416" s="15">
        <f t="shared" si="34"/>
        <v>2141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102</v>
      </c>
      <c r="P417">
        <f t="shared" si="31"/>
        <v>606.82000000000005</v>
      </c>
      <c r="Q417" s="11" t="s">
        <v>8322</v>
      </c>
      <c r="R417" t="s">
        <v>8333</v>
      </c>
      <c r="S417" s="15">
        <f t="shared" si="32"/>
        <v>88617.23583333334</v>
      </c>
      <c r="T417" s="15">
        <f t="shared" si="33"/>
        <v>42261.875</v>
      </c>
      <c r="U417" s="15">
        <f t="shared" si="34"/>
        <v>2142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118</v>
      </c>
      <c r="P418">
        <f t="shared" si="31"/>
        <v>168.25</v>
      </c>
      <c r="Q418" s="11" t="s">
        <v>8324</v>
      </c>
      <c r="R418" t="s">
        <v>8327</v>
      </c>
      <c r="S418" s="15">
        <f t="shared" si="32"/>
        <v>88437.983182870375</v>
      </c>
      <c r="T418" s="15">
        <f t="shared" si="33"/>
        <v>42085.941516203704</v>
      </c>
      <c r="U418" s="15">
        <f t="shared" si="34"/>
        <v>2142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35</v>
      </c>
      <c r="P419">
        <f t="shared" si="31"/>
        <v>135.59</v>
      </c>
      <c r="Q419" s="11" t="s">
        <v>8317</v>
      </c>
      <c r="R419" t="s">
        <v>8318</v>
      </c>
      <c r="S419" s="15">
        <f t="shared" si="32"/>
        <v>88449.022118055553</v>
      </c>
      <c r="T419" s="15">
        <f t="shared" si="33"/>
        <v>42091.980451388896</v>
      </c>
      <c r="U419" s="15">
        <f t="shared" si="34"/>
        <v>2142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177</v>
      </c>
      <c r="P420">
        <f t="shared" si="31"/>
        <v>117.51</v>
      </c>
      <c r="Q420" s="11" t="s">
        <v>8322</v>
      </c>
      <c r="R420" t="s">
        <v>8333</v>
      </c>
      <c r="S420" s="15">
        <f t="shared" si="32"/>
        <v>88358.639189814814</v>
      </c>
      <c r="T420" s="15">
        <f t="shared" si="33"/>
        <v>42001.639189814814</v>
      </c>
      <c r="U420" s="15">
        <f t="shared" si="34"/>
        <v>2141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101</v>
      </c>
      <c r="P421">
        <f t="shared" si="31"/>
        <v>3304</v>
      </c>
      <c r="Q421" s="11" t="s">
        <v>8309</v>
      </c>
      <c r="R421" t="s">
        <v>8311</v>
      </c>
      <c r="S421" s="15">
        <f t="shared" si="32"/>
        <v>89136.059722222228</v>
      </c>
      <c r="T421" s="15">
        <f t="shared" si="33"/>
        <v>42809.018055555556</v>
      </c>
      <c r="U421" s="15">
        <f t="shared" si="34"/>
        <v>2144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101</v>
      </c>
      <c r="P422">
        <f t="shared" si="31"/>
        <v>63.57</v>
      </c>
      <c r="Q422" s="11" t="s">
        <v>8317</v>
      </c>
      <c r="R422" t="s">
        <v>8335</v>
      </c>
      <c r="S422" s="15">
        <f t="shared" si="32"/>
        <v>87651.853865740733</v>
      </c>
      <c r="T422" s="15">
        <f t="shared" si="33"/>
        <v>41309.853865740741</v>
      </c>
      <c r="U422" s="15">
        <f t="shared" si="34"/>
        <v>2139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59</v>
      </c>
      <c r="P423">
        <f t="shared" si="31"/>
        <v>99.86</v>
      </c>
      <c r="Q423" s="11" t="s">
        <v>8309</v>
      </c>
      <c r="R423" t="s">
        <v>8311</v>
      </c>
      <c r="S423" s="15">
        <f t="shared" si="32"/>
        <v>89049.613564814819</v>
      </c>
      <c r="T423" s="15">
        <f t="shared" si="33"/>
        <v>42692.655231481483</v>
      </c>
      <c r="U423" s="15">
        <f t="shared" si="34"/>
        <v>2143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100</v>
      </c>
      <c r="P424">
        <f t="shared" si="31"/>
        <v>58.38</v>
      </c>
      <c r="Q424" s="11" t="s">
        <v>8314</v>
      </c>
      <c r="R424" t="s">
        <v>8315</v>
      </c>
      <c r="S424" s="15">
        <f t="shared" si="32"/>
        <v>89128.684479166666</v>
      </c>
      <c r="T424" s="15">
        <f t="shared" si="33"/>
        <v>42771.684479166666</v>
      </c>
      <c r="U424" s="15">
        <f t="shared" si="34"/>
        <v>2144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185</v>
      </c>
      <c r="P425">
        <f t="shared" si="31"/>
        <v>60.82</v>
      </c>
      <c r="Q425" s="11" t="s">
        <v>8317</v>
      </c>
      <c r="R425" t="s">
        <v>8318</v>
      </c>
      <c r="S425" s="15">
        <f t="shared" si="32"/>
        <v>88768.79886574074</v>
      </c>
      <c r="T425" s="15">
        <f t="shared" si="33"/>
        <v>42412.207638888889</v>
      </c>
      <c r="U425" s="15">
        <f t="shared" si="34"/>
        <v>2143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139</v>
      </c>
      <c r="P426">
        <f t="shared" si="31"/>
        <v>150.65</v>
      </c>
      <c r="Q426" s="11" t="s">
        <v>8309</v>
      </c>
      <c r="R426" t="s">
        <v>8311</v>
      </c>
      <c r="S426" s="15">
        <f t="shared" si="32"/>
        <v>88251.501516203702</v>
      </c>
      <c r="T426" s="15">
        <f t="shared" si="33"/>
        <v>41899.501516203702</v>
      </c>
      <c r="U426" s="15">
        <f t="shared" si="34"/>
        <v>2141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139</v>
      </c>
      <c r="P427">
        <f t="shared" si="31"/>
        <v>113.63</v>
      </c>
      <c r="Q427" s="11" t="s">
        <v>8309</v>
      </c>
      <c r="R427" t="s">
        <v>8311</v>
      </c>
      <c r="S427" s="15">
        <f t="shared" si="32"/>
        <v>88380.174363425933</v>
      </c>
      <c r="T427" s="15">
        <f t="shared" si="33"/>
        <v>42023.174363425926</v>
      </c>
      <c r="U427" s="15">
        <f t="shared" si="34"/>
        <v>2141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102</v>
      </c>
      <c r="P428">
        <f t="shared" si="31"/>
        <v>50.85</v>
      </c>
      <c r="Q428" s="11" t="s">
        <v>8317</v>
      </c>
      <c r="R428" t="s">
        <v>8318</v>
      </c>
      <c r="S428" s="15">
        <f t="shared" si="32"/>
        <v>88587.666261574079</v>
      </c>
      <c r="T428" s="15">
        <f t="shared" si="33"/>
        <v>42214.666261574079</v>
      </c>
      <c r="U428" s="15">
        <f t="shared" si="34"/>
        <v>2142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105</v>
      </c>
      <c r="P429">
        <f t="shared" si="31"/>
        <v>63.05</v>
      </c>
      <c r="Q429" s="11" t="s">
        <v>8309</v>
      </c>
      <c r="R429" t="s">
        <v>8310</v>
      </c>
      <c r="S429" s="15">
        <f t="shared" si="32"/>
        <v>88129.780509259261</v>
      </c>
      <c r="T429" s="15">
        <f t="shared" si="33"/>
        <v>41772.780509259261</v>
      </c>
      <c r="U429" s="15">
        <f t="shared" si="34"/>
        <v>2141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226</v>
      </c>
      <c r="P430">
        <f t="shared" si="31"/>
        <v>158.63999999999999</v>
      </c>
      <c r="Q430" s="11" t="s">
        <v>8309</v>
      </c>
      <c r="R430" t="s">
        <v>8311</v>
      </c>
      <c r="S430" s="15">
        <f t="shared" si="32"/>
        <v>88867.653611111105</v>
      </c>
      <c r="T430" s="15">
        <f t="shared" si="33"/>
        <v>42525.653611111105</v>
      </c>
      <c r="U430" s="15">
        <f t="shared" si="34"/>
        <v>2143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34</v>
      </c>
      <c r="P431">
        <f t="shared" si="31"/>
        <v>135.66999999999999</v>
      </c>
      <c r="Q431" s="11" t="s">
        <v>8314</v>
      </c>
      <c r="R431" t="s">
        <v>8315</v>
      </c>
      <c r="S431" s="15">
        <f t="shared" si="32"/>
        <v>88439.628703703696</v>
      </c>
      <c r="T431" s="15">
        <f t="shared" si="33"/>
        <v>42082.587037037039</v>
      </c>
      <c r="U431" s="15">
        <f t="shared" si="34"/>
        <v>2142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421</v>
      </c>
      <c r="P432">
        <f t="shared" si="31"/>
        <v>91.48</v>
      </c>
      <c r="Q432" s="11" t="s">
        <v>8322</v>
      </c>
      <c r="R432" t="s">
        <v>8323</v>
      </c>
      <c r="S432" s="15">
        <f t="shared" si="32"/>
        <v>87916.063252314809</v>
      </c>
      <c r="T432" s="15">
        <f t="shared" si="33"/>
        <v>41559.063252314816</v>
      </c>
      <c r="U432" s="15">
        <f t="shared" si="34"/>
        <v>2140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39</v>
      </c>
      <c r="P433">
        <f t="shared" si="31"/>
        <v>190.45</v>
      </c>
      <c r="Q433" s="11" t="s">
        <v>8309</v>
      </c>
      <c r="R433" t="s">
        <v>8311</v>
      </c>
      <c r="S433" s="15">
        <f t="shared" si="32"/>
        <v>88718.84574074074</v>
      </c>
      <c r="T433" s="15">
        <f t="shared" si="33"/>
        <v>42361.84574074074</v>
      </c>
      <c r="U433" s="15">
        <f t="shared" si="34"/>
        <v>2142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209</v>
      </c>
      <c r="P434">
        <f t="shared" si="31"/>
        <v>65</v>
      </c>
      <c r="Q434" s="11" t="s">
        <v>8317</v>
      </c>
      <c r="R434" t="s">
        <v>8318</v>
      </c>
      <c r="S434" s="15">
        <f t="shared" si="32"/>
        <v>89034.818819444452</v>
      </c>
      <c r="T434" s="15">
        <f t="shared" si="33"/>
        <v>42659.854166666672</v>
      </c>
      <c r="U434" s="15">
        <f t="shared" si="34"/>
        <v>2143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111</v>
      </c>
      <c r="P435">
        <f t="shared" si="31"/>
        <v>90.64</v>
      </c>
      <c r="Q435" s="11" t="s">
        <v>8317</v>
      </c>
      <c r="R435" t="s">
        <v>8318</v>
      </c>
      <c r="S435" s="15">
        <f t="shared" si="32"/>
        <v>89089.804814814823</v>
      </c>
      <c r="T435" s="15">
        <f t="shared" si="33"/>
        <v>42712.804814814815</v>
      </c>
      <c r="U435" s="15">
        <f t="shared" si="34"/>
        <v>2143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133</v>
      </c>
      <c r="P436">
        <f t="shared" si="31"/>
        <v>90.62</v>
      </c>
      <c r="Q436" s="11" t="s">
        <v>8322</v>
      </c>
      <c r="R436" t="s">
        <v>8323</v>
      </c>
      <c r="S436" s="15">
        <f t="shared" si="32"/>
        <v>87150.717256944452</v>
      </c>
      <c r="T436" s="15">
        <f t="shared" si="33"/>
        <v>40794.125</v>
      </c>
      <c r="U436" s="15">
        <f t="shared" si="34"/>
        <v>2138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8324</v>
      </c>
      <c r="R437" t="s">
        <v>8325</v>
      </c>
      <c r="S437" s="15">
        <f t="shared" si="32"/>
        <v>88852.596585648149</v>
      </c>
      <c r="T437" s="15">
        <f t="shared" si="33"/>
        <v>42493.958333333328</v>
      </c>
      <c r="U437" s="15">
        <f t="shared" si="34"/>
        <v>2143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132</v>
      </c>
      <c r="P438">
        <f t="shared" si="31"/>
        <v>111.53</v>
      </c>
      <c r="Q438" s="11" t="s">
        <v>8314</v>
      </c>
      <c r="R438" t="s">
        <v>8315</v>
      </c>
      <c r="S438" s="15">
        <f t="shared" si="32"/>
        <v>88342.857789351852</v>
      </c>
      <c r="T438" s="15">
        <f t="shared" si="33"/>
        <v>41992.166666666672</v>
      </c>
      <c r="U438" s="15">
        <f t="shared" si="34"/>
        <v>2141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110</v>
      </c>
      <c r="P439">
        <f t="shared" si="31"/>
        <v>67.67</v>
      </c>
      <c r="Q439" s="11" t="s">
        <v>8328</v>
      </c>
      <c r="R439" t="s">
        <v>8332</v>
      </c>
      <c r="S439" s="15">
        <f t="shared" si="32"/>
        <v>87973.475173611107</v>
      </c>
      <c r="T439" s="15">
        <f t="shared" si="33"/>
        <v>41617.207638888889</v>
      </c>
      <c r="U439" s="15">
        <f t="shared" si="34"/>
        <v>2140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118</v>
      </c>
      <c r="P440">
        <f t="shared" si="31"/>
        <v>159.24</v>
      </c>
      <c r="Q440" s="11" t="s">
        <v>8314</v>
      </c>
      <c r="R440" t="s">
        <v>8315</v>
      </c>
      <c r="S440" s="15">
        <f t="shared" si="32"/>
        <v>89006.466342592597</v>
      </c>
      <c r="T440" s="15">
        <f t="shared" si="33"/>
        <v>42649.583333333328</v>
      </c>
      <c r="U440" s="15">
        <f t="shared" si="34"/>
        <v>2143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131</v>
      </c>
      <c r="P441">
        <f t="shared" si="31"/>
        <v>109.11</v>
      </c>
      <c r="Q441" s="11" t="s">
        <v>8328</v>
      </c>
      <c r="R441" t="s">
        <v>8329</v>
      </c>
      <c r="S441" s="15">
        <f t="shared" si="32"/>
        <v>88221.695277777777</v>
      </c>
      <c r="T441" s="15">
        <f t="shared" si="33"/>
        <v>41859.75</v>
      </c>
      <c r="U441" s="15">
        <f t="shared" si="34"/>
        <v>2141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408</v>
      </c>
      <c r="P442">
        <f t="shared" si="31"/>
        <v>80.459999999999994</v>
      </c>
      <c r="Q442" s="11" t="s">
        <v>8324</v>
      </c>
      <c r="R442" t="s">
        <v>8325</v>
      </c>
      <c r="S442" s="15">
        <f t="shared" si="32"/>
        <v>88145.83356481482</v>
      </c>
      <c r="T442" s="15">
        <f t="shared" si="33"/>
        <v>41786.125</v>
      </c>
      <c r="U442" s="15">
        <f t="shared" si="34"/>
        <v>2141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141</v>
      </c>
      <c r="P443">
        <f t="shared" si="31"/>
        <v>174.04</v>
      </c>
      <c r="Q443" s="11" t="s">
        <v>8309</v>
      </c>
      <c r="R443" t="s">
        <v>8341</v>
      </c>
      <c r="S443" s="15">
        <f t="shared" si="32"/>
        <v>88700.02542824074</v>
      </c>
      <c r="T443" s="15">
        <f t="shared" si="33"/>
        <v>42347.290972222225</v>
      </c>
      <c r="U443" s="15">
        <f t="shared" si="34"/>
        <v>2142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267</v>
      </c>
      <c r="P444">
        <f t="shared" si="31"/>
        <v>65.760000000000005</v>
      </c>
      <c r="Q444" s="11" t="s">
        <v>8322</v>
      </c>
      <c r="R444" t="s">
        <v>8323</v>
      </c>
      <c r="S444" s="15">
        <f t="shared" si="32"/>
        <v>87706.769293981488</v>
      </c>
      <c r="T444" s="15">
        <f t="shared" si="33"/>
        <v>41349.769293981481</v>
      </c>
      <c r="U444" s="15">
        <f t="shared" si="34"/>
        <v>2140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229</v>
      </c>
      <c r="P445">
        <f t="shared" si="31"/>
        <v>67.16</v>
      </c>
      <c r="Q445" s="11" t="s">
        <v>8314</v>
      </c>
      <c r="R445" t="s">
        <v>8315</v>
      </c>
      <c r="S445" s="15">
        <f t="shared" si="32"/>
        <v>88159.657685185186</v>
      </c>
      <c r="T445" s="15">
        <f t="shared" si="33"/>
        <v>41800.356249999997</v>
      </c>
      <c r="U445" s="15">
        <f t="shared" si="34"/>
        <v>2141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128</v>
      </c>
      <c r="P446">
        <f t="shared" si="31"/>
        <v>58.93</v>
      </c>
      <c r="Q446" s="11" t="s">
        <v>8309</v>
      </c>
      <c r="R446" t="s">
        <v>8316</v>
      </c>
      <c r="S446" s="15">
        <f t="shared" si="32"/>
        <v>89154.801712962959</v>
      </c>
      <c r="T446" s="15">
        <f t="shared" si="33"/>
        <v>42809</v>
      </c>
      <c r="U446" s="15">
        <f t="shared" si="34"/>
        <v>2144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106</v>
      </c>
      <c r="P447">
        <f t="shared" si="31"/>
        <v>73.34</v>
      </c>
      <c r="Q447" s="11" t="s">
        <v>8322</v>
      </c>
      <c r="R447" t="s">
        <v>8323</v>
      </c>
      <c r="S447" s="15">
        <f t="shared" si="32"/>
        <v>86856.225231481483</v>
      </c>
      <c r="T447" s="15">
        <f t="shared" si="33"/>
        <v>40499.266898148147</v>
      </c>
      <c r="U447" s="15">
        <f t="shared" si="34"/>
        <v>2137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103</v>
      </c>
      <c r="P448">
        <f t="shared" si="31"/>
        <v>99.86</v>
      </c>
      <c r="Q448" s="11" t="s">
        <v>8322</v>
      </c>
      <c r="R448" t="s">
        <v>8323</v>
      </c>
      <c r="S448" s="15">
        <f t="shared" si="32"/>
        <v>88501.944328703699</v>
      </c>
      <c r="T448" s="15">
        <f t="shared" si="33"/>
        <v>42144.944328703699</v>
      </c>
      <c r="U448" s="15">
        <f t="shared" si="34"/>
        <v>2142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ref="O449:O512" si="35">ROUND(E259/D259*100,0)</f>
        <v>265</v>
      </c>
      <c r="P449">
        <f t="shared" si="31"/>
        <v>80.2</v>
      </c>
      <c r="Q449" s="11" t="s">
        <v>8322</v>
      </c>
      <c r="R449" t="s">
        <v>8323</v>
      </c>
      <c r="S449" s="15">
        <f t="shared" si="32"/>
        <v>86744.227939814824</v>
      </c>
      <c r="T449" s="15">
        <f t="shared" si="33"/>
        <v>40401.665972222225</v>
      </c>
      <c r="U449" s="15">
        <f t="shared" si="34"/>
        <v>2137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5"/>
        <v>127</v>
      </c>
      <c r="P450">
        <f t="shared" si="31"/>
        <v>89.1</v>
      </c>
      <c r="Q450" s="11" t="s">
        <v>8309</v>
      </c>
      <c r="R450" t="s">
        <v>8316</v>
      </c>
      <c r="S450" s="15">
        <f t="shared" si="32"/>
        <v>88054.823287037041</v>
      </c>
      <c r="T450" s="15">
        <f t="shared" si="33"/>
        <v>41697.958333333336</v>
      </c>
      <c r="U450" s="15">
        <f t="shared" si="34"/>
        <v>2141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106</v>
      </c>
      <c r="P451">
        <f t="shared" ref="P451:P514" si="36">IFERROR(ROUND(E451/L451,2),0)</f>
        <v>180.41</v>
      </c>
      <c r="Q451" s="11" t="s">
        <v>8314</v>
      </c>
      <c r="R451" t="s">
        <v>8315</v>
      </c>
      <c r="S451" s="15">
        <f t="shared" ref="S451:S514" si="37">(((J451/60)/60)/24)+DATE(197,1,1)</f>
        <v>88326.007129629637</v>
      </c>
      <c r="T451" s="15">
        <f t="shared" ref="T451:T514" si="38">(((I451/60)/60)/24)+DATE(1970,1,1)</f>
        <v>41969.052083333328</v>
      </c>
      <c r="U451" s="15">
        <f t="shared" ref="U451:U514" si="39">YEAR(S451)</f>
        <v>2141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105</v>
      </c>
      <c r="P452">
        <f t="shared" si="36"/>
        <v>382.39</v>
      </c>
      <c r="Q452" s="11" t="s">
        <v>8309</v>
      </c>
      <c r="R452" t="s">
        <v>8311</v>
      </c>
      <c r="S452" s="15">
        <f t="shared" si="37"/>
        <v>88999.624039351853</v>
      </c>
      <c r="T452" s="15">
        <f t="shared" si="38"/>
        <v>42644.624039351853</v>
      </c>
      <c r="U452" s="15">
        <f t="shared" si="39"/>
        <v>2143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105</v>
      </c>
      <c r="P453">
        <f t="shared" si="36"/>
        <v>89.6</v>
      </c>
      <c r="Q453" s="11" t="s">
        <v>8309</v>
      </c>
      <c r="R453" t="s">
        <v>8311</v>
      </c>
      <c r="S453" s="15">
        <f t="shared" si="37"/>
        <v>89039.964907407411</v>
      </c>
      <c r="T453" s="15">
        <f t="shared" si="38"/>
        <v>42686.208333333328</v>
      </c>
      <c r="U453" s="15">
        <f t="shared" si="39"/>
        <v>2143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418</v>
      </c>
      <c r="P454">
        <f t="shared" si="36"/>
        <v>133.93</v>
      </c>
      <c r="Q454" s="11" t="s">
        <v>8328</v>
      </c>
      <c r="R454" t="s">
        <v>8332</v>
      </c>
      <c r="S454" s="15">
        <f t="shared" si="37"/>
        <v>88468.77143518519</v>
      </c>
      <c r="T454" s="15">
        <f t="shared" si="38"/>
        <v>42119</v>
      </c>
      <c r="U454" s="15">
        <f t="shared" si="39"/>
        <v>2142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104</v>
      </c>
      <c r="P455">
        <f t="shared" si="36"/>
        <v>224.13</v>
      </c>
      <c r="Q455" s="11" t="s">
        <v>8328</v>
      </c>
      <c r="R455" t="s">
        <v>8332</v>
      </c>
      <c r="S455" s="15">
        <f t="shared" si="37"/>
        <v>88480.922048611115</v>
      </c>
      <c r="T455" s="15">
        <f t="shared" si="38"/>
        <v>42128.167361111111</v>
      </c>
      <c r="U455" s="15">
        <f t="shared" si="39"/>
        <v>2142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125</v>
      </c>
      <c r="P456">
        <f t="shared" si="36"/>
        <v>71.489999999999995</v>
      </c>
      <c r="Q456" s="11" t="s">
        <v>8324</v>
      </c>
      <c r="R456" t="s">
        <v>8327</v>
      </c>
      <c r="S456" s="15">
        <f t="shared" si="37"/>
        <v>88222.666354166664</v>
      </c>
      <c r="T456" s="15">
        <f t="shared" si="38"/>
        <v>41855.666354166664</v>
      </c>
      <c r="U456" s="15">
        <f t="shared" si="39"/>
        <v>2141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36</v>
      </c>
      <c r="P457">
        <f t="shared" si="36"/>
        <v>116.86</v>
      </c>
      <c r="Q457" s="11" t="s">
        <v>8322</v>
      </c>
      <c r="R457" t="s">
        <v>8323</v>
      </c>
      <c r="S457" s="15">
        <f t="shared" si="37"/>
        <v>87374.688333333324</v>
      </c>
      <c r="T457" s="15">
        <f t="shared" si="38"/>
        <v>41032.688333333332</v>
      </c>
      <c r="U457" s="15">
        <f t="shared" si="39"/>
        <v>2139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103</v>
      </c>
      <c r="P458">
        <f t="shared" si="36"/>
        <v>123.38</v>
      </c>
      <c r="Q458" s="11" t="s">
        <v>8314</v>
      </c>
      <c r="R458" t="s">
        <v>8315</v>
      </c>
      <c r="S458" s="15">
        <f t="shared" si="37"/>
        <v>88817.430243055554</v>
      </c>
      <c r="T458" s="15">
        <f t="shared" si="38"/>
        <v>42460.416666666672</v>
      </c>
      <c r="U458" s="15">
        <f t="shared" si="39"/>
        <v>2143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309</v>
      </c>
      <c r="P459">
        <f t="shared" si="36"/>
        <v>152.54</v>
      </c>
      <c r="Q459" s="11" t="s">
        <v>8328</v>
      </c>
      <c r="R459" t="s">
        <v>8329</v>
      </c>
      <c r="S459" s="15">
        <f t="shared" si="37"/>
        <v>87813.259618055556</v>
      </c>
      <c r="T459" s="15">
        <f t="shared" si="38"/>
        <v>41457.208333333336</v>
      </c>
      <c r="U459" s="15">
        <f t="shared" si="39"/>
        <v>2140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205</v>
      </c>
      <c r="P460">
        <f t="shared" si="36"/>
        <v>70.53</v>
      </c>
      <c r="Q460" s="11" t="s">
        <v>8328</v>
      </c>
      <c r="R460" t="s">
        <v>8329</v>
      </c>
      <c r="S460" s="15">
        <f t="shared" si="37"/>
        <v>87615.786203703698</v>
      </c>
      <c r="T460" s="15">
        <f t="shared" si="38"/>
        <v>41258.786203703705</v>
      </c>
      <c r="U460" s="15">
        <f t="shared" si="39"/>
        <v>2139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30</v>
      </c>
      <c r="P461">
        <f t="shared" si="36"/>
        <v>143.97999999999999</v>
      </c>
      <c r="Q461" s="11" t="s">
        <v>8309</v>
      </c>
      <c r="R461" t="s">
        <v>8310</v>
      </c>
      <c r="S461" s="15">
        <f t="shared" si="37"/>
        <v>89041.525775462971</v>
      </c>
      <c r="T461" s="15">
        <f t="shared" si="38"/>
        <v>42684.567442129628</v>
      </c>
      <c r="U461" s="15">
        <f t="shared" si="39"/>
        <v>2143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102</v>
      </c>
      <c r="P462">
        <f t="shared" si="36"/>
        <v>69.599999999999994</v>
      </c>
      <c r="Q462" s="11" t="s">
        <v>8312</v>
      </c>
      <c r="R462" t="s">
        <v>8313</v>
      </c>
      <c r="S462" s="15">
        <f t="shared" si="37"/>
        <v>88727.172060185185</v>
      </c>
      <c r="T462" s="15">
        <f t="shared" si="38"/>
        <v>42381.208333333328</v>
      </c>
      <c r="U462" s="15">
        <f t="shared" si="39"/>
        <v>2142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102</v>
      </c>
      <c r="P463">
        <f t="shared" si="36"/>
        <v>58.42</v>
      </c>
      <c r="Q463" s="11" t="s">
        <v>8309</v>
      </c>
      <c r="R463" t="s">
        <v>8316</v>
      </c>
      <c r="S463" s="15">
        <f t="shared" si="37"/>
        <v>88369.143171296295</v>
      </c>
      <c r="T463" s="15">
        <f t="shared" si="38"/>
        <v>42013.143171296295</v>
      </c>
      <c r="U463" s="15">
        <f t="shared" si="39"/>
        <v>2141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102</v>
      </c>
      <c r="P464">
        <f t="shared" si="36"/>
        <v>89.9</v>
      </c>
      <c r="Q464" s="11" t="s">
        <v>8328</v>
      </c>
      <c r="R464" t="s">
        <v>8329</v>
      </c>
      <c r="S464" s="15">
        <f t="shared" si="37"/>
        <v>87522.17569444445</v>
      </c>
      <c r="T464" s="15">
        <f t="shared" si="38"/>
        <v>41162.163194444445</v>
      </c>
      <c r="U464" s="15">
        <f t="shared" si="39"/>
        <v>2139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122</v>
      </c>
      <c r="P465">
        <f t="shared" si="36"/>
        <v>112.86</v>
      </c>
      <c r="Q465" s="11" t="s">
        <v>8309</v>
      </c>
      <c r="R465" t="s">
        <v>8316</v>
      </c>
      <c r="S465" s="15">
        <f t="shared" si="37"/>
        <v>89154.688518518524</v>
      </c>
      <c r="T465" s="15">
        <f t="shared" si="38"/>
        <v>42806.791666666672</v>
      </c>
      <c r="U465" s="15">
        <f t="shared" si="39"/>
        <v>2144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303833</v>
      </c>
      <c r="P466">
        <f t="shared" si="36"/>
        <v>108.01</v>
      </c>
      <c r="Q466" s="11" t="s">
        <v>8322</v>
      </c>
      <c r="R466" t="s">
        <v>8323</v>
      </c>
      <c r="S466" s="15">
        <f t="shared" si="37"/>
        <v>88337.923576388886</v>
      </c>
      <c r="T466" s="15">
        <f t="shared" si="38"/>
        <v>41984.207638888889</v>
      </c>
      <c r="U466" s="15">
        <f t="shared" si="39"/>
        <v>2141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202</v>
      </c>
      <c r="P467">
        <f t="shared" si="36"/>
        <v>90.58</v>
      </c>
      <c r="Q467" s="11" t="s">
        <v>8322</v>
      </c>
      <c r="R467" t="s">
        <v>8323</v>
      </c>
      <c r="S467" s="15">
        <f t="shared" si="37"/>
        <v>88648.500243055561</v>
      </c>
      <c r="T467" s="15">
        <f t="shared" si="38"/>
        <v>42291.500243055561</v>
      </c>
      <c r="U467" s="15">
        <f t="shared" si="39"/>
        <v>2142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101</v>
      </c>
      <c r="P468">
        <f t="shared" si="36"/>
        <v>182.62</v>
      </c>
      <c r="Q468" s="11" t="s">
        <v>8309</v>
      </c>
      <c r="R468" t="s">
        <v>8311</v>
      </c>
      <c r="S468" s="15">
        <f t="shared" si="37"/>
        <v>88973.295138888891</v>
      </c>
      <c r="T468" s="15">
        <f t="shared" si="38"/>
        <v>42626.295138888891</v>
      </c>
      <c r="U468" s="15">
        <f t="shared" si="39"/>
        <v>2143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1212</v>
      </c>
      <c r="P469">
        <f t="shared" si="36"/>
        <v>70.849999999999994</v>
      </c>
      <c r="Q469" s="11" t="s">
        <v>8309</v>
      </c>
      <c r="R469" t="s">
        <v>8310</v>
      </c>
      <c r="S469" s="15">
        <f t="shared" si="37"/>
        <v>87588.012083333335</v>
      </c>
      <c r="T469" s="15">
        <f t="shared" si="38"/>
        <v>41231.053749999999</v>
      </c>
      <c r="U469" s="15">
        <f t="shared" si="39"/>
        <v>2139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202</v>
      </c>
      <c r="P470">
        <f t="shared" si="36"/>
        <v>95.49</v>
      </c>
      <c r="Q470" s="11" t="s">
        <v>8309</v>
      </c>
      <c r="R470" t="s">
        <v>8310</v>
      </c>
      <c r="S470" s="15">
        <f t="shared" si="37"/>
        <v>88331.838981481473</v>
      </c>
      <c r="T470" s="15">
        <f t="shared" si="38"/>
        <v>42004.880648148144</v>
      </c>
      <c r="U470" s="15">
        <f t="shared" si="39"/>
        <v>2141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101</v>
      </c>
      <c r="P471">
        <f t="shared" si="36"/>
        <v>165.35</v>
      </c>
      <c r="Q471" s="11" t="s">
        <v>8314</v>
      </c>
      <c r="R471" t="s">
        <v>8315</v>
      </c>
      <c r="S471" s="15">
        <f t="shared" si="37"/>
        <v>88512.614895833336</v>
      </c>
      <c r="T471" s="15">
        <f t="shared" si="38"/>
        <v>42155.614895833336</v>
      </c>
      <c r="U471" s="15">
        <f t="shared" si="39"/>
        <v>2142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126</v>
      </c>
      <c r="P472">
        <f t="shared" si="36"/>
        <v>127.98</v>
      </c>
      <c r="Q472" s="11" t="s">
        <v>8328</v>
      </c>
      <c r="R472" t="s">
        <v>8332</v>
      </c>
      <c r="S472" s="15">
        <f t="shared" si="37"/>
        <v>86900.757569444439</v>
      </c>
      <c r="T472" s="15">
        <f t="shared" si="38"/>
        <v>40603.757569444446</v>
      </c>
      <c r="U472" s="15">
        <f t="shared" si="39"/>
        <v>2137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8314</v>
      </c>
      <c r="R473" t="s">
        <v>8315</v>
      </c>
      <c r="S473" s="15">
        <f t="shared" si="37"/>
        <v>88801.44332175926</v>
      </c>
      <c r="T473" s="15">
        <f t="shared" si="38"/>
        <v>42451.834027777775</v>
      </c>
      <c r="U473" s="15">
        <f t="shared" si="39"/>
        <v>2143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23</v>
      </c>
      <c r="P474">
        <f t="shared" si="36"/>
        <v>70</v>
      </c>
      <c r="Q474" s="11" t="s">
        <v>8322</v>
      </c>
      <c r="R474" t="s">
        <v>8323</v>
      </c>
      <c r="S474" s="15">
        <f t="shared" si="37"/>
        <v>88946.755671296298</v>
      </c>
      <c r="T474" s="15">
        <f t="shared" si="38"/>
        <v>42616.041666666672</v>
      </c>
      <c r="U474" s="15">
        <f t="shared" si="39"/>
        <v>2143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300</v>
      </c>
      <c r="P475">
        <f t="shared" si="36"/>
        <v>128.91</v>
      </c>
      <c r="Q475" s="11" t="s">
        <v>8324</v>
      </c>
      <c r="R475" t="s">
        <v>8325</v>
      </c>
      <c r="S475" s="15">
        <f t="shared" si="37"/>
        <v>88470.070590277785</v>
      </c>
      <c r="T475" s="15">
        <f t="shared" si="38"/>
        <v>42110.118055555555</v>
      </c>
      <c r="U475" s="15">
        <f t="shared" si="39"/>
        <v>2142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250</v>
      </c>
      <c r="P476">
        <f t="shared" si="36"/>
        <v>99.79</v>
      </c>
      <c r="Q476" s="11" t="s">
        <v>8324</v>
      </c>
      <c r="R476" t="s">
        <v>8327</v>
      </c>
      <c r="S476" s="15">
        <f t="shared" si="37"/>
        <v>88677.61855324074</v>
      </c>
      <c r="T476" s="15">
        <f t="shared" si="38"/>
        <v>42320.104861111111</v>
      </c>
      <c r="U476" s="15">
        <f t="shared" si="39"/>
        <v>2142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120</v>
      </c>
      <c r="P477">
        <f t="shared" si="36"/>
        <v>121.28</v>
      </c>
      <c r="Q477" s="11" t="s">
        <v>8322</v>
      </c>
      <c r="R477" t="s">
        <v>8323</v>
      </c>
      <c r="S477" s="15">
        <f t="shared" si="37"/>
        <v>87700.816250000003</v>
      </c>
      <c r="T477" s="15">
        <f t="shared" si="38"/>
        <v>41358.774583333332</v>
      </c>
      <c r="U477" s="15">
        <f t="shared" si="39"/>
        <v>2140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120</v>
      </c>
      <c r="P478">
        <f t="shared" si="36"/>
        <v>139.24</v>
      </c>
      <c r="Q478" s="11" t="s">
        <v>8324</v>
      </c>
      <c r="R478" t="s">
        <v>8327</v>
      </c>
      <c r="S478" s="15">
        <f t="shared" si="37"/>
        <v>89167.825706018513</v>
      </c>
      <c r="T478" s="15">
        <f t="shared" si="38"/>
        <v>42810.784039351856</v>
      </c>
      <c r="U478" s="15">
        <f t="shared" si="39"/>
        <v>2144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119</v>
      </c>
      <c r="P479">
        <f t="shared" si="36"/>
        <v>90.18</v>
      </c>
      <c r="Q479" s="11" t="s">
        <v>8309</v>
      </c>
      <c r="R479" t="s">
        <v>8310</v>
      </c>
      <c r="S479" s="15">
        <f t="shared" si="37"/>
        <v>88525.684189814812</v>
      </c>
      <c r="T479" s="15">
        <f t="shared" si="38"/>
        <v>42168.684189814812</v>
      </c>
      <c r="U479" s="15">
        <f t="shared" si="39"/>
        <v>2142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118</v>
      </c>
      <c r="P480">
        <f t="shared" si="36"/>
        <v>92.1</v>
      </c>
      <c r="Q480" s="11" t="s">
        <v>8328</v>
      </c>
      <c r="R480" t="s">
        <v>8332</v>
      </c>
      <c r="S480" s="15">
        <f t="shared" si="37"/>
        <v>86974.085532407407</v>
      </c>
      <c r="T480" s="15">
        <f t="shared" si="38"/>
        <v>40636.043865740743</v>
      </c>
      <c r="U480" s="15">
        <f t="shared" si="39"/>
        <v>2138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118</v>
      </c>
      <c r="P481">
        <f t="shared" si="36"/>
        <v>462.86</v>
      </c>
      <c r="Q481" s="11" t="s">
        <v>8314</v>
      </c>
      <c r="R481" t="s">
        <v>8315</v>
      </c>
      <c r="S481" s="15">
        <f t="shared" si="37"/>
        <v>88807.74962962963</v>
      </c>
      <c r="T481" s="15">
        <f t="shared" si="38"/>
        <v>42450.707962962959</v>
      </c>
      <c r="U481" s="15">
        <f t="shared" si="39"/>
        <v>2143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117</v>
      </c>
      <c r="P482">
        <f t="shared" si="36"/>
        <v>39.92</v>
      </c>
      <c r="Q482" s="11" t="s">
        <v>8314</v>
      </c>
      <c r="R482" t="s">
        <v>8315</v>
      </c>
      <c r="S482" s="15">
        <f t="shared" si="37"/>
        <v>88196.385162037041</v>
      </c>
      <c r="T482" s="15">
        <f t="shared" si="38"/>
        <v>41839.385162037033</v>
      </c>
      <c r="U482" s="15">
        <f t="shared" si="39"/>
        <v>2141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116</v>
      </c>
      <c r="P483">
        <f t="shared" si="36"/>
        <v>117.85</v>
      </c>
      <c r="Q483" s="11" t="s">
        <v>8322</v>
      </c>
      <c r="R483" t="s">
        <v>8323</v>
      </c>
      <c r="S483" s="15">
        <f t="shared" si="37"/>
        <v>87741.708460648151</v>
      </c>
      <c r="T483" s="15">
        <f t="shared" si="38"/>
        <v>41399.708460648151</v>
      </c>
      <c r="U483" s="15">
        <f t="shared" si="39"/>
        <v>2140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83</v>
      </c>
      <c r="P484">
        <f t="shared" si="36"/>
        <v>81.63</v>
      </c>
      <c r="Q484" s="11" t="s">
        <v>8322</v>
      </c>
      <c r="R484" t="s">
        <v>8323</v>
      </c>
      <c r="S484" s="15">
        <f t="shared" si="37"/>
        <v>87469.564884259264</v>
      </c>
      <c r="T484" s="15">
        <f t="shared" si="38"/>
        <v>41097.564884259256</v>
      </c>
      <c r="U484" s="15">
        <f t="shared" si="39"/>
        <v>2139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288</v>
      </c>
      <c r="P485">
        <f t="shared" si="36"/>
        <v>68.11</v>
      </c>
      <c r="Q485" s="11" t="s">
        <v>8317</v>
      </c>
      <c r="R485" t="s">
        <v>8318</v>
      </c>
      <c r="S485" s="15">
        <f t="shared" si="37"/>
        <v>89062.487291666665</v>
      </c>
      <c r="T485" s="15">
        <f t="shared" si="38"/>
        <v>42706.291666666672</v>
      </c>
      <c r="U485" s="15">
        <f t="shared" si="39"/>
        <v>2143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103</v>
      </c>
      <c r="P486">
        <f t="shared" si="36"/>
        <v>77.33</v>
      </c>
      <c r="Q486" s="11" t="s">
        <v>8309</v>
      </c>
      <c r="R486" t="s">
        <v>8341</v>
      </c>
      <c r="S486" s="15">
        <f t="shared" si="37"/>
        <v>88622.764340277776</v>
      </c>
      <c r="T486" s="15">
        <f t="shared" si="38"/>
        <v>42272.875</v>
      </c>
      <c r="U486" s="15">
        <f t="shared" si="39"/>
        <v>2142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115</v>
      </c>
      <c r="P487">
        <f t="shared" si="36"/>
        <v>38.54</v>
      </c>
      <c r="Q487" s="11" t="s">
        <v>8328</v>
      </c>
      <c r="R487" t="s">
        <v>8332</v>
      </c>
      <c r="S487" s="15">
        <f t="shared" si="37"/>
        <v>87508.561886574069</v>
      </c>
      <c r="T487" s="15">
        <f t="shared" si="38"/>
        <v>41156.561886574076</v>
      </c>
      <c r="U487" s="15">
        <f t="shared" si="39"/>
        <v>2139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115</v>
      </c>
      <c r="P488">
        <f t="shared" si="36"/>
        <v>94.1</v>
      </c>
      <c r="Q488" s="11" t="s">
        <v>8317</v>
      </c>
      <c r="R488" t="s">
        <v>8318</v>
      </c>
      <c r="S488" s="15">
        <f t="shared" si="37"/>
        <v>88892.936678240745</v>
      </c>
      <c r="T488" s="15">
        <f t="shared" si="38"/>
        <v>42540.958333333328</v>
      </c>
      <c r="U488" s="15">
        <f t="shared" si="39"/>
        <v>2143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100</v>
      </c>
      <c r="P489">
        <f t="shared" si="36"/>
        <v>152.41</v>
      </c>
      <c r="Q489" s="11" t="s">
        <v>8309</v>
      </c>
      <c r="R489" t="s">
        <v>8311</v>
      </c>
      <c r="S489" s="15">
        <f t="shared" si="37"/>
        <v>89134.194502314815</v>
      </c>
      <c r="T489" s="15">
        <f t="shared" si="38"/>
        <v>42807.152835648143</v>
      </c>
      <c r="U489" s="15">
        <f t="shared" si="39"/>
        <v>2144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285</v>
      </c>
      <c r="P490">
        <f t="shared" si="36"/>
        <v>205.3</v>
      </c>
      <c r="Q490" s="11" t="s">
        <v>8309</v>
      </c>
      <c r="R490" t="s">
        <v>8316</v>
      </c>
      <c r="S490" s="15">
        <f t="shared" si="37"/>
        <v>88666.792372685188</v>
      </c>
      <c r="T490" s="15">
        <f t="shared" si="38"/>
        <v>42339.834039351852</v>
      </c>
      <c r="U490" s="15">
        <f t="shared" si="39"/>
        <v>2142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189</v>
      </c>
      <c r="P491">
        <f t="shared" si="36"/>
        <v>63.23</v>
      </c>
      <c r="Q491" s="11" t="s">
        <v>8324</v>
      </c>
      <c r="R491" t="s">
        <v>8325</v>
      </c>
      <c r="S491" s="15">
        <f t="shared" si="37"/>
        <v>89111.665173611109</v>
      </c>
      <c r="T491" s="15">
        <f t="shared" si="38"/>
        <v>42754.665173611109</v>
      </c>
      <c r="U491" s="15">
        <f t="shared" si="39"/>
        <v>2143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113</v>
      </c>
      <c r="P492">
        <f t="shared" si="36"/>
        <v>44.17</v>
      </c>
      <c r="Q492" s="11" t="s">
        <v>8317</v>
      </c>
      <c r="R492" t="s">
        <v>8318</v>
      </c>
      <c r="S492" s="15">
        <f t="shared" si="37"/>
        <v>88266.900752314818</v>
      </c>
      <c r="T492" s="15">
        <f t="shared" si="38"/>
        <v>41914.900752314818</v>
      </c>
      <c r="U492" s="15">
        <f t="shared" si="39"/>
        <v>2141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704</v>
      </c>
      <c r="P493">
        <f t="shared" si="36"/>
        <v>67.77</v>
      </c>
      <c r="Q493" s="11" t="s">
        <v>8322</v>
      </c>
      <c r="R493" t="s">
        <v>8323</v>
      </c>
      <c r="S493" s="15">
        <f t="shared" si="37"/>
        <v>87937.456412037034</v>
      </c>
      <c r="T493" s="15">
        <f t="shared" si="38"/>
        <v>41580.456412037034</v>
      </c>
      <c r="U493" s="15">
        <f t="shared" si="39"/>
        <v>2140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351</v>
      </c>
      <c r="P494">
        <f t="shared" si="36"/>
        <v>54.91</v>
      </c>
      <c r="Q494" s="11" t="s">
        <v>8324</v>
      </c>
      <c r="R494" t="s">
        <v>8327</v>
      </c>
      <c r="S494" s="15">
        <f t="shared" si="37"/>
        <v>88787.704537037032</v>
      </c>
      <c r="T494" s="15">
        <f t="shared" si="38"/>
        <v>42444.875</v>
      </c>
      <c r="U494" s="15">
        <f t="shared" si="39"/>
        <v>2143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117</v>
      </c>
      <c r="P495">
        <f t="shared" si="36"/>
        <v>327.08</v>
      </c>
      <c r="Q495" s="11" t="s">
        <v>8324</v>
      </c>
      <c r="R495" t="s">
        <v>8327</v>
      </c>
      <c r="S495" s="15">
        <f t="shared" si="37"/>
        <v>88657.810995370368</v>
      </c>
      <c r="T495" s="15">
        <f t="shared" si="38"/>
        <v>42309.958333333328</v>
      </c>
      <c r="U495" s="15">
        <f t="shared" si="39"/>
        <v>2142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56</v>
      </c>
      <c r="P496">
        <f t="shared" si="36"/>
        <v>146.69</v>
      </c>
      <c r="Q496" s="11" t="s">
        <v>8324</v>
      </c>
      <c r="R496" t="s">
        <v>8325</v>
      </c>
      <c r="S496" s="15">
        <f t="shared" si="37"/>
        <v>88533.836215277785</v>
      </c>
      <c r="T496" s="15">
        <f t="shared" si="38"/>
        <v>42176.836215277777</v>
      </c>
      <c r="U496" s="15">
        <f t="shared" si="39"/>
        <v>2142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120</v>
      </c>
      <c r="P497">
        <f t="shared" si="36"/>
        <v>89.59</v>
      </c>
      <c r="Q497" s="11" t="s">
        <v>8324</v>
      </c>
      <c r="R497" t="s">
        <v>8327</v>
      </c>
      <c r="S497" s="15">
        <f t="shared" si="37"/>
        <v>89083.624444444446</v>
      </c>
      <c r="T497" s="15">
        <f t="shared" si="38"/>
        <v>42726.624444444446</v>
      </c>
      <c r="U497" s="15">
        <f t="shared" si="39"/>
        <v>2143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110</v>
      </c>
      <c r="P498">
        <f t="shared" si="36"/>
        <v>36.97</v>
      </c>
      <c r="Q498" s="11" t="s">
        <v>8309</v>
      </c>
      <c r="R498" t="s">
        <v>8310</v>
      </c>
      <c r="S498" s="15">
        <f t="shared" si="37"/>
        <v>88258.845601851848</v>
      </c>
      <c r="T498" s="15">
        <f t="shared" si="38"/>
        <v>41913</v>
      </c>
      <c r="U498" s="15">
        <f t="shared" si="39"/>
        <v>2141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120</v>
      </c>
      <c r="P499">
        <f t="shared" si="36"/>
        <v>75.98</v>
      </c>
      <c r="Q499" s="11" t="s">
        <v>8314</v>
      </c>
      <c r="R499" t="s">
        <v>8315</v>
      </c>
      <c r="S499" s="15">
        <f t="shared" si="37"/>
        <v>88683.583379629621</v>
      </c>
      <c r="T499" s="15">
        <f t="shared" si="38"/>
        <v>42326.625046296293</v>
      </c>
      <c r="U499" s="15">
        <f t="shared" si="39"/>
        <v>2142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136</v>
      </c>
      <c r="P500">
        <f t="shared" si="36"/>
        <v>85.05</v>
      </c>
      <c r="Q500" s="11" t="s">
        <v>8328</v>
      </c>
      <c r="R500" t="s">
        <v>8332</v>
      </c>
      <c r="S500" s="15">
        <f t="shared" si="37"/>
        <v>87350.613032407404</v>
      </c>
      <c r="T500" s="15">
        <f t="shared" si="38"/>
        <v>41006.207638888889</v>
      </c>
      <c r="U500" s="15">
        <f t="shared" si="39"/>
        <v>2139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109</v>
      </c>
      <c r="P501">
        <f t="shared" si="36"/>
        <v>78.03</v>
      </c>
      <c r="Q501" s="11" t="s">
        <v>8328</v>
      </c>
      <c r="R501" t="s">
        <v>8329</v>
      </c>
      <c r="S501" s="15">
        <f t="shared" si="37"/>
        <v>86466.725115740745</v>
      </c>
      <c r="T501" s="15">
        <f t="shared" si="38"/>
        <v>40156.76666666667</v>
      </c>
      <c r="U501" s="15">
        <f t="shared" si="39"/>
        <v>2136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103</v>
      </c>
      <c r="P502">
        <f t="shared" si="36"/>
        <v>135.63</v>
      </c>
      <c r="Q502" s="11" t="s">
        <v>8324</v>
      </c>
      <c r="R502" t="s">
        <v>8336</v>
      </c>
      <c r="S502" s="15">
        <f t="shared" si="37"/>
        <v>88812.735416666663</v>
      </c>
      <c r="T502" s="15">
        <f t="shared" si="38"/>
        <v>42455.693750000006</v>
      </c>
      <c r="U502" s="15">
        <f t="shared" si="39"/>
        <v>2143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108</v>
      </c>
      <c r="P503">
        <f t="shared" si="36"/>
        <v>239.94</v>
      </c>
      <c r="Q503" s="11" t="s">
        <v>8322</v>
      </c>
      <c r="R503" t="s">
        <v>8323</v>
      </c>
      <c r="S503" s="15">
        <f t="shared" si="37"/>
        <v>88055.606469907405</v>
      </c>
      <c r="T503" s="15">
        <f t="shared" si="38"/>
        <v>41698.606469907405</v>
      </c>
      <c r="U503" s="15">
        <f t="shared" si="39"/>
        <v>2141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157</v>
      </c>
      <c r="P504">
        <f t="shared" si="36"/>
        <v>117.23</v>
      </c>
      <c r="Q504" s="11" t="s">
        <v>8328</v>
      </c>
      <c r="R504" t="s">
        <v>8332</v>
      </c>
      <c r="S504" s="15">
        <f t="shared" si="37"/>
        <v>87551.859502314823</v>
      </c>
      <c r="T504" s="15">
        <f t="shared" si="38"/>
        <v>41194.859502314815</v>
      </c>
      <c r="U504" s="15">
        <f t="shared" si="39"/>
        <v>2139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106</v>
      </c>
      <c r="P505">
        <f t="shared" si="36"/>
        <v>111.18</v>
      </c>
      <c r="Q505" s="11" t="s">
        <v>8314</v>
      </c>
      <c r="R505" t="s">
        <v>8315</v>
      </c>
      <c r="S505" s="15">
        <f t="shared" si="37"/>
        <v>88598.628611111111</v>
      </c>
      <c r="T505" s="15">
        <f t="shared" si="38"/>
        <v>42241.628611111111</v>
      </c>
      <c r="U505" s="15">
        <f t="shared" si="39"/>
        <v>2142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106</v>
      </c>
      <c r="P506">
        <f t="shared" si="36"/>
        <v>199.17</v>
      </c>
      <c r="Q506" s="11" t="s">
        <v>8324</v>
      </c>
      <c r="R506" t="s">
        <v>8327</v>
      </c>
      <c r="S506" s="15">
        <f t="shared" si="37"/>
        <v>88652.022824074069</v>
      </c>
      <c r="T506" s="15">
        <f t="shared" si="38"/>
        <v>42285.022824074069</v>
      </c>
      <c r="U506" s="15">
        <f t="shared" si="39"/>
        <v>2142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106</v>
      </c>
      <c r="P507">
        <f t="shared" si="36"/>
        <v>207.07</v>
      </c>
      <c r="Q507" s="11" t="s">
        <v>8314</v>
      </c>
      <c r="R507" t="s">
        <v>8315</v>
      </c>
      <c r="S507" s="15">
        <f t="shared" si="37"/>
        <v>88810.709074074082</v>
      </c>
      <c r="T507" s="15">
        <f t="shared" si="38"/>
        <v>42453.667407407411</v>
      </c>
      <c r="U507" s="15">
        <f t="shared" si="39"/>
        <v>2143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106</v>
      </c>
      <c r="P508">
        <f t="shared" si="36"/>
        <v>174.21</v>
      </c>
      <c r="Q508" s="11" t="s">
        <v>8314</v>
      </c>
      <c r="R508" t="s">
        <v>8315</v>
      </c>
      <c r="S508" s="15">
        <f t="shared" si="37"/>
        <v>88665.662037037036</v>
      </c>
      <c r="T508" s="15">
        <f t="shared" si="38"/>
        <v>42309.125</v>
      </c>
      <c r="U508" s="15">
        <f t="shared" si="39"/>
        <v>2142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106</v>
      </c>
      <c r="P509">
        <f t="shared" si="36"/>
        <v>85.53</v>
      </c>
      <c r="Q509" s="11" t="s">
        <v>8324</v>
      </c>
      <c r="R509" t="s">
        <v>8327</v>
      </c>
      <c r="S509" s="15">
        <f t="shared" si="37"/>
        <v>88909.347812499997</v>
      </c>
      <c r="T509" s="15">
        <f t="shared" si="38"/>
        <v>42552.347812499997</v>
      </c>
      <c r="U509" s="15">
        <f t="shared" si="39"/>
        <v>2143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176</v>
      </c>
      <c r="P510">
        <f t="shared" si="36"/>
        <v>106.5</v>
      </c>
      <c r="Q510" s="11" t="s">
        <v>8324</v>
      </c>
      <c r="R510" t="s">
        <v>8327</v>
      </c>
      <c r="S510" s="15">
        <f t="shared" si="37"/>
        <v>88671.500104166669</v>
      </c>
      <c r="T510" s="15">
        <f t="shared" si="38"/>
        <v>42314.541770833333</v>
      </c>
      <c r="U510" s="15">
        <f t="shared" si="39"/>
        <v>2142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132</v>
      </c>
      <c r="P511">
        <f t="shared" si="36"/>
        <v>61.5</v>
      </c>
      <c r="Q511" s="11" t="s">
        <v>8322</v>
      </c>
      <c r="R511" t="s">
        <v>8323</v>
      </c>
      <c r="S511" s="15">
        <f t="shared" si="37"/>
        <v>87699.737673611118</v>
      </c>
      <c r="T511" s="15">
        <f t="shared" si="38"/>
        <v>41352.696006944447</v>
      </c>
      <c r="U511" s="15">
        <f t="shared" si="39"/>
        <v>2140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101</v>
      </c>
      <c r="P512">
        <f t="shared" si="36"/>
        <v>530.69000000000005</v>
      </c>
      <c r="Q512" s="11" t="s">
        <v>8309</v>
      </c>
      <c r="R512" t="s">
        <v>8311</v>
      </c>
      <c r="S512" s="15">
        <f t="shared" si="37"/>
        <v>88253.931076388893</v>
      </c>
      <c r="T512" s="15">
        <f t="shared" si="38"/>
        <v>41900.083333333336</v>
      </c>
      <c r="U512" s="15">
        <f t="shared" si="39"/>
        <v>2141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ref="O513:O576" si="40">ROUND(E323/D323*100,0)</f>
        <v>29</v>
      </c>
      <c r="P513">
        <f t="shared" si="36"/>
        <v>127.79</v>
      </c>
      <c r="Q513" s="11" t="s">
        <v>8324</v>
      </c>
      <c r="R513" t="s">
        <v>8327</v>
      </c>
      <c r="S513" s="15">
        <f t="shared" si="37"/>
        <v>88679.701053240744</v>
      </c>
      <c r="T513" s="15">
        <f t="shared" si="38"/>
        <v>42322.742719907401</v>
      </c>
      <c r="U513" s="15">
        <f t="shared" si="39"/>
        <v>2142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0"/>
        <v>105</v>
      </c>
      <c r="P514">
        <f t="shared" si="36"/>
        <v>136.85</v>
      </c>
      <c r="Q514" s="11" t="s">
        <v>8324</v>
      </c>
      <c r="R514" t="s">
        <v>8327</v>
      </c>
      <c r="S514" s="15">
        <f t="shared" si="37"/>
        <v>89156.574999999997</v>
      </c>
      <c r="T514" s="15">
        <f t="shared" si="38"/>
        <v>42790.574999999997</v>
      </c>
      <c r="U514" s="15">
        <f t="shared" si="39"/>
        <v>2144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131</v>
      </c>
      <c r="P515">
        <f t="shared" ref="P515:P578" si="41">IFERROR(ROUND(E515/L515,2),0)</f>
        <v>88.04</v>
      </c>
      <c r="Q515" s="11" t="s">
        <v>8328</v>
      </c>
      <c r="R515" t="s">
        <v>8332</v>
      </c>
      <c r="S515" s="15">
        <f t="shared" ref="S515:S578" si="42">(((J515/60)/60)/24)+DATE(197,1,1)</f>
        <v>87775.021261574075</v>
      </c>
      <c r="T515" s="15">
        <f t="shared" ref="T515:T578" si="43">(((I515/60)/60)/24)+DATE(1970,1,1)</f>
        <v>41418.021261574075</v>
      </c>
      <c r="U515" s="15">
        <f t="shared" ref="U515:U578" si="44">YEAR(S515)</f>
        <v>2140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105</v>
      </c>
      <c r="P516">
        <f t="shared" si="41"/>
        <v>53.18</v>
      </c>
      <c r="Q516" s="11" t="s">
        <v>8324</v>
      </c>
      <c r="R516" t="s">
        <v>8327</v>
      </c>
      <c r="S516" s="15">
        <f t="shared" si="42"/>
        <v>88559.757638888885</v>
      </c>
      <c r="T516" s="15">
        <f t="shared" si="43"/>
        <v>42202.757638888885</v>
      </c>
      <c r="U516" s="15">
        <f t="shared" si="44"/>
        <v>2142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105</v>
      </c>
      <c r="P517">
        <f t="shared" si="41"/>
        <v>221.52</v>
      </c>
      <c r="Q517" s="11" t="s">
        <v>8322</v>
      </c>
      <c r="R517" t="s">
        <v>8333</v>
      </c>
      <c r="S517" s="15">
        <f t="shared" si="42"/>
        <v>88476.832893518527</v>
      </c>
      <c r="T517" s="15">
        <f t="shared" si="43"/>
        <v>42119.83289351852</v>
      </c>
      <c r="U517" s="15">
        <f t="shared" si="44"/>
        <v>2142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174</v>
      </c>
      <c r="P518">
        <f t="shared" si="41"/>
        <v>109.94</v>
      </c>
      <c r="Q518" s="11" t="s">
        <v>8314</v>
      </c>
      <c r="R518" t="s">
        <v>8315</v>
      </c>
      <c r="S518" s="15">
        <f t="shared" si="42"/>
        <v>88576.031041666662</v>
      </c>
      <c r="T518" s="15">
        <f t="shared" si="43"/>
        <v>42226.290972222225</v>
      </c>
      <c r="U518" s="15">
        <f t="shared" si="44"/>
        <v>2142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159</v>
      </c>
      <c r="P519">
        <f t="shared" si="41"/>
        <v>68.489999999999995</v>
      </c>
      <c r="Q519" s="11" t="s">
        <v>8322</v>
      </c>
      <c r="R519" t="s">
        <v>8323</v>
      </c>
      <c r="S519" s="15">
        <f t="shared" si="42"/>
        <v>86867.363483796304</v>
      </c>
      <c r="T519" s="15">
        <f t="shared" si="43"/>
        <v>40530.405150462961</v>
      </c>
      <c r="U519" s="15">
        <f t="shared" si="44"/>
        <v>2137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103</v>
      </c>
      <c r="P520">
        <f t="shared" si="41"/>
        <v>125.12</v>
      </c>
      <c r="Q520" s="11" t="s">
        <v>8324</v>
      </c>
      <c r="R520" t="s">
        <v>8327</v>
      </c>
      <c r="S520" s="15">
        <f t="shared" si="42"/>
        <v>88954.840069444443</v>
      </c>
      <c r="T520" s="15">
        <f t="shared" si="43"/>
        <v>42597.840069444443</v>
      </c>
      <c r="U520" s="15">
        <f t="shared" si="44"/>
        <v>2143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129</v>
      </c>
      <c r="P521">
        <f t="shared" si="41"/>
        <v>149.31</v>
      </c>
      <c r="Q521" s="11" t="s">
        <v>8320</v>
      </c>
      <c r="R521" t="s">
        <v>8321</v>
      </c>
      <c r="S521" s="15">
        <f t="shared" si="42"/>
        <v>88289.07240740741</v>
      </c>
      <c r="T521" s="15">
        <f t="shared" si="43"/>
        <v>41940.132638888892</v>
      </c>
      <c r="U521" s="15">
        <f t="shared" si="44"/>
        <v>2141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46</v>
      </c>
      <c r="P522">
        <f t="shared" si="41"/>
        <v>67.39</v>
      </c>
      <c r="Q522" s="11" t="s">
        <v>8328</v>
      </c>
      <c r="R522" t="s">
        <v>8332</v>
      </c>
      <c r="S522" s="15">
        <f t="shared" si="42"/>
        <v>88051.684108796297</v>
      </c>
      <c r="T522" s="15">
        <f t="shared" si="43"/>
        <v>41694.684108796297</v>
      </c>
      <c r="U522" s="15">
        <f t="shared" si="44"/>
        <v>2141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103</v>
      </c>
      <c r="P523">
        <f t="shared" si="41"/>
        <v>44.67</v>
      </c>
      <c r="Q523" s="11" t="s">
        <v>8312</v>
      </c>
      <c r="R523" t="s">
        <v>8313</v>
      </c>
      <c r="S523" s="15">
        <f t="shared" si="42"/>
        <v>88286.645300925928</v>
      </c>
      <c r="T523" s="15">
        <f t="shared" si="43"/>
        <v>41933</v>
      </c>
      <c r="U523" s="15">
        <f t="shared" si="44"/>
        <v>2141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213</v>
      </c>
      <c r="P524">
        <f t="shared" si="41"/>
        <v>123.35</v>
      </c>
      <c r="Q524" s="11" t="s">
        <v>8320</v>
      </c>
      <c r="R524" t="s">
        <v>8321</v>
      </c>
      <c r="S524" s="15">
        <f t="shared" si="42"/>
        <v>88176.89680555556</v>
      </c>
      <c r="T524" s="15">
        <f t="shared" si="43"/>
        <v>41819.896805555552</v>
      </c>
      <c r="U524" s="15">
        <f t="shared" si="44"/>
        <v>2141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102</v>
      </c>
      <c r="P525">
        <f t="shared" si="41"/>
        <v>256.37</v>
      </c>
      <c r="Q525" s="11" t="s">
        <v>8324</v>
      </c>
      <c r="R525" t="s">
        <v>8327</v>
      </c>
      <c r="S525" s="15">
        <f t="shared" si="42"/>
        <v>89159.833379629621</v>
      </c>
      <c r="T525" s="15">
        <f t="shared" si="43"/>
        <v>42806.875</v>
      </c>
      <c r="U525" s="15">
        <f t="shared" si="44"/>
        <v>2144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254</v>
      </c>
      <c r="P526">
        <f t="shared" si="41"/>
        <v>252.02</v>
      </c>
      <c r="Q526" s="11" t="s">
        <v>8324</v>
      </c>
      <c r="R526" t="s">
        <v>8327</v>
      </c>
      <c r="S526" s="15">
        <f t="shared" si="42"/>
        <v>88860.794710648144</v>
      </c>
      <c r="T526" s="15">
        <f t="shared" si="43"/>
        <v>42503.794710648144</v>
      </c>
      <c r="U526" s="15">
        <f t="shared" si="44"/>
        <v>2143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102</v>
      </c>
      <c r="P527">
        <f t="shared" si="41"/>
        <v>97.99</v>
      </c>
      <c r="Q527" s="11" t="s">
        <v>8328</v>
      </c>
      <c r="R527" t="s">
        <v>8332</v>
      </c>
      <c r="S527" s="15">
        <f t="shared" si="42"/>
        <v>87256.675173611118</v>
      </c>
      <c r="T527" s="15">
        <f t="shared" si="43"/>
        <v>40929.342361111114</v>
      </c>
      <c r="U527" s="15">
        <f t="shared" si="44"/>
        <v>2138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102</v>
      </c>
      <c r="P528">
        <f t="shared" si="41"/>
        <v>259.95</v>
      </c>
      <c r="Q528" s="11" t="s">
        <v>8324</v>
      </c>
      <c r="R528" t="s">
        <v>8325</v>
      </c>
      <c r="S528" s="15">
        <f t="shared" si="42"/>
        <v>88249.803078703699</v>
      </c>
      <c r="T528" s="15">
        <f t="shared" si="43"/>
        <v>41892.202777777777</v>
      </c>
      <c r="U528" s="15">
        <f t="shared" si="44"/>
        <v>2141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105</v>
      </c>
      <c r="P529">
        <f t="shared" si="41"/>
        <v>22.12</v>
      </c>
      <c r="Q529" s="11" t="s">
        <v>8317</v>
      </c>
      <c r="R529" t="s">
        <v>8318</v>
      </c>
      <c r="S529" s="15">
        <f t="shared" si="42"/>
        <v>88758.617164351846</v>
      </c>
      <c r="T529" s="15">
        <f t="shared" si="43"/>
        <v>42401.617164351846</v>
      </c>
      <c r="U529" s="15">
        <f t="shared" si="44"/>
        <v>2143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101</v>
      </c>
      <c r="P530">
        <f t="shared" si="41"/>
        <v>73.02</v>
      </c>
      <c r="Q530" s="11" t="s">
        <v>8322</v>
      </c>
      <c r="R530" t="s">
        <v>8323</v>
      </c>
      <c r="S530" s="15">
        <f t="shared" si="42"/>
        <v>87249.492939814809</v>
      </c>
      <c r="T530" s="15">
        <f t="shared" si="43"/>
        <v>40897.492939814816</v>
      </c>
      <c r="U530" s="15">
        <f t="shared" si="44"/>
        <v>2138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5</v>
      </c>
      <c r="P531">
        <f t="shared" si="41"/>
        <v>185.48</v>
      </c>
      <c r="Q531" s="11" t="s">
        <v>8322</v>
      </c>
      <c r="R531" t="s">
        <v>8333</v>
      </c>
      <c r="S531" s="15">
        <f t="shared" si="42"/>
        <v>89153.600497685184</v>
      </c>
      <c r="T531" s="15">
        <f t="shared" si="43"/>
        <v>42796.600497685184</v>
      </c>
      <c r="U531" s="15">
        <f t="shared" si="44"/>
        <v>2144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101</v>
      </c>
      <c r="P532">
        <f t="shared" si="41"/>
        <v>405.5</v>
      </c>
      <c r="Q532" s="11" t="s">
        <v>8309</v>
      </c>
      <c r="R532" t="s">
        <v>8311</v>
      </c>
      <c r="S532" s="15">
        <f t="shared" si="42"/>
        <v>88649.104780092588</v>
      </c>
      <c r="T532" s="15">
        <f t="shared" si="43"/>
        <v>42292.104780092588</v>
      </c>
      <c r="U532" s="15">
        <f t="shared" si="44"/>
        <v>2142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100</v>
      </c>
      <c r="P533">
        <f t="shared" si="41"/>
        <v>70.790000000000006</v>
      </c>
      <c r="Q533" s="11" t="s">
        <v>8328</v>
      </c>
      <c r="R533" t="s">
        <v>8332</v>
      </c>
      <c r="S533" s="15">
        <f t="shared" si="42"/>
        <v>87440.808460648142</v>
      </c>
      <c r="T533" s="15">
        <f t="shared" si="43"/>
        <v>41074.80846064815</v>
      </c>
      <c r="U533" s="15">
        <f t="shared" si="44"/>
        <v>2139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496</v>
      </c>
      <c r="P534">
        <f t="shared" si="41"/>
        <v>200.69</v>
      </c>
      <c r="Q534" s="11" t="s">
        <v>8324</v>
      </c>
      <c r="R534" t="s">
        <v>8327</v>
      </c>
      <c r="S534" s="15">
        <f t="shared" si="42"/>
        <v>88162.753761574073</v>
      </c>
      <c r="T534" s="15">
        <f t="shared" si="43"/>
        <v>41805.753761574073</v>
      </c>
      <c r="U534" s="15">
        <f t="shared" si="44"/>
        <v>2141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49</v>
      </c>
      <c r="P535">
        <f t="shared" si="41"/>
        <v>92.55</v>
      </c>
      <c r="Q535" s="11" t="s">
        <v>8328</v>
      </c>
      <c r="R535" t="s">
        <v>8332</v>
      </c>
      <c r="S535" s="15">
        <f t="shared" si="42"/>
        <v>87663.047905092593</v>
      </c>
      <c r="T535" s="15">
        <f t="shared" si="43"/>
        <v>41306.047905092593</v>
      </c>
      <c r="U535" s="15">
        <f t="shared" si="44"/>
        <v>2140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25</v>
      </c>
      <c r="P536">
        <f t="shared" si="41"/>
        <v>51.82</v>
      </c>
      <c r="Q536" s="11" t="s">
        <v>8309</v>
      </c>
      <c r="R536" t="s">
        <v>8311</v>
      </c>
      <c r="S536" s="15">
        <f t="shared" si="42"/>
        <v>88797.7741550926</v>
      </c>
      <c r="T536" s="15">
        <f t="shared" si="43"/>
        <v>42440.774155092593</v>
      </c>
      <c r="U536" s="15">
        <f t="shared" si="44"/>
        <v>2143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272</v>
      </c>
      <c r="P537">
        <f t="shared" si="41"/>
        <v>26.6</v>
      </c>
      <c r="Q537" s="11" t="s">
        <v>8317</v>
      </c>
      <c r="R537" t="s">
        <v>8335</v>
      </c>
      <c r="S537" s="15">
        <f t="shared" si="42"/>
        <v>88335.771168981475</v>
      </c>
      <c r="T537" s="15">
        <f t="shared" si="43"/>
        <v>41978.771168981482</v>
      </c>
      <c r="U537" s="15">
        <f t="shared" si="44"/>
        <v>2141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111</v>
      </c>
      <c r="P538">
        <f t="shared" si="41"/>
        <v>97.19</v>
      </c>
      <c r="Q538" s="11" t="s">
        <v>8309</v>
      </c>
      <c r="R538" t="s">
        <v>8310</v>
      </c>
      <c r="S538" s="15">
        <f t="shared" si="42"/>
        <v>87776.808194444442</v>
      </c>
      <c r="T538" s="15">
        <f t="shared" si="43"/>
        <v>41422</v>
      </c>
      <c r="U538" s="15">
        <f t="shared" si="44"/>
        <v>2140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106</v>
      </c>
      <c r="P539">
        <f t="shared" si="41"/>
        <v>49.88</v>
      </c>
      <c r="Q539" s="11" t="s">
        <v>8322</v>
      </c>
      <c r="R539" t="s">
        <v>8323</v>
      </c>
      <c r="S539" s="15">
        <f t="shared" si="42"/>
        <v>87717.038784722215</v>
      </c>
      <c r="T539" s="15">
        <f t="shared" si="43"/>
        <v>41359.997118055559</v>
      </c>
      <c r="U539" s="15">
        <f t="shared" si="44"/>
        <v>2140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162</v>
      </c>
      <c r="P540">
        <f t="shared" si="41"/>
        <v>118.34</v>
      </c>
      <c r="Q540" s="11" t="s">
        <v>8322</v>
      </c>
      <c r="R540" t="s">
        <v>8333</v>
      </c>
      <c r="S540" s="15">
        <f t="shared" si="42"/>
        <v>88583.928668981476</v>
      </c>
      <c r="T540" s="15">
        <f t="shared" si="43"/>
        <v>42226.928668981483</v>
      </c>
      <c r="U540" s="15">
        <f t="shared" si="44"/>
        <v>2142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243</v>
      </c>
      <c r="P541">
        <f t="shared" si="41"/>
        <v>147.94999999999999</v>
      </c>
      <c r="Q541" s="11" t="s">
        <v>8309</v>
      </c>
      <c r="R541" t="s">
        <v>8310</v>
      </c>
      <c r="S541" s="15">
        <f t="shared" si="42"/>
        <v>88248.070567129631</v>
      </c>
      <c r="T541" s="15">
        <f t="shared" si="43"/>
        <v>41906.070567129631</v>
      </c>
      <c r="U541" s="15">
        <f t="shared" si="44"/>
        <v>2141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162</v>
      </c>
      <c r="P542">
        <f t="shared" si="41"/>
        <v>1272.73</v>
      </c>
      <c r="Q542" s="11" t="s">
        <v>8309</v>
      </c>
      <c r="R542" t="s">
        <v>8311</v>
      </c>
      <c r="S542" s="15">
        <f t="shared" si="42"/>
        <v>89129.30332175926</v>
      </c>
      <c r="T542" s="15">
        <f t="shared" si="43"/>
        <v>42775.30332175926</v>
      </c>
      <c r="U542" s="15">
        <f t="shared" si="44"/>
        <v>2144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484</v>
      </c>
      <c r="P543">
        <f t="shared" si="41"/>
        <v>76.92</v>
      </c>
      <c r="Q543" s="11" t="s">
        <v>8328</v>
      </c>
      <c r="R543" t="s">
        <v>8332</v>
      </c>
      <c r="S543" s="15">
        <f t="shared" si="42"/>
        <v>87894.845451388886</v>
      </c>
      <c r="T543" s="15">
        <f t="shared" si="43"/>
        <v>41537.845451388886</v>
      </c>
      <c r="U543" s="15">
        <f t="shared" si="44"/>
        <v>2140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127</v>
      </c>
      <c r="P544">
        <f t="shared" si="41"/>
        <v>73.36</v>
      </c>
      <c r="Q544" s="11" t="s">
        <v>8328</v>
      </c>
      <c r="R544" t="s">
        <v>8332</v>
      </c>
      <c r="S544" s="15">
        <f t="shared" si="42"/>
        <v>88069.09918981482</v>
      </c>
      <c r="T544" s="15">
        <f t="shared" si="43"/>
        <v>41722.057523148149</v>
      </c>
      <c r="U544" s="15">
        <f t="shared" si="44"/>
        <v>2141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7</v>
      </c>
      <c r="P545">
        <f t="shared" si="41"/>
        <v>29.31</v>
      </c>
      <c r="Q545" s="11" t="s">
        <v>8309</v>
      </c>
      <c r="R545" t="s">
        <v>8310</v>
      </c>
      <c r="S545" s="15">
        <f t="shared" si="42"/>
        <v>87825.899594907416</v>
      </c>
      <c r="T545" s="15">
        <f t="shared" si="43"/>
        <v>41468.899594907409</v>
      </c>
      <c r="U545" s="15">
        <f t="shared" si="44"/>
        <v>2140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119</v>
      </c>
      <c r="P546">
        <f t="shared" si="41"/>
        <v>150.5</v>
      </c>
      <c r="Q546" s="11" t="s">
        <v>8314</v>
      </c>
      <c r="R546" t="s">
        <v>8315</v>
      </c>
      <c r="S546" s="15">
        <f t="shared" si="42"/>
        <v>88278.780023148152</v>
      </c>
      <c r="T546" s="15">
        <f t="shared" si="43"/>
        <v>41926.780023148152</v>
      </c>
      <c r="U546" s="15">
        <f t="shared" si="44"/>
        <v>2141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102</v>
      </c>
      <c r="P547">
        <f t="shared" si="41"/>
        <v>103.22</v>
      </c>
      <c r="Q547" s="11" t="s">
        <v>8322</v>
      </c>
      <c r="R547" t="s">
        <v>8323</v>
      </c>
      <c r="S547" s="15">
        <f t="shared" si="42"/>
        <v>88679.250787037032</v>
      </c>
      <c r="T547" s="15">
        <f t="shared" si="43"/>
        <v>42322.292361111111</v>
      </c>
      <c r="U547" s="15">
        <f t="shared" si="44"/>
        <v>2142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118</v>
      </c>
      <c r="P548">
        <f t="shared" si="41"/>
        <v>25.43</v>
      </c>
      <c r="Q548" s="11" t="s">
        <v>8317</v>
      </c>
      <c r="R548" t="s">
        <v>8318</v>
      </c>
      <c r="S548" s="15">
        <f t="shared" si="42"/>
        <v>87871.664247685185</v>
      </c>
      <c r="T548" s="15">
        <f t="shared" si="43"/>
        <v>41520.166666666664</v>
      </c>
      <c r="U548" s="15">
        <f t="shared" si="44"/>
        <v>2140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585</v>
      </c>
      <c r="P549">
        <f t="shared" si="41"/>
        <v>402.71</v>
      </c>
      <c r="Q549" s="11" t="s">
        <v>8309</v>
      </c>
      <c r="R549" t="s">
        <v>8343</v>
      </c>
      <c r="S549" s="15">
        <f t="shared" si="42"/>
        <v>88670.592465277776</v>
      </c>
      <c r="T549" s="15">
        <f t="shared" si="43"/>
        <v>42323.634131944447</v>
      </c>
      <c r="U549" s="15">
        <f t="shared" si="44"/>
        <v>2142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106</v>
      </c>
      <c r="P550">
        <f t="shared" si="41"/>
        <v>103.68</v>
      </c>
      <c r="Q550" s="11" t="s">
        <v>8328</v>
      </c>
      <c r="R550" t="s">
        <v>8342</v>
      </c>
      <c r="S550" s="15">
        <f t="shared" si="42"/>
        <v>88656.967835648145</v>
      </c>
      <c r="T550" s="15">
        <f t="shared" si="43"/>
        <v>42290.967835648145</v>
      </c>
      <c r="U550" s="15">
        <f t="shared" si="44"/>
        <v>2142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125</v>
      </c>
      <c r="P551">
        <f t="shared" si="41"/>
        <v>59.97</v>
      </c>
      <c r="Q551" s="11" t="s">
        <v>8312</v>
      </c>
      <c r="R551" t="s">
        <v>8334</v>
      </c>
      <c r="S551" s="15">
        <f t="shared" si="42"/>
        <v>88587.578310185185</v>
      </c>
      <c r="T551" s="15">
        <f t="shared" si="43"/>
        <v>42252.165972222225</v>
      </c>
      <c r="U551" s="15">
        <f t="shared" si="44"/>
        <v>2142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105</v>
      </c>
      <c r="P552">
        <f t="shared" si="41"/>
        <v>14.37</v>
      </c>
      <c r="Q552" s="11" t="s">
        <v>8317</v>
      </c>
      <c r="R552" t="s">
        <v>8318</v>
      </c>
      <c r="S552" s="15">
        <f t="shared" si="42"/>
        <v>88702.699490740735</v>
      </c>
      <c r="T552" s="15">
        <f t="shared" si="43"/>
        <v>42345.699490740735</v>
      </c>
      <c r="U552" s="15">
        <f t="shared" si="44"/>
        <v>2142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319</v>
      </c>
      <c r="P553">
        <f t="shared" si="41"/>
        <v>140.97999999999999</v>
      </c>
      <c r="Q553" s="11" t="s">
        <v>8317</v>
      </c>
      <c r="R553" t="s">
        <v>8318</v>
      </c>
      <c r="S553" s="15">
        <f t="shared" si="42"/>
        <v>88839.825740740736</v>
      </c>
      <c r="T553" s="15">
        <f t="shared" si="43"/>
        <v>42482.825740740736</v>
      </c>
      <c r="U553" s="15">
        <f t="shared" si="44"/>
        <v>2143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115</v>
      </c>
      <c r="P554">
        <f t="shared" si="41"/>
        <v>79.41</v>
      </c>
      <c r="Q554" s="11" t="s">
        <v>8314</v>
      </c>
      <c r="R554" t="s">
        <v>8315</v>
      </c>
      <c r="S554" s="15">
        <f t="shared" si="42"/>
        <v>88685.34783564815</v>
      </c>
      <c r="T554" s="15">
        <f t="shared" si="43"/>
        <v>42358.375</v>
      </c>
      <c r="U554" s="15">
        <f t="shared" si="44"/>
        <v>2142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412</v>
      </c>
      <c r="P555">
        <f t="shared" si="41"/>
        <v>70.58</v>
      </c>
      <c r="Q555" s="11" t="s">
        <v>8328</v>
      </c>
      <c r="R555" t="s">
        <v>8332</v>
      </c>
      <c r="S555" s="15">
        <f t="shared" si="42"/>
        <v>87987.538657407407</v>
      </c>
      <c r="T555" s="15">
        <f t="shared" si="43"/>
        <v>41645.538657407407</v>
      </c>
      <c r="U555" s="15">
        <f t="shared" si="44"/>
        <v>2140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2260300</v>
      </c>
      <c r="P556">
        <f t="shared" si="41"/>
        <v>78.66</v>
      </c>
      <c r="Q556" s="11" t="s">
        <v>8322</v>
      </c>
      <c r="R556" t="s">
        <v>8323</v>
      </c>
      <c r="S556" s="15">
        <f t="shared" si="42"/>
        <v>87466.877442129626</v>
      </c>
      <c r="T556" s="15">
        <f t="shared" si="43"/>
        <v>41109.877442129626</v>
      </c>
      <c r="U556" s="15">
        <f t="shared" si="44"/>
        <v>2139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101</v>
      </c>
      <c r="P557">
        <f t="shared" si="41"/>
        <v>234.79</v>
      </c>
      <c r="Q557" s="11" t="s">
        <v>8314</v>
      </c>
      <c r="R557" t="s">
        <v>8315</v>
      </c>
      <c r="S557" s="15">
        <f t="shared" si="42"/>
        <v>88684.748067129636</v>
      </c>
      <c r="T557" s="15">
        <f t="shared" si="43"/>
        <v>42342.208333333328</v>
      </c>
      <c r="U557" s="15">
        <f t="shared" si="44"/>
        <v>2142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112</v>
      </c>
      <c r="P558">
        <f t="shared" si="41"/>
        <v>94.49</v>
      </c>
      <c r="Q558" s="11" t="s">
        <v>8328</v>
      </c>
      <c r="R558" t="s">
        <v>8332</v>
      </c>
      <c r="S558" s="15">
        <f t="shared" si="42"/>
        <v>86874.621365740735</v>
      </c>
      <c r="T558" s="15">
        <f t="shared" si="43"/>
        <v>40544.207638888889</v>
      </c>
      <c r="U558" s="15">
        <f t="shared" si="44"/>
        <v>2137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102</v>
      </c>
      <c r="P559">
        <f t="shared" si="41"/>
        <v>174.95</v>
      </c>
      <c r="Q559" s="11" t="s">
        <v>8309</v>
      </c>
      <c r="R559" t="s">
        <v>8311</v>
      </c>
      <c r="S559" s="15">
        <f t="shared" si="42"/>
        <v>89063.583599537029</v>
      </c>
      <c r="T559" s="15">
        <f t="shared" si="43"/>
        <v>42718.6252662037</v>
      </c>
      <c r="U559" s="15">
        <f t="shared" si="44"/>
        <v>2143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112</v>
      </c>
      <c r="P560">
        <f t="shared" si="41"/>
        <v>141.41999999999999</v>
      </c>
      <c r="Q560" s="11" t="s">
        <v>8312</v>
      </c>
      <c r="R560" t="s">
        <v>8334</v>
      </c>
      <c r="S560" s="15">
        <f t="shared" si="42"/>
        <v>87788.648217592592</v>
      </c>
      <c r="T560" s="15">
        <f t="shared" si="43"/>
        <v>41436.648217592592</v>
      </c>
      <c r="U560" s="15">
        <f t="shared" si="44"/>
        <v>2140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101</v>
      </c>
      <c r="P561">
        <f t="shared" si="41"/>
        <v>74.180000000000007</v>
      </c>
      <c r="Q561" s="11" t="s">
        <v>8320</v>
      </c>
      <c r="R561" t="s">
        <v>8321</v>
      </c>
      <c r="S561" s="15">
        <f t="shared" si="42"/>
        <v>88173.640543981484</v>
      </c>
      <c r="T561" s="15">
        <f t="shared" si="43"/>
        <v>41816.640543981484</v>
      </c>
      <c r="U561" s="15">
        <f t="shared" si="44"/>
        <v>2141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148</v>
      </c>
      <c r="P562">
        <f t="shared" si="41"/>
        <v>52.7</v>
      </c>
      <c r="Q562" s="11" t="s">
        <v>8317</v>
      </c>
      <c r="R562" t="s">
        <v>8318</v>
      </c>
      <c r="S562" s="15">
        <f t="shared" si="42"/>
        <v>88649.416643518518</v>
      </c>
      <c r="T562" s="15">
        <f t="shared" si="43"/>
        <v>42292.416643518518</v>
      </c>
      <c r="U562" s="15">
        <f t="shared" si="44"/>
        <v>2142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112</v>
      </c>
      <c r="P563">
        <f t="shared" si="41"/>
        <v>118.74</v>
      </c>
      <c r="Q563" s="11" t="s">
        <v>8314</v>
      </c>
      <c r="R563" t="s">
        <v>8315</v>
      </c>
      <c r="S563" s="15">
        <f t="shared" si="42"/>
        <v>88517.865150462967</v>
      </c>
      <c r="T563" s="15">
        <f t="shared" si="43"/>
        <v>42163.166666666672</v>
      </c>
      <c r="U563" s="15">
        <f t="shared" si="44"/>
        <v>2142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63</v>
      </c>
      <c r="P564">
        <f t="shared" si="41"/>
        <v>70.77</v>
      </c>
      <c r="Q564" s="11" t="s">
        <v>8324</v>
      </c>
      <c r="R564" t="s">
        <v>8327</v>
      </c>
      <c r="S564" s="15">
        <f t="shared" si="42"/>
        <v>88446.085752314815</v>
      </c>
      <c r="T564" s="15">
        <f t="shared" si="43"/>
        <v>42089.044085648144</v>
      </c>
      <c r="U564" s="15">
        <f t="shared" si="44"/>
        <v>2142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110</v>
      </c>
      <c r="P565">
        <f t="shared" si="41"/>
        <v>84.11</v>
      </c>
      <c r="Q565" s="11" t="s">
        <v>8324</v>
      </c>
      <c r="R565" t="s">
        <v>8325</v>
      </c>
      <c r="S565" s="15">
        <f t="shared" si="42"/>
        <v>88774.7268287037</v>
      </c>
      <c r="T565" s="15">
        <f t="shared" si="43"/>
        <v>42402.7268287037</v>
      </c>
      <c r="U565" s="15">
        <f t="shared" si="44"/>
        <v>2143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110</v>
      </c>
      <c r="P566">
        <f t="shared" si="41"/>
        <v>127.32</v>
      </c>
      <c r="Q566" s="11" t="s">
        <v>8309</v>
      </c>
      <c r="R566" t="s">
        <v>8310</v>
      </c>
      <c r="S566" s="15">
        <f t="shared" si="42"/>
        <v>87285.089236111118</v>
      </c>
      <c r="T566" s="15">
        <f t="shared" si="43"/>
        <v>40920.041666666664</v>
      </c>
      <c r="U566" s="15">
        <f t="shared" si="44"/>
        <v>2138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104</v>
      </c>
      <c r="P567">
        <f t="shared" si="41"/>
        <v>211.48</v>
      </c>
      <c r="Q567" s="11" t="s">
        <v>8314</v>
      </c>
      <c r="R567" t="s">
        <v>8315</v>
      </c>
      <c r="S567" s="15">
        <f t="shared" si="42"/>
        <v>88525.506377314814</v>
      </c>
      <c r="T567" s="15">
        <f t="shared" si="43"/>
        <v>42168.506377314814</v>
      </c>
      <c r="U567" s="15">
        <f t="shared" si="44"/>
        <v>2142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122</v>
      </c>
      <c r="P568">
        <f t="shared" si="41"/>
        <v>81.849999999999994</v>
      </c>
      <c r="Q568" s="11" t="s">
        <v>8322</v>
      </c>
      <c r="R568" t="s">
        <v>8323</v>
      </c>
      <c r="S568" s="15">
        <f t="shared" si="42"/>
        <v>88430.605578703704</v>
      </c>
      <c r="T568" s="15">
        <f t="shared" si="43"/>
        <v>42078.563912037032</v>
      </c>
      <c r="U568" s="15">
        <f t="shared" si="44"/>
        <v>2142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146</v>
      </c>
      <c r="P569">
        <f t="shared" si="41"/>
        <v>78.58</v>
      </c>
      <c r="Q569" s="11" t="s">
        <v>8322</v>
      </c>
      <c r="R569" t="s">
        <v>8323</v>
      </c>
      <c r="S569" s="15">
        <f t="shared" si="42"/>
        <v>88172.452534722222</v>
      </c>
      <c r="T569" s="15">
        <f t="shared" si="43"/>
        <v>41815.452534722222</v>
      </c>
      <c r="U569" s="15">
        <f t="shared" si="44"/>
        <v>2141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8322</v>
      </c>
      <c r="R570" t="s">
        <v>8323</v>
      </c>
      <c r="S570" s="15">
        <f t="shared" si="42"/>
        <v>86766.77643518518</v>
      </c>
      <c r="T570" s="15">
        <f t="shared" si="43"/>
        <v>40422.155555555553</v>
      </c>
      <c r="U570" s="15">
        <f t="shared" si="44"/>
        <v>2137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109</v>
      </c>
      <c r="P571">
        <f t="shared" si="41"/>
        <v>367.97</v>
      </c>
      <c r="Q571" s="11" t="s">
        <v>8309</v>
      </c>
      <c r="R571" t="s">
        <v>8311</v>
      </c>
      <c r="S571" s="15">
        <f t="shared" si="42"/>
        <v>88644.882731481484</v>
      </c>
      <c r="T571" s="15">
        <f t="shared" si="43"/>
        <v>42292.882731481484</v>
      </c>
      <c r="U571" s="15">
        <f t="shared" si="44"/>
        <v>2142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120</v>
      </c>
      <c r="P572">
        <f t="shared" si="41"/>
        <v>273.83</v>
      </c>
      <c r="Q572" s="11" t="s">
        <v>8322</v>
      </c>
      <c r="R572" t="s">
        <v>8344</v>
      </c>
      <c r="S572" s="15">
        <f t="shared" si="42"/>
        <v>87970.083981481483</v>
      </c>
      <c r="T572" s="15">
        <f t="shared" si="43"/>
        <v>41618.083981481483</v>
      </c>
      <c r="U572" s="15">
        <f t="shared" si="44"/>
        <v>2140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108</v>
      </c>
      <c r="P573">
        <f t="shared" si="41"/>
        <v>105.93</v>
      </c>
      <c r="Q573" s="11" t="s">
        <v>8309</v>
      </c>
      <c r="R573" t="s">
        <v>8343</v>
      </c>
      <c r="S573" s="15">
        <f t="shared" si="42"/>
        <v>88634.496759259258</v>
      </c>
      <c r="T573" s="15">
        <f t="shared" si="43"/>
        <v>42278.207638888889</v>
      </c>
      <c r="U573" s="15">
        <f t="shared" si="44"/>
        <v>2142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124</v>
      </c>
      <c r="P574">
        <f t="shared" si="41"/>
        <v>72.760000000000005</v>
      </c>
      <c r="Q574" s="11" t="s">
        <v>8324</v>
      </c>
      <c r="R574" t="s">
        <v>8327</v>
      </c>
      <c r="S574" s="15">
        <f t="shared" si="42"/>
        <v>88531.573807870373</v>
      </c>
      <c r="T574" s="15">
        <f t="shared" si="43"/>
        <v>42166.165972222225</v>
      </c>
      <c r="U574" s="15">
        <f t="shared" si="44"/>
        <v>2142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180</v>
      </c>
      <c r="P575">
        <f t="shared" si="41"/>
        <v>492.31</v>
      </c>
      <c r="Q575" s="11" t="s">
        <v>8312</v>
      </c>
      <c r="R575" t="s">
        <v>8334</v>
      </c>
      <c r="S575" s="15">
        <f t="shared" si="42"/>
        <v>88406.590173611112</v>
      </c>
      <c r="T575" s="15">
        <f t="shared" si="43"/>
        <v>42049.590173611112</v>
      </c>
      <c r="U575" s="15">
        <f t="shared" si="44"/>
        <v>2142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108</v>
      </c>
      <c r="P576">
        <f t="shared" si="41"/>
        <v>90.74</v>
      </c>
      <c r="Q576" s="11" t="s">
        <v>8324</v>
      </c>
      <c r="R576" t="s">
        <v>8327</v>
      </c>
      <c r="S576" s="15">
        <f t="shared" si="42"/>
        <v>88545.065694444449</v>
      </c>
      <c r="T576" s="15">
        <f t="shared" si="43"/>
        <v>42201</v>
      </c>
      <c r="U576" s="15">
        <f t="shared" si="44"/>
        <v>2142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ref="O577:O640" si="45">ROUND(E387/D387*100,0)</f>
        <v>107</v>
      </c>
      <c r="P577">
        <f t="shared" si="41"/>
        <v>133.25</v>
      </c>
      <c r="Q577" s="11" t="s">
        <v>8309</v>
      </c>
      <c r="R577" t="s">
        <v>8311</v>
      </c>
      <c r="S577" s="15">
        <f t="shared" si="42"/>
        <v>88891.40387731482</v>
      </c>
      <c r="T577" s="15">
        <f t="shared" si="43"/>
        <v>42549.403877314813</v>
      </c>
      <c r="U577" s="15">
        <f t="shared" si="44"/>
        <v>2143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5"/>
        <v>119</v>
      </c>
      <c r="P578">
        <f t="shared" si="41"/>
        <v>108.24</v>
      </c>
      <c r="Q578" s="11" t="s">
        <v>8324</v>
      </c>
      <c r="R578" t="s">
        <v>8325</v>
      </c>
      <c r="S578" s="15">
        <f t="shared" si="42"/>
        <v>88275.674826388888</v>
      </c>
      <c r="T578" s="15">
        <f t="shared" si="43"/>
        <v>41918.674826388888</v>
      </c>
      <c r="U578" s="15">
        <f t="shared" si="44"/>
        <v>2141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43</v>
      </c>
      <c r="P579">
        <f t="shared" ref="P579:P642" si="46">IFERROR(ROUND(E579/L579,2),0)</f>
        <v>69.569999999999993</v>
      </c>
      <c r="Q579" s="11" t="s">
        <v>8324</v>
      </c>
      <c r="R579" t="s">
        <v>8327</v>
      </c>
      <c r="S579" s="15">
        <f t="shared" ref="S579:S642" si="47">(((J579/60)/60)/24)+DATE(197,1,1)</f>
        <v>88258.755694444437</v>
      </c>
      <c r="T579" s="15">
        <f t="shared" ref="T579:T642" si="48">(((I579/60)/60)/24)+DATE(1970,1,1)</f>
        <v>41901.755694444444</v>
      </c>
      <c r="U579" s="15">
        <f t="shared" ref="U579:U642" si="49">YEAR(S579)</f>
        <v>2141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107</v>
      </c>
      <c r="P580">
        <f t="shared" si="46"/>
        <v>62.71</v>
      </c>
      <c r="Q580" s="11" t="s">
        <v>8322</v>
      </c>
      <c r="R580" t="s">
        <v>8323</v>
      </c>
      <c r="S580" s="15">
        <f t="shared" si="47"/>
        <v>86954.694560185191</v>
      </c>
      <c r="T580" s="15">
        <f t="shared" si="48"/>
        <v>40612.694560185184</v>
      </c>
      <c r="U580" s="15">
        <f t="shared" si="49"/>
        <v>2138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107</v>
      </c>
      <c r="P581">
        <f t="shared" si="46"/>
        <v>68.25</v>
      </c>
      <c r="Q581" s="11" t="s">
        <v>8309</v>
      </c>
      <c r="R581" t="s">
        <v>8310</v>
      </c>
      <c r="S581" s="15">
        <f t="shared" si="47"/>
        <v>89091.857094907406</v>
      </c>
      <c r="T581" s="15">
        <f t="shared" si="48"/>
        <v>42764.857094907406</v>
      </c>
      <c r="U581" s="15">
        <f t="shared" si="49"/>
        <v>2143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107</v>
      </c>
      <c r="P582">
        <f t="shared" si="46"/>
        <v>93.81</v>
      </c>
      <c r="Q582" s="11" t="s">
        <v>8324</v>
      </c>
      <c r="R582" t="s">
        <v>8327</v>
      </c>
      <c r="S582" s="15">
        <f t="shared" si="47"/>
        <v>88351.315532407403</v>
      </c>
      <c r="T582" s="15">
        <f t="shared" si="48"/>
        <v>41995.166666666672</v>
      </c>
      <c r="U582" s="15">
        <f t="shared" si="49"/>
        <v>2141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47</v>
      </c>
      <c r="P583">
        <f t="shared" si="46"/>
        <v>126.81</v>
      </c>
      <c r="Q583" s="11" t="s">
        <v>8328</v>
      </c>
      <c r="R583" t="s">
        <v>8332</v>
      </c>
      <c r="S583" s="15">
        <f t="shared" si="47"/>
        <v>87573.306527777779</v>
      </c>
      <c r="T583" s="15">
        <f t="shared" si="48"/>
        <v>41211.306527777779</v>
      </c>
      <c r="U583" s="15">
        <f t="shared" si="49"/>
        <v>2139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65</v>
      </c>
      <c r="P584">
        <f t="shared" si="46"/>
        <v>63.56</v>
      </c>
      <c r="Q584" s="11" t="s">
        <v>8324</v>
      </c>
      <c r="R584" t="s">
        <v>8327</v>
      </c>
      <c r="S584" s="15">
        <f t="shared" si="47"/>
        <v>88377.584108796291</v>
      </c>
      <c r="T584" s="15">
        <f t="shared" si="48"/>
        <v>42036.120833333334</v>
      </c>
      <c r="U584" s="15">
        <f t="shared" si="49"/>
        <v>2141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28</v>
      </c>
      <c r="P585">
        <f t="shared" si="46"/>
        <v>102.02</v>
      </c>
      <c r="Q585" s="11" t="s">
        <v>8309</v>
      </c>
      <c r="R585" t="s">
        <v>8311</v>
      </c>
      <c r="S585" s="15">
        <f t="shared" si="47"/>
        <v>88789.709652777776</v>
      </c>
      <c r="T585" s="15">
        <f t="shared" si="48"/>
        <v>42432.709652777776</v>
      </c>
      <c r="U585" s="15">
        <f t="shared" si="49"/>
        <v>2143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105</v>
      </c>
      <c r="P586">
        <f t="shared" si="46"/>
        <v>51.72</v>
      </c>
      <c r="Q586" s="11" t="s">
        <v>8328</v>
      </c>
      <c r="R586" t="s">
        <v>8332</v>
      </c>
      <c r="S586" s="15">
        <f t="shared" si="47"/>
        <v>87786.996226851858</v>
      </c>
      <c r="T586" s="15">
        <f t="shared" si="48"/>
        <v>41420.99622685185</v>
      </c>
      <c r="U586" s="15">
        <f t="shared" si="49"/>
        <v>2140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104</v>
      </c>
      <c r="P587">
        <f t="shared" si="46"/>
        <v>94.74</v>
      </c>
      <c r="Q587" s="11" t="s">
        <v>8314</v>
      </c>
      <c r="R587" t="s">
        <v>8315</v>
      </c>
      <c r="S587" s="15">
        <f t="shared" si="47"/>
        <v>89145.975937499999</v>
      </c>
      <c r="T587" s="15">
        <f t="shared" si="48"/>
        <v>42795.791666666672</v>
      </c>
      <c r="U587" s="15">
        <f t="shared" si="49"/>
        <v>2144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104</v>
      </c>
      <c r="P588">
        <f t="shared" si="46"/>
        <v>92.54</v>
      </c>
      <c r="Q588" s="11" t="s">
        <v>8328</v>
      </c>
      <c r="R588" t="s">
        <v>8332</v>
      </c>
      <c r="S588" s="15">
        <f t="shared" si="47"/>
        <v>86951.994837962964</v>
      </c>
      <c r="T588" s="15">
        <f t="shared" si="48"/>
        <v>40594.994837962964</v>
      </c>
      <c r="U588" s="15">
        <f t="shared" si="49"/>
        <v>2138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104</v>
      </c>
      <c r="P589">
        <f t="shared" si="46"/>
        <v>88.24</v>
      </c>
      <c r="Q589" s="11" t="s">
        <v>8309</v>
      </c>
      <c r="R589" t="s">
        <v>8310</v>
      </c>
      <c r="S589" s="15">
        <f t="shared" si="47"/>
        <v>88718.708032407405</v>
      </c>
      <c r="T589" s="15">
        <f t="shared" si="48"/>
        <v>42391.708032407405</v>
      </c>
      <c r="U589" s="15">
        <f t="shared" si="49"/>
        <v>2142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138</v>
      </c>
      <c r="P590">
        <f t="shared" si="46"/>
        <v>62.05</v>
      </c>
      <c r="Q590" s="11" t="s">
        <v>8324</v>
      </c>
      <c r="R590" t="s">
        <v>8327</v>
      </c>
      <c r="S590" s="15">
        <f t="shared" si="47"/>
        <v>88189.574282407411</v>
      </c>
      <c r="T590" s="15">
        <f t="shared" si="48"/>
        <v>41823.165972222225</v>
      </c>
      <c r="U590" s="15">
        <f t="shared" si="49"/>
        <v>2141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106</v>
      </c>
      <c r="P591">
        <f t="shared" si="46"/>
        <v>71.239999999999995</v>
      </c>
      <c r="Q591" s="11" t="s">
        <v>8324</v>
      </c>
      <c r="R591" t="s">
        <v>8327</v>
      </c>
      <c r="S591" s="15">
        <f t="shared" si="47"/>
        <v>88860.007037037038</v>
      </c>
      <c r="T591" s="15">
        <f t="shared" si="48"/>
        <v>42503.007037037038</v>
      </c>
      <c r="U591" s="15">
        <f t="shared" si="49"/>
        <v>2143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114</v>
      </c>
      <c r="P592">
        <f t="shared" si="46"/>
        <v>67.7</v>
      </c>
      <c r="Q592" s="11" t="s">
        <v>8324</v>
      </c>
      <c r="R592" t="s">
        <v>8325</v>
      </c>
      <c r="S592" s="15">
        <f t="shared" si="47"/>
        <v>87545.993923611109</v>
      </c>
      <c r="T592" s="15">
        <f t="shared" si="48"/>
        <v>41188.993923611109</v>
      </c>
      <c r="U592" s="15">
        <f t="shared" si="49"/>
        <v>2139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82</v>
      </c>
      <c r="P593">
        <f t="shared" si="46"/>
        <v>106.57</v>
      </c>
      <c r="Q593" s="11" t="s">
        <v>8324</v>
      </c>
      <c r="R593" t="s">
        <v>8327</v>
      </c>
      <c r="S593" s="15">
        <f t="shared" si="47"/>
        <v>88724.79251157408</v>
      </c>
      <c r="T593" s="15">
        <f t="shared" si="48"/>
        <v>42374.996527777781</v>
      </c>
      <c r="U593" s="15">
        <f t="shared" si="49"/>
        <v>2142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111</v>
      </c>
      <c r="P594">
        <f t="shared" si="46"/>
        <v>66.59</v>
      </c>
      <c r="Q594" s="11" t="s">
        <v>8324</v>
      </c>
      <c r="R594" t="s">
        <v>8327</v>
      </c>
      <c r="S594" s="15">
        <f t="shared" si="47"/>
        <v>88358.002152777772</v>
      </c>
      <c r="T594" s="15">
        <f t="shared" si="48"/>
        <v>42004</v>
      </c>
      <c r="U594" s="15">
        <f t="shared" si="49"/>
        <v>2141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157</v>
      </c>
      <c r="P595">
        <f t="shared" si="46"/>
        <v>103.64</v>
      </c>
      <c r="Q595" s="11" t="s">
        <v>8314</v>
      </c>
      <c r="R595" t="s">
        <v>8315</v>
      </c>
      <c r="S595" s="15">
        <f t="shared" si="47"/>
        <v>89023.868518518517</v>
      </c>
      <c r="T595" s="15">
        <f t="shared" si="48"/>
        <v>42666.868518518517</v>
      </c>
      <c r="U595" s="15">
        <f t="shared" si="49"/>
        <v>2143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109</v>
      </c>
      <c r="P596">
        <f t="shared" si="46"/>
        <v>716.35</v>
      </c>
      <c r="Q596" s="11" t="s">
        <v>8324</v>
      </c>
      <c r="R596" t="s">
        <v>8327</v>
      </c>
      <c r="S596" s="15">
        <f t="shared" si="47"/>
        <v>88992.765381944439</v>
      </c>
      <c r="T596" s="15">
        <f t="shared" si="48"/>
        <v>42634.125</v>
      </c>
      <c r="U596" s="15">
        <f t="shared" si="49"/>
        <v>2143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146</v>
      </c>
      <c r="P597">
        <f t="shared" si="46"/>
        <v>139.83000000000001</v>
      </c>
      <c r="Q597" s="11" t="s">
        <v>8322</v>
      </c>
      <c r="R597" t="s">
        <v>8323</v>
      </c>
      <c r="S597" s="15">
        <f t="shared" si="47"/>
        <v>88550.897916666669</v>
      </c>
      <c r="T597" s="15">
        <f t="shared" si="48"/>
        <v>42208.132638888885</v>
      </c>
      <c r="U597" s="15">
        <f t="shared" si="49"/>
        <v>2142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102</v>
      </c>
      <c r="P598">
        <f t="shared" si="46"/>
        <v>109.59</v>
      </c>
      <c r="Q598" s="11" t="s">
        <v>8324</v>
      </c>
      <c r="R598" t="s">
        <v>8325</v>
      </c>
      <c r="S598" s="15">
        <f t="shared" si="47"/>
        <v>89041.973703703698</v>
      </c>
      <c r="T598" s="15">
        <f t="shared" si="48"/>
        <v>42674.166666666672</v>
      </c>
      <c r="U598" s="15">
        <f t="shared" si="49"/>
        <v>2143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113</v>
      </c>
      <c r="P599">
        <f t="shared" si="46"/>
        <v>55.81</v>
      </c>
      <c r="Q599" s="11" t="s">
        <v>8309</v>
      </c>
      <c r="R599" t="s">
        <v>8310</v>
      </c>
      <c r="S599" s="15">
        <f t="shared" si="47"/>
        <v>87774.171805555554</v>
      </c>
      <c r="T599" s="15">
        <f t="shared" si="48"/>
        <v>41417.171805555554</v>
      </c>
      <c r="U599" s="15">
        <f t="shared" si="49"/>
        <v>2140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101</v>
      </c>
      <c r="P600">
        <f t="shared" si="46"/>
        <v>31.44</v>
      </c>
      <c r="Q600" s="11" t="s">
        <v>8309</v>
      </c>
      <c r="R600" t="s">
        <v>8316</v>
      </c>
      <c r="S600" s="15">
        <f t="shared" si="47"/>
        <v>88113.712754629625</v>
      </c>
      <c r="T600" s="15">
        <f t="shared" si="48"/>
        <v>41758.712754629632</v>
      </c>
      <c r="U600" s="15">
        <f t="shared" si="49"/>
        <v>2141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109</v>
      </c>
      <c r="P601">
        <f t="shared" si="46"/>
        <v>60.48</v>
      </c>
      <c r="Q601" s="11" t="s">
        <v>8324</v>
      </c>
      <c r="R601" t="s">
        <v>8327</v>
      </c>
      <c r="S601" s="15">
        <f t="shared" si="47"/>
        <v>88455.888391203713</v>
      </c>
      <c r="T601" s="15">
        <f t="shared" si="48"/>
        <v>42098.846724537041</v>
      </c>
      <c r="U601" s="15">
        <f t="shared" si="49"/>
        <v>2142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101</v>
      </c>
      <c r="P602">
        <f t="shared" si="46"/>
        <v>169.61</v>
      </c>
      <c r="Q602" s="11" t="s">
        <v>8322</v>
      </c>
      <c r="R602" t="s">
        <v>8333</v>
      </c>
      <c r="S602" s="15">
        <f t="shared" si="47"/>
        <v>88711.96393518518</v>
      </c>
      <c r="T602" s="15">
        <f t="shared" si="48"/>
        <v>42354.96393518518</v>
      </c>
      <c r="U602" s="15">
        <f t="shared" si="49"/>
        <v>2142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101</v>
      </c>
      <c r="P603">
        <f t="shared" si="46"/>
        <v>63.38</v>
      </c>
      <c r="Q603" s="11" t="s">
        <v>8328</v>
      </c>
      <c r="R603" t="s">
        <v>8337</v>
      </c>
      <c r="S603" s="15">
        <f t="shared" si="47"/>
        <v>88994.226701388892</v>
      </c>
      <c r="T603" s="15">
        <f t="shared" si="48"/>
        <v>42637.226701388892</v>
      </c>
      <c r="U603" s="15">
        <f t="shared" si="49"/>
        <v>2143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101</v>
      </c>
      <c r="P604">
        <f t="shared" si="46"/>
        <v>171.84</v>
      </c>
      <c r="Q604" s="11" t="s">
        <v>8322</v>
      </c>
      <c r="R604" t="s">
        <v>8333</v>
      </c>
      <c r="S604" s="15">
        <f t="shared" si="47"/>
        <v>88147.796423611115</v>
      </c>
      <c r="T604" s="15">
        <f t="shared" si="48"/>
        <v>41806.229166666664</v>
      </c>
      <c r="U604" s="15">
        <f t="shared" si="49"/>
        <v>2141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100</v>
      </c>
      <c r="P605">
        <f t="shared" si="46"/>
        <v>71.900000000000006</v>
      </c>
      <c r="Q605" s="11" t="s">
        <v>8322</v>
      </c>
      <c r="R605" t="s">
        <v>8323</v>
      </c>
      <c r="S605" s="15">
        <f t="shared" si="47"/>
        <v>89147.498935185184</v>
      </c>
      <c r="T605" s="15">
        <f t="shared" si="48"/>
        <v>42790.498935185184</v>
      </c>
      <c r="U605" s="15">
        <f t="shared" si="49"/>
        <v>2144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100</v>
      </c>
      <c r="P606">
        <f t="shared" si="46"/>
        <v>55.82</v>
      </c>
      <c r="Q606" s="11" t="s">
        <v>8314</v>
      </c>
      <c r="R606" t="s">
        <v>8315</v>
      </c>
      <c r="S606" s="15">
        <f t="shared" si="47"/>
        <v>88193.637337962966</v>
      </c>
      <c r="T606" s="15">
        <f t="shared" si="48"/>
        <v>41836.637337962966</v>
      </c>
      <c r="U606" s="15">
        <f t="shared" si="49"/>
        <v>2141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8322</v>
      </c>
      <c r="R607" t="s">
        <v>8333</v>
      </c>
      <c r="S607" s="15">
        <f t="shared" si="47"/>
        <v>88658.176446759258</v>
      </c>
      <c r="T607" s="15">
        <f t="shared" si="48"/>
        <v>42301.176446759258</v>
      </c>
      <c r="U607" s="15">
        <f t="shared" si="49"/>
        <v>2142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8324</v>
      </c>
      <c r="R608" t="s">
        <v>8327</v>
      </c>
      <c r="S608" s="15">
        <f t="shared" si="47"/>
        <v>88237.400937500002</v>
      </c>
      <c r="T608" s="15">
        <f t="shared" si="48"/>
        <v>41895.400937500002</v>
      </c>
      <c r="U608" s="15">
        <f t="shared" si="49"/>
        <v>2141</v>
      </c>
    </row>
    <row r="609" spans="1:21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153</v>
      </c>
      <c r="P609">
        <f t="shared" si="46"/>
        <v>139.53</v>
      </c>
      <c r="Q609" s="11" t="s">
        <v>8322</v>
      </c>
      <c r="R609" t="s">
        <v>8323</v>
      </c>
      <c r="S609" s="15">
        <f t="shared" si="47"/>
        <v>88224.210543981477</v>
      </c>
      <c r="T609" s="15">
        <f t="shared" si="48"/>
        <v>41859</v>
      </c>
      <c r="U609" s="15">
        <f t="shared" si="49"/>
        <v>2141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142</v>
      </c>
      <c r="P610">
        <f t="shared" si="46"/>
        <v>64.16</v>
      </c>
      <c r="Q610" s="11" t="s">
        <v>8324</v>
      </c>
      <c r="R610" t="s">
        <v>8325</v>
      </c>
      <c r="S610" s="15">
        <f t="shared" si="47"/>
        <v>88642.333252314813</v>
      </c>
      <c r="T610" s="15">
        <f t="shared" si="48"/>
        <v>42285.333252314813</v>
      </c>
      <c r="U610" s="15">
        <f t="shared" si="49"/>
        <v>2142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2</v>
      </c>
      <c r="P611">
        <f t="shared" si="46"/>
        <v>57.93</v>
      </c>
      <c r="Q611" s="11" t="s">
        <v>8317</v>
      </c>
      <c r="R611" t="s">
        <v>8318</v>
      </c>
      <c r="S611" s="15">
        <f t="shared" si="47"/>
        <v>87323.678506944445</v>
      </c>
      <c r="T611" s="15">
        <f t="shared" si="48"/>
        <v>40966.678506944445</v>
      </c>
      <c r="U611" s="15">
        <f t="shared" si="49"/>
        <v>2139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7</v>
      </c>
      <c r="P612">
        <f t="shared" si="46"/>
        <v>314.29000000000002</v>
      </c>
      <c r="Q612" s="11" t="s">
        <v>8322</v>
      </c>
      <c r="R612" t="s">
        <v>8326</v>
      </c>
      <c r="S612" s="15">
        <f t="shared" si="47"/>
        <v>88357.64061342593</v>
      </c>
      <c r="T612" s="15">
        <f t="shared" si="48"/>
        <v>42001.64061342593</v>
      </c>
      <c r="U612" s="15">
        <f t="shared" si="49"/>
        <v>2141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8314</v>
      </c>
      <c r="R613" t="s">
        <v>8315</v>
      </c>
      <c r="S613" s="15">
        <f t="shared" si="47"/>
        <v>88880.600810185191</v>
      </c>
      <c r="T613" s="15">
        <f t="shared" si="48"/>
        <v>42553.600810185191</v>
      </c>
      <c r="U613" s="15">
        <f t="shared" si="49"/>
        <v>2143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559</v>
      </c>
      <c r="P614">
        <f t="shared" si="46"/>
        <v>125.05</v>
      </c>
      <c r="Q614" s="11" t="s">
        <v>8324</v>
      </c>
      <c r="R614" t="s">
        <v>8327</v>
      </c>
      <c r="S614" s="15">
        <f t="shared" si="47"/>
        <v>88376.24754629629</v>
      </c>
      <c r="T614" s="15">
        <f t="shared" si="48"/>
        <v>42006.24754629629</v>
      </c>
      <c r="U614" s="15">
        <f t="shared" si="49"/>
        <v>2141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108</v>
      </c>
      <c r="P615">
        <f t="shared" si="46"/>
        <v>788.53</v>
      </c>
      <c r="Q615" s="11" t="s">
        <v>8309</v>
      </c>
      <c r="R615" t="s">
        <v>8311</v>
      </c>
      <c r="S615" s="15">
        <f t="shared" si="47"/>
        <v>88371.692731481482</v>
      </c>
      <c r="T615" s="15">
        <f t="shared" si="48"/>
        <v>42018.166666666672</v>
      </c>
      <c r="U615" s="15">
        <f t="shared" si="49"/>
        <v>2141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26</v>
      </c>
      <c r="P616">
        <f t="shared" si="46"/>
        <v>131.16999999999999</v>
      </c>
      <c r="Q616" s="11" t="s">
        <v>8328</v>
      </c>
      <c r="R616" t="s">
        <v>8332</v>
      </c>
      <c r="S616" s="15">
        <f t="shared" si="47"/>
        <v>88375.964062500003</v>
      </c>
      <c r="T616" s="15">
        <f t="shared" si="48"/>
        <v>42028.964062500003</v>
      </c>
      <c r="U616" s="15">
        <f t="shared" si="49"/>
        <v>2141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39</v>
      </c>
      <c r="P617">
        <f t="shared" si="46"/>
        <v>42.89</v>
      </c>
      <c r="Q617" s="11" t="s">
        <v>8309</v>
      </c>
      <c r="R617" t="s">
        <v>8311</v>
      </c>
      <c r="S617" s="15">
        <f t="shared" si="47"/>
        <v>88432.957314814819</v>
      </c>
      <c r="T617" s="15">
        <f t="shared" si="48"/>
        <v>42075.915648148148</v>
      </c>
      <c r="U617" s="15">
        <f t="shared" si="49"/>
        <v>2142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104</v>
      </c>
      <c r="P618">
        <f t="shared" si="46"/>
        <v>93.98</v>
      </c>
      <c r="Q618" s="11" t="s">
        <v>8324</v>
      </c>
      <c r="R618" t="s">
        <v>8327</v>
      </c>
      <c r="S618" s="15">
        <f t="shared" si="47"/>
        <v>88213.871238425927</v>
      </c>
      <c r="T618" s="15">
        <f t="shared" si="48"/>
        <v>41859.57916666667</v>
      </c>
      <c r="U618" s="15">
        <f t="shared" si="49"/>
        <v>2141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193</v>
      </c>
      <c r="P619">
        <f t="shared" si="46"/>
        <v>64.180000000000007</v>
      </c>
      <c r="Q619" s="11" t="s">
        <v>8309</v>
      </c>
      <c r="R619" t="s">
        <v>8310</v>
      </c>
      <c r="S619" s="15">
        <f t="shared" si="47"/>
        <v>88397.822233796294</v>
      </c>
      <c r="T619" s="15">
        <f t="shared" si="48"/>
        <v>42040.822233796294</v>
      </c>
      <c r="U619" s="15">
        <f t="shared" si="49"/>
        <v>2142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38</v>
      </c>
      <c r="P620">
        <f t="shared" si="46"/>
        <v>81.56</v>
      </c>
      <c r="Q620" s="11" t="s">
        <v>8317</v>
      </c>
      <c r="R620" t="s">
        <v>8318</v>
      </c>
      <c r="S620" s="15">
        <f t="shared" si="47"/>
        <v>88589.278194444443</v>
      </c>
      <c r="T620" s="15">
        <f t="shared" si="48"/>
        <v>42232.278194444443</v>
      </c>
      <c r="U620" s="15">
        <f t="shared" si="49"/>
        <v>2142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101</v>
      </c>
      <c r="P621">
        <f t="shared" si="46"/>
        <v>45.99</v>
      </c>
      <c r="Q621" s="11" t="s">
        <v>8328</v>
      </c>
      <c r="R621" t="s">
        <v>8330</v>
      </c>
      <c r="S621" s="15">
        <f t="shared" si="47"/>
        <v>89142.62737268518</v>
      </c>
      <c r="T621" s="15">
        <f t="shared" si="48"/>
        <v>42800.833333333328</v>
      </c>
      <c r="U621" s="15">
        <f t="shared" si="49"/>
        <v>2144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103</v>
      </c>
      <c r="P622">
        <f t="shared" si="46"/>
        <v>292.08</v>
      </c>
      <c r="Q622" s="11" t="s">
        <v>8309</v>
      </c>
      <c r="R622" t="s">
        <v>8311</v>
      </c>
      <c r="S622" s="15">
        <f t="shared" si="47"/>
        <v>88313.299652777772</v>
      </c>
      <c r="T622" s="15">
        <f t="shared" si="48"/>
        <v>41956.334722222222</v>
      </c>
      <c r="U622" s="15">
        <f t="shared" si="49"/>
        <v>2141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126</v>
      </c>
      <c r="P623">
        <f t="shared" si="46"/>
        <v>40.76</v>
      </c>
      <c r="Q623" s="11" t="s">
        <v>8322</v>
      </c>
      <c r="R623" t="s">
        <v>8323</v>
      </c>
      <c r="S623" s="15">
        <f t="shared" si="47"/>
        <v>88277.167453703703</v>
      </c>
      <c r="T623" s="15">
        <f t="shared" si="48"/>
        <v>41920.167453703703</v>
      </c>
      <c r="U623" s="15">
        <f t="shared" si="49"/>
        <v>2141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377</v>
      </c>
      <c r="P624">
        <f t="shared" si="46"/>
        <v>112.02</v>
      </c>
      <c r="Q624" s="11" t="s">
        <v>8328</v>
      </c>
      <c r="R624" t="s">
        <v>8332</v>
      </c>
      <c r="S624" s="15">
        <f t="shared" si="47"/>
        <v>87522.699687500004</v>
      </c>
      <c r="T624" s="15">
        <f t="shared" si="48"/>
        <v>41163.699687500004</v>
      </c>
      <c r="U624" s="15">
        <f t="shared" si="49"/>
        <v>2139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1867</v>
      </c>
      <c r="P625">
        <f t="shared" si="46"/>
        <v>63.92</v>
      </c>
      <c r="Q625" s="11" t="s">
        <v>8322</v>
      </c>
      <c r="R625" t="s">
        <v>8333</v>
      </c>
      <c r="S625" s="15">
        <f t="shared" si="47"/>
        <v>88564.007071759261</v>
      </c>
      <c r="T625" s="15">
        <f t="shared" si="48"/>
        <v>42208.125</v>
      </c>
      <c r="U625" s="15">
        <f t="shared" si="49"/>
        <v>2142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101</v>
      </c>
      <c r="P626">
        <f t="shared" si="46"/>
        <v>223.48</v>
      </c>
      <c r="Q626" s="11" t="s">
        <v>8322</v>
      </c>
      <c r="R626" t="s">
        <v>8333</v>
      </c>
      <c r="S626" s="15">
        <f t="shared" si="47"/>
        <v>88194.701921296291</v>
      </c>
      <c r="T626" s="15">
        <f t="shared" si="48"/>
        <v>41837.701921296299</v>
      </c>
      <c r="U626" s="15">
        <f t="shared" si="49"/>
        <v>2141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104</v>
      </c>
      <c r="P627">
        <f t="shared" si="46"/>
        <v>120.77</v>
      </c>
      <c r="Q627" s="11" t="s">
        <v>8314</v>
      </c>
      <c r="R627" t="s">
        <v>8315</v>
      </c>
      <c r="S627" s="15">
        <f t="shared" si="47"/>
        <v>89129.680902777778</v>
      </c>
      <c r="T627" s="15">
        <f t="shared" si="48"/>
        <v>42777.680902777778</v>
      </c>
      <c r="U627" s="15">
        <f t="shared" si="49"/>
        <v>2144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103</v>
      </c>
      <c r="P628">
        <f t="shared" si="46"/>
        <v>84.46</v>
      </c>
      <c r="Q628" s="11" t="s">
        <v>8309</v>
      </c>
      <c r="R628" t="s">
        <v>8310</v>
      </c>
      <c r="S628" s="15">
        <f t="shared" si="47"/>
        <v>86734.837800925918</v>
      </c>
      <c r="T628" s="15">
        <f t="shared" si="48"/>
        <v>40414.166666666664</v>
      </c>
      <c r="U628" s="15">
        <f t="shared" si="49"/>
        <v>2137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124</v>
      </c>
      <c r="P629">
        <f t="shared" si="46"/>
        <v>40.799999999999997</v>
      </c>
      <c r="Q629" s="11" t="s">
        <v>8320</v>
      </c>
      <c r="R629" t="s">
        <v>8321</v>
      </c>
      <c r="S629" s="15">
        <f t="shared" si="47"/>
        <v>88226.005671296298</v>
      </c>
      <c r="T629" s="15">
        <f t="shared" si="48"/>
        <v>41869.005671296298</v>
      </c>
      <c r="U629" s="15">
        <f t="shared" si="49"/>
        <v>2141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109</v>
      </c>
      <c r="P630">
        <f t="shared" si="46"/>
        <v>62.07</v>
      </c>
      <c r="Q630" s="11" t="s">
        <v>8320</v>
      </c>
      <c r="R630" t="s">
        <v>8321</v>
      </c>
      <c r="S630" s="15">
        <f t="shared" si="47"/>
        <v>89166.908449074079</v>
      </c>
      <c r="T630" s="15">
        <f t="shared" si="48"/>
        <v>42799.908449074079</v>
      </c>
      <c r="U630" s="15">
        <f t="shared" si="49"/>
        <v>2144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101</v>
      </c>
      <c r="P631">
        <f t="shared" si="46"/>
        <v>110.87</v>
      </c>
      <c r="Q631" s="11" t="s">
        <v>8324</v>
      </c>
      <c r="R631" t="s">
        <v>8327</v>
      </c>
      <c r="S631" s="15">
        <f t="shared" si="47"/>
        <v>88521.172071759269</v>
      </c>
      <c r="T631" s="15">
        <f t="shared" si="48"/>
        <v>42155.290972222225</v>
      </c>
      <c r="U631" s="15">
        <f t="shared" si="49"/>
        <v>2142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121</v>
      </c>
      <c r="P632">
        <f t="shared" si="46"/>
        <v>136.9</v>
      </c>
      <c r="Q632" s="11" t="s">
        <v>8309</v>
      </c>
      <c r="R632" t="s">
        <v>8316</v>
      </c>
      <c r="S632" s="15">
        <f t="shared" si="47"/>
        <v>88424.950937500005</v>
      </c>
      <c r="T632" s="15">
        <f t="shared" si="48"/>
        <v>42072.909270833334</v>
      </c>
      <c r="U632" s="15">
        <f t="shared" si="49"/>
        <v>2142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103</v>
      </c>
      <c r="P633">
        <f t="shared" si="46"/>
        <v>67.88</v>
      </c>
      <c r="Q633" s="11" t="s">
        <v>8328</v>
      </c>
      <c r="R633" t="s">
        <v>8332</v>
      </c>
      <c r="S633" s="15">
        <f t="shared" si="47"/>
        <v>87320.856967592597</v>
      </c>
      <c r="T633" s="15">
        <f t="shared" si="48"/>
        <v>40993.815300925926</v>
      </c>
      <c r="U633" s="15">
        <f t="shared" si="49"/>
        <v>2139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139</v>
      </c>
      <c r="P634">
        <f t="shared" si="46"/>
        <v>603.53</v>
      </c>
      <c r="Q634" s="11" t="s">
        <v>8309</v>
      </c>
      <c r="R634" t="s">
        <v>8311</v>
      </c>
      <c r="S634" s="15">
        <f t="shared" si="47"/>
        <v>88907.235486111109</v>
      </c>
      <c r="T634" s="15">
        <f t="shared" si="48"/>
        <v>42572.583333333328</v>
      </c>
      <c r="U634" s="15">
        <f t="shared" si="49"/>
        <v>2143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278</v>
      </c>
      <c r="P635">
        <f t="shared" si="46"/>
        <v>184.68</v>
      </c>
      <c r="Q635" s="11" t="s">
        <v>8324</v>
      </c>
      <c r="R635" t="s">
        <v>8327</v>
      </c>
      <c r="S635" s="15">
        <f t="shared" si="47"/>
        <v>88881.563449074078</v>
      </c>
      <c r="T635" s="15">
        <f t="shared" si="48"/>
        <v>42524.563449074078</v>
      </c>
      <c r="U635" s="15">
        <f t="shared" si="49"/>
        <v>2143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224</v>
      </c>
      <c r="P636">
        <f t="shared" si="46"/>
        <v>1270.22</v>
      </c>
      <c r="Q636" s="11" t="s">
        <v>8324</v>
      </c>
      <c r="R636" t="s">
        <v>8325</v>
      </c>
      <c r="S636" s="15">
        <f t="shared" si="47"/>
        <v>88452.818807870368</v>
      </c>
      <c r="T636" s="15">
        <f t="shared" si="48"/>
        <v>42125.777141203704</v>
      </c>
      <c r="U636" s="15">
        <f t="shared" si="49"/>
        <v>2142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179</v>
      </c>
      <c r="P637">
        <f t="shared" si="46"/>
        <v>23.81</v>
      </c>
      <c r="Q637" s="11" t="s">
        <v>8317</v>
      </c>
      <c r="R637" t="s">
        <v>8318</v>
      </c>
      <c r="S637" s="15">
        <f t="shared" si="47"/>
        <v>88233.345798611117</v>
      </c>
      <c r="T637" s="15">
        <f t="shared" si="48"/>
        <v>41867.34579861111</v>
      </c>
      <c r="U637" s="15">
        <f t="shared" si="49"/>
        <v>2141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123</v>
      </c>
      <c r="P638">
        <f t="shared" si="46"/>
        <v>72.06</v>
      </c>
      <c r="Q638" s="11" t="s">
        <v>8328</v>
      </c>
      <c r="R638" t="s">
        <v>8332</v>
      </c>
      <c r="S638" s="15">
        <f t="shared" si="47"/>
        <v>89027.917939814812</v>
      </c>
      <c r="T638" s="15">
        <f t="shared" si="48"/>
        <v>42670.888194444444</v>
      </c>
      <c r="U638" s="15">
        <f t="shared" si="49"/>
        <v>2143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105</v>
      </c>
      <c r="P639">
        <f t="shared" si="46"/>
        <v>98.82</v>
      </c>
      <c r="Q639" s="11" t="s">
        <v>8328</v>
      </c>
      <c r="R639" t="s">
        <v>8329</v>
      </c>
      <c r="S639" s="15">
        <f t="shared" si="47"/>
        <v>87579.754942129628</v>
      </c>
      <c r="T639" s="15">
        <f t="shared" si="48"/>
        <v>41222.7966087963</v>
      </c>
      <c r="U639" s="15">
        <f t="shared" si="49"/>
        <v>2139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355</v>
      </c>
      <c r="P640">
        <f t="shared" si="46"/>
        <v>88.77</v>
      </c>
      <c r="Q640" s="11" t="s">
        <v>8324</v>
      </c>
      <c r="R640" t="s">
        <v>8327</v>
      </c>
      <c r="S640" s="15">
        <f t="shared" si="47"/>
        <v>88620.738564814819</v>
      </c>
      <c r="T640" s="15">
        <f t="shared" si="48"/>
        <v>42263.738564814819</v>
      </c>
      <c r="U640" s="15">
        <f t="shared" si="49"/>
        <v>2142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ref="O641:O704" si="50">ROUND(E451/D451*100,0)</f>
        <v>118</v>
      </c>
      <c r="P641">
        <f t="shared" si="46"/>
        <v>61.7</v>
      </c>
      <c r="Q641" s="11" t="s">
        <v>8328</v>
      </c>
      <c r="R641" t="s">
        <v>8332</v>
      </c>
      <c r="S641" s="15">
        <f t="shared" si="47"/>
        <v>88276.004317129627</v>
      </c>
      <c r="T641" s="15">
        <f t="shared" si="48"/>
        <v>41919.004317129627</v>
      </c>
      <c r="U641" s="15">
        <f t="shared" si="49"/>
        <v>2141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0"/>
        <v>70</v>
      </c>
      <c r="P642">
        <f t="shared" si="46"/>
        <v>105.05</v>
      </c>
      <c r="Q642" s="11" t="s">
        <v>8312</v>
      </c>
      <c r="R642" t="s">
        <v>8334</v>
      </c>
      <c r="S642" s="15">
        <f t="shared" si="47"/>
        <v>87966.734259259261</v>
      </c>
      <c r="T642" s="15">
        <f t="shared" si="48"/>
        <v>41599.207638888889</v>
      </c>
      <c r="U642" s="15">
        <f t="shared" si="49"/>
        <v>2140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25</v>
      </c>
      <c r="P643">
        <f t="shared" ref="P643:P706" si="51">IFERROR(ROUND(E643/L643,2),0)</f>
        <v>50.16</v>
      </c>
      <c r="Q643" s="11" t="s">
        <v>8324</v>
      </c>
      <c r="R643" t="s">
        <v>8327</v>
      </c>
      <c r="S643" s="15">
        <f t="shared" ref="S643:S706" si="52">(((J643/60)/60)/24)+DATE(197,1,1)</f>
        <v>88165.637245370366</v>
      </c>
      <c r="T643" s="15">
        <f t="shared" ref="T643:T706" si="53">(((I643/60)/60)/24)+DATE(1970,1,1)</f>
        <v>41810.958333333336</v>
      </c>
      <c r="U643" s="15">
        <f t="shared" ref="U643:U706" si="54">YEAR(S643)</f>
        <v>2141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117</v>
      </c>
      <c r="P644">
        <f t="shared" si="51"/>
        <v>41.78</v>
      </c>
      <c r="Q644" s="11" t="s">
        <v>8317</v>
      </c>
      <c r="R644" t="s">
        <v>8318</v>
      </c>
      <c r="S644" s="15">
        <f t="shared" si="52"/>
        <v>88854.951979166668</v>
      </c>
      <c r="T644" s="15">
        <f t="shared" si="53"/>
        <v>42497.951979166668</v>
      </c>
      <c r="U644" s="15">
        <f t="shared" si="54"/>
        <v>2143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100</v>
      </c>
      <c r="P645">
        <f t="shared" si="51"/>
        <v>48.05</v>
      </c>
      <c r="Q645" s="11" t="s">
        <v>8322</v>
      </c>
      <c r="R645" t="s">
        <v>8323</v>
      </c>
      <c r="S645" s="15">
        <f t="shared" si="52"/>
        <v>86719.923842592587</v>
      </c>
      <c r="T645" s="15">
        <f t="shared" si="53"/>
        <v>40412.736111111109</v>
      </c>
      <c r="U645" s="15">
        <f t="shared" si="54"/>
        <v>2137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116</v>
      </c>
      <c r="P646">
        <f t="shared" si="51"/>
        <v>160.44</v>
      </c>
      <c r="Q646" s="11" t="s">
        <v>8309</v>
      </c>
      <c r="R646" t="s">
        <v>8310</v>
      </c>
      <c r="S646" s="15">
        <f t="shared" si="52"/>
        <v>88076.150011574078</v>
      </c>
      <c r="T646" s="15">
        <f t="shared" si="53"/>
        <v>41749.108344907407</v>
      </c>
      <c r="U646" s="15">
        <f t="shared" si="54"/>
        <v>2141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116</v>
      </c>
      <c r="P647">
        <f t="shared" si="51"/>
        <v>181.13</v>
      </c>
      <c r="Q647" s="11" t="s">
        <v>8322</v>
      </c>
      <c r="R647" t="s">
        <v>8323</v>
      </c>
      <c r="S647" s="15">
        <f t="shared" si="52"/>
        <v>88132.635960648156</v>
      </c>
      <c r="T647" s="15">
        <f t="shared" si="53"/>
        <v>41776.145833333336</v>
      </c>
      <c r="U647" s="15">
        <f t="shared" si="54"/>
        <v>2141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104</v>
      </c>
      <c r="P648">
        <f t="shared" si="51"/>
        <v>415.78</v>
      </c>
      <c r="Q648" s="11" t="s">
        <v>8324</v>
      </c>
      <c r="R648" t="s">
        <v>8325</v>
      </c>
      <c r="S648" s="15">
        <f t="shared" si="52"/>
        <v>88442.713368055556</v>
      </c>
      <c r="T648" s="15">
        <f t="shared" si="53"/>
        <v>42085.671701388885</v>
      </c>
      <c r="U648" s="15">
        <f t="shared" si="54"/>
        <v>2142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116</v>
      </c>
      <c r="P649">
        <f t="shared" si="51"/>
        <v>81.27</v>
      </c>
      <c r="Q649" s="11" t="s">
        <v>8314</v>
      </c>
      <c r="R649" t="s">
        <v>8315</v>
      </c>
      <c r="S649" s="15">
        <f t="shared" si="52"/>
        <v>88817.720451388886</v>
      </c>
      <c r="T649" s="15">
        <f t="shared" si="53"/>
        <v>42461.166666666672</v>
      </c>
      <c r="U649" s="15">
        <f t="shared" si="54"/>
        <v>2143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145</v>
      </c>
      <c r="P650">
        <f t="shared" si="51"/>
        <v>79.260000000000005</v>
      </c>
      <c r="Q650" s="11" t="s">
        <v>8328</v>
      </c>
      <c r="R650" t="s">
        <v>8330</v>
      </c>
      <c r="S650" s="15">
        <f t="shared" si="52"/>
        <v>88431.711886574078</v>
      </c>
      <c r="T650" s="15">
        <f t="shared" si="53"/>
        <v>42098.915972222225</v>
      </c>
      <c r="U650" s="15">
        <f t="shared" si="54"/>
        <v>2142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182</v>
      </c>
      <c r="P651">
        <f t="shared" si="51"/>
        <v>73.91</v>
      </c>
      <c r="Q651" s="11" t="s">
        <v>8328</v>
      </c>
      <c r="R651" t="s">
        <v>8332</v>
      </c>
      <c r="S651" s="15">
        <f t="shared" si="52"/>
        <v>88517.491620370376</v>
      </c>
      <c r="T651" s="15">
        <f t="shared" si="53"/>
        <v>42160.491620370376</v>
      </c>
      <c r="U651" s="15">
        <f t="shared" si="54"/>
        <v>2142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108</v>
      </c>
      <c r="P652">
        <f t="shared" si="51"/>
        <v>57.63</v>
      </c>
      <c r="Q652" s="11" t="s">
        <v>8324</v>
      </c>
      <c r="R652" t="s">
        <v>8327</v>
      </c>
      <c r="S652" s="15">
        <f t="shared" si="52"/>
        <v>88617.472222222219</v>
      </c>
      <c r="T652" s="15">
        <f t="shared" si="53"/>
        <v>42259.165972222225</v>
      </c>
      <c r="U652" s="15">
        <f t="shared" si="54"/>
        <v>2142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172</v>
      </c>
      <c r="P653">
        <f t="shared" si="51"/>
        <v>62.33</v>
      </c>
      <c r="Q653" s="11" t="s">
        <v>8322</v>
      </c>
      <c r="R653" t="s">
        <v>8344</v>
      </c>
      <c r="S653" s="15">
        <f t="shared" si="52"/>
        <v>87173.187789351854</v>
      </c>
      <c r="T653" s="15">
        <f t="shared" si="53"/>
        <v>40818.290972222225</v>
      </c>
      <c r="U653" s="15">
        <f t="shared" si="54"/>
        <v>2138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107</v>
      </c>
      <c r="P654">
        <f t="shared" si="51"/>
        <v>128.94999999999999</v>
      </c>
      <c r="Q654" s="11" t="s">
        <v>8322</v>
      </c>
      <c r="R654" t="s">
        <v>8333</v>
      </c>
      <c r="S654" s="15">
        <f t="shared" si="52"/>
        <v>88883.968935185185</v>
      </c>
      <c r="T654" s="15">
        <f t="shared" si="53"/>
        <v>42517.968935185185</v>
      </c>
      <c r="U654" s="15">
        <f t="shared" si="54"/>
        <v>2143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</v>
      </c>
      <c r="P655">
        <f t="shared" si="51"/>
        <v>115.31</v>
      </c>
      <c r="Q655" s="11" t="s">
        <v>8328</v>
      </c>
      <c r="R655" t="s">
        <v>8329</v>
      </c>
      <c r="S655" s="15">
        <f t="shared" si="52"/>
        <v>87700.985046296293</v>
      </c>
      <c r="T655" s="15">
        <f t="shared" si="53"/>
        <v>41343.943379629629</v>
      </c>
      <c r="U655" s="15">
        <f t="shared" si="54"/>
        <v>2140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114</v>
      </c>
      <c r="P656">
        <f t="shared" si="51"/>
        <v>151.46</v>
      </c>
      <c r="Q656" s="11" t="s">
        <v>8324</v>
      </c>
      <c r="R656" t="s">
        <v>8327</v>
      </c>
      <c r="S656" s="15">
        <f t="shared" si="52"/>
        <v>88563.419039351851</v>
      </c>
      <c r="T656" s="15">
        <f t="shared" si="53"/>
        <v>42206.419039351851</v>
      </c>
      <c r="U656" s="15">
        <f t="shared" si="54"/>
        <v>2142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170</v>
      </c>
      <c r="P657">
        <f t="shared" si="51"/>
        <v>56.07</v>
      </c>
      <c r="Q657" s="11" t="s">
        <v>8324</v>
      </c>
      <c r="R657" t="s">
        <v>8327</v>
      </c>
      <c r="S657" s="15">
        <f t="shared" si="52"/>
        <v>88424.938206018516</v>
      </c>
      <c r="T657" s="15">
        <f t="shared" si="53"/>
        <v>42068.166666666672</v>
      </c>
      <c r="U657" s="15">
        <f t="shared" si="54"/>
        <v>2142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6</v>
      </c>
      <c r="P658">
        <f t="shared" si="51"/>
        <v>167.15</v>
      </c>
      <c r="Q658" s="11" t="s">
        <v>8309</v>
      </c>
      <c r="R658" t="s">
        <v>8341</v>
      </c>
      <c r="S658" s="15">
        <f t="shared" si="52"/>
        <v>88299.541655092587</v>
      </c>
      <c r="T658" s="15">
        <f t="shared" si="53"/>
        <v>41941.947916666664</v>
      </c>
      <c r="U658" s="15">
        <f t="shared" si="54"/>
        <v>2141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674</v>
      </c>
      <c r="P659">
        <f t="shared" si="51"/>
        <v>40.76</v>
      </c>
      <c r="Q659" s="11" t="s">
        <v>8309</v>
      </c>
      <c r="R659" t="s">
        <v>8310</v>
      </c>
      <c r="S659" s="15">
        <f t="shared" si="52"/>
        <v>87880.543958333335</v>
      </c>
      <c r="T659" s="15">
        <f t="shared" si="53"/>
        <v>41523.791666666664</v>
      </c>
      <c r="U659" s="15">
        <f t="shared" si="54"/>
        <v>2140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140</v>
      </c>
      <c r="P660">
        <f t="shared" si="51"/>
        <v>85.55</v>
      </c>
      <c r="Q660" s="11" t="s">
        <v>8328</v>
      </c>
      <c r="R660" t="s">
        <v>8339</v>
      </c>
      <c r="S660" s="15">
        <f t="shared" si="52"/>
        <v>87562.059722222228</v>
      </c>
      <c r="T660" s="15">
        <f t="shared" si="53"/>
        <v>41235.101388888892</v>
      </c>
      <c r="U660" s="15">
        <f t="shared" si="54"/>
        <v>2139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102</v>
      </c>
      <c r="P661">
        <f t="shared" si="51"/>
        <v>133.9</v>
      </c>
      <c r="Q661" s="11" t="s">
        <v>8314</v>
      </c>
      <c r="R661" t="s">
        <v>8315</v>
      </c>
      <c r="S661" s="15">
        <f t="shared" si="52"/>
        <v>89015.288668981477</v>
      </c>
      <c r="T661" s="15">
        <f t="shared" si="53"/>
        <v>42657.666666666672</v>
      </c>
      <c r="U661" s="15">
        <f t="shared" si="54"/>
        <v>2143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111</v>
      </c>
      <c r="P662">
        <f t="shared" si="51"/>
        <v>41.23</v>
      </c>
      <c r="Q662" s="11" t="s">
        <v>8317</v>
      </c>
      <c r="R662" t="s">
        <v>8318</v>
      </c>
      <c r="S662" s="15">
        <f t="shared" si="52"/>
        <v>88550.625787037032</v>
      </c>
      <c r="T662" s="15">
        <f t="shared" si="53"/>
        <v>42191.125</v>
      </c>
      <c r="U662" s="15">
        <f t="shared" si="54"/>
        <v>2142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104</v>
      </c>
      <c r="P663">
        <f t="shared" si="51"/>
        <v>50.3</v>
      </c>
      <c r="Q663" s="11" t="s">
        <v>8309</v>
      </c>
      <c r="R663" t="s">
        <v>8311</v>
      </c>
      <c r="S663" s="15">
        <f t="shared" si="52"/>
        <v>88361.219490740739</v>
      </c>
      <c r="T663" s="15">
        <f t="shared" si="53"/>
        <v>42005.207638888889</v>
      </c>
      <c r="U663" s="15">
        <f t="shared" si="54"/>
        <v>2141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110</v>
      </c>
      <c r="P664">
        <f t="shared" si="51"/>
        <v>58.72</v>
      </c>
      <c r="Q664" s="11" t="s">
        <v>8322</v>
      </c>
      <c r="R664" t="s">
        <v>8323</v>
      </c>
      <c r="S664" s="15">
        <f t="shared" si="52"/>
        <v>87377.909259259264</v>
      </c>
      <c r="T664" s="15">
        <f t="shared" si="53"/>
        <v>41026.897222222222</v>
      </c>
      <c r="U664" s="15">
        <f t="shared" si="54"/>
        <v>2139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110</v>
      </c>
      <c r="P665">
        <f t="shared" si="51"/>
        <v>24.27</v>
      </c>
      <c r="Q665" s="11" t="s">
        <v>8317</v>
      </c>
      <c r="R665" t="s">
        <v>8318</v>
      </c>
      <c r="S665" s="15">
        <f t="shared" si="52"/>
        <v>88883.582337962958</v>
      </c>
      <c r="T665" s="15">
        <f t="shared" si="53"/>
        <v>42513.125</v>
      </c>
      <c r="U665" s="15">
        <f t="shared" si="54"/>
        <v>2143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110</v>
      </c>
      <c r="P666">
        <f t="shared" si="51"/>
        <v>90</v>
      </c>
      <c r="Q666" s="11" t="s">
        <v>8320</v>
      </c>
      <c r="R666" t="s">
        <v>8321</v>
      </c>
      <c r="S666" s="15">
        <f t="shared" si="52"/>
        <v>88330.142534722225</v>
      </c>
      <c r="T666" s="15">
        <f t="shared" si="53"/>
        <v>41973.184201388889</v>
      </c>
      <c r="U666" s="15">
        <f t="shared" si="54"/>
        <v>2141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109</v>
      </c>
      <c r="P667">
        <f t="shared" si="51"/>
        <v>128.27000000000001</v>
      </c>
      <c r="Q667" s="11" t="s">
        <v>8324</v>
      </c>
      <c r="R667" t="s">
        <v>8327</v>
      </c>
      <c r="S667" s="15">
        <f t="shared" si="52"/>
        <v>88166.657870370371</v>
      </c>
      <c r="T667" s="15">
        <f t="shared" si="53"/>
        <v>41821.25</v>
      </c>
      <c r="U667" s="15">
        <f t="shared" si="54"/>
        <v>2141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109</v>
      </c>
      <c r="P668">
        <f t="shared" si="51"/>
        <v>108.48</v>
      </c>
      <c r="Q668" s="11" t="s">
        <v>8328</v>
      </c>
      <c r="R668" t="s">
        <v>8330</v>
      </c>
      <c r="S668" s="15">
        <f t="shared" si="52"/>
        <v>88711.764004629629</v>
      </c>
      <c r="T668" s="15">
        <f t="shared" si="53"/>
        <v>42354.764004629629</v>
      </c>
      <c r="U668" s="15">
        <f t="shared" si="54"/>
        <v>2142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108</v>
      </c>
      <c r="P669">
        <f t="shared" si="51"/>
        <v>107.1</v>
      </c>
      <c r="Q669" s="11" t="s">
        <v>8309</v>
      </c>
      <c r="R669" t="s">
        <v>8316</v>
      </c>
      <c r="S669" s="15">
        <f t="shared" si="52"/>
        <v>88117.708472222221</v>
      </c>
      <c r="T669" s="15">
        <f t="shared" si="53"/>
        <v>41759.208333333336</v>
      </c>
      <c r="U669" s="15">
        <f t="shared" si="54"/>
        <v>2141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295</v>
      </c>
      <c r="P670">
        <f t="shared" si="51"/>
        <v>21.5</v>
      </c>
      <c r="Q670" s="11" t="s">
        <v>8317</v>
      </c>
      <c r="R670" t="s">
        <v>8318</v>
      </c>
      <c r="S670" s="15">
        <f t="shared" si="52"/>
        <v>88111.881099537044</v>
      </c>
      <c r="T670" s="15">
        <f t="shared" si="53"/>
        <v>41754.881099537037</v>
      </c>
      <c r="U670" s="15">
        <f t="shared" si="54"/>
        <v>2141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108</v>
      </c>
      <c r="P671">
        <f t="shared" si="51"/>
        <v>109.03</v>
      </c>
      <c r="Q671" s="11" t="s">
        <v>8324</v>
      </c>
      <c r="R671" t="s">
        <v>8327</v>
      </c>
      <c r="S671" s="15">
        <f t="shared" si="52"/>
        <v>88544.470185185186</v>
      </c>
      <c r="T671" s="15">
        <f t="shared" si="53"/>
        <v>42187.470185185186</v>
      </c>
      <c r="U671" s="15">
        <f t="shared" si="54"/>
        <v>2142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101</v>
      </c>
      <c r="P672">
        <f t="shared" si="51"/>
        <v>31.69</v>
      </c>
      <c r="Q672" s="11" t="s">
        <v>8320</v>
      </c>
      <c r="R672" t="s">
        <v>8321</v>
      </c>
      <c r="S672" s="15">
        <f t="shared" si="52"/>
        <v>89041.469826388886</v>
      </c>
      <c r="T672" s="15">
        <f t="shared" si="53"/>
        <v>42686.166666666672</v>
      </c>
      <c r="U672" s="15">
        <f t="shared" si="54"/>
        <v>2143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108</v>
      </c>
      <c r="P673">
        <f t="shared" si="51"/>
        <v>122.74</v>
      </c>
      <c r="Q673" s="11" t="s">
        <v>8309</v>
      </c>
      <c r="R673" t="s">
        <v>8311</v>
      </c>
      <c r="S673" s="15">
        <f t="shared" si="52"/>
        <v>88804.804618055554</v>
      </c>
      <c r="T673" s="15">
        <f t="shared" si="53"/>
        <v>42477.762951388882</v>
      </c>
      <c r="U673" s="15">
        <f t="shared" si="54"/>
        <v>2143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107</v>
      </c>
      <c r="P674">
        <f t="shared" si="51"/>
        <v>187.19</v>
      </c>
      <c r="Q674" s="11" t="s">
        <v>8312</v>
      </c>
      <c r="R674" t="s">
        <v>8334</v>
      </c>
      <c r="S674" s="15">
        <f t="shared" si="52"/>
        <v>88489.164583333331</v>
      </c>
      <c r="T674" s="15">
        <f t="shared" si="53"/>
        <v>42133.208333333328</v>
      </c>
      <c r="U674" s="15">
        <f t="shared" si="54"/>
        <v>2142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114</v>
      </c>
      <c r="P675">
        <f t="shared" si="51"/>
        <v>120.91</v>
      </c>
      <c r="Q675" s="11" t="s">
        <v>8322</v>
      </c>
      <c r="R675" t="s">
        <v>8323</v>
      </c>
      <c r="S675" s="15">
        <f t="shared" si="52"/>
        <v>86717.755543981475</v>
      </c>
      <c r="T675" s="15">
        <f t="shared" si="53"/>
        <v>40376.415972222225</v>
      </c>
      <c r="U675" s="15">
        <f t="shared" si="54"/>
        <v>2137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159</v>
      </c>
      <c r="P676">
        <f t="shared" si="51"/>
        <v>84.21</v>
      </c>
      <c r="Q676" s="11" t="s">
        <v>8328</v>
      </c>
      <c r="R676" t="s">
        <v>8332</v>
      </c>
      <c r="S676" s="15">
        <f t="shared" si="52"/>
        <v>87326.837673611109</v>
      </c>
      <c r="T676" s="15">
        <f t="shared" si="53"/>
        <v>40970.290972222225</v>
      </c>
      <c r="U676" s="15">
        <f t="shared" si="54"/>
        <v>2139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8324</v>
      </c>
      <c r="R677" t="s">
        <v>8327</v>
      </c>
      <c r="S677" s="15">
        <f t="shared" si="52"/>
        <v>88637.598217592589</v>
      </c>
      <c r="T677" s="15">
        <f t="shared" si="53"/>
        <v>42270.598217592589</v>
      </c>
      <c r="U677" s="15">
        <f t="shared" si="54"/>
        <v>2142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636</v>
      </c>
      <c r="P678">
        <f t="shared" si="51"/>
        <v>95.96</v>
      </c>
      <c r="Q678" s="11" t="s">
        <v>8312</v>
      </c>
      <c r="R678" t="s">
        <v>8334</v>
      </c>
      <c r="S678" s="15">
        <f t="shared" si="52"/>
        <v>89120.94131944445</v>
      </c>
      <c r="T678" s="15">
        <f t="shared" si="53"/>
        <v>42763.94131944445</v>
      </c>
      <c r="U678" s="15">
        <f t="shared" si="54"/>
        <v>2143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40</v>
      </c>
      <c r="P679">
        <f t="shared" si="51"/>
        <v>87.96</v>
      </c>
      <c r="Q679" s="11" t="s">
        <v>8328</v>
      </c>
      <c r="R679" t="s">
        <v>8329</v>
      </c>
      <c r="S679" s="15">
        <f t="shared" si="52"/>
        <v>86722.798078703709</v>
      </c>
      <c r="T679" s="15">
        <f t="shared" si="53"/>
        <v>40381.25</v>
      </c>
      <c r="U679" s="15">
        <f t="shared" si="54"/>
        <v>2137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105</v>
      </c>
      <c r="P680">
        <f t="shared" si="51"/>
        <v>62.83</v>
      </c>
      <c r="Q680" s="11" t="s">
        <v>8324</v>
      </c>
      <c r="R680" t="s">
        <v>8327</v>
      </c>
      <c r="S680" s="15">
        <f t="shared" si="52"/>
        <v>88187.380428240736</v>
      </c>
      <c r="T680" s="15">
        <f t="shared" si="53"/>
        <v>41830.380428240744</v>
      </c>
      <c r="U680" s="15">
        <f t="shared" si="54"/>
        <v>2141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105</v>
      </c>
      <c r="P681">
        <f t="shared" si="51"/>
        <v>22.08</v>
      </c>
      <c r="Q681" s="11" t="s">
        <v>8328</v>
      </c>
      <c r="R681" t="s">
        <v>8330</v>
      </c>
      <c r="S681" s="15">
        <f t="shared" si="52"/>
        <v>88658.251979166671</v>
      </c>
      <c r="T681" s="15">
        <f t="shared" si="53"/>
        <v>42294.166666666672</v>
      </c>
      <c r="U681" s="15">
        <f t="shared" si="54"/>
        <v>2142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524</v>
      </c>
      <c r="P682">
        <f t="shared" si="51"/>
        <v>63.17</v>
      </c>
      <c r="Q682" s="11" t="s">
        <v>8322</v>
      </c>
      <c r="R682" t="s">
        <v>8323</v>
      </c>
      <c r="S682" s="15">
        <f t="shared" si="52"/>
        <v>88678.46674768519</v>
      </c>
      <c r="T682" s="15">
        <f t="shared" si="53"/>
        <v>42315.166666666672</v>
      </c>
      <c r="U682" s="15">
        <f t="shared" si="54"/>
        <v>2142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105</v>
      </c>
      <c r="P683">
        <f t="shared" si="51"/>
        <v>202.42</v>
      </c>
      <c r="Q683" s="11" t="s">
        <v>8322</v>
      </c>
      <c r="R683" t="s">
        <v>8323</v>
      </c>
      <c r="S683" s="15">
        <f t="shared" si="52"/>
        <v>87747.970601851848</v>
      </c>
      <c r="T683" s="15">
        <f t="shared" si="53"/>
        <v>41372.189583333333</v>
      </c>
      <c r="U683" s="15">
        <f t="shared" si="54"/>
        <v>2140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101</v>
      </c>
      <c r="P684">
        <f t="shared" si="51"/>
        <v>201.94</v>
      </c>
      <c r="Q684" s="11" t="s">
        <v>8328</v>
      </c>
      <c r="R684" t="s">
        <v>8332</v>
      </c>
      <c r="S684" s="15">
        <f t="shared" si="52"/>
        <v>89091.95177083333</v>
      </c>
      <c r="T684" s="15">
        <f t="shared" si="53"/>
        <v>42734.95177083333</v>
      </c>
      <c r="U684" s="15">
        <f t="shared" si="54"/>
        <v>2143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105</v>
      </c>
      <c r="P685">
        <f t="shared" si="51"/>
        <v>145</v>
      </c>
      <c r="Q685" s="11" t="s">
        <v>8324</v>
      </c>
      <c r="R685" t="s">
        <v>8327</v>
      </c>
      <c r="S685" s="15">
        <f t="shared" si="52"/>
        <v>88878.92288194444</v>
      </c>
      <c r="T685" s="15">
        <f t="shared" si="53"/>
        <v>42521.92288194444</v>
      </c>
      <c r="U685" s="15">
        <f t="shared" si="54"/>
        <v>2143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157</v>
      </c>
      <c r="P686">
        <f t="shared" si="51"/>
        <v>71.97</v>
      </c>
      <c r="Q686" s="11" t="s">
        <v>8328</v>
      </c>
      <c r="R686" t="s">
        <v>8332</v>
      </c>
      <c r="S686" s="15">
        <f t="shared" si="52"/>
        <v>87314.731782407413</v>
      </c>
      <c r="T686" s="15">
        <f t="shared" si="53"/>
        <v>40962.731782407405</v>
      </c>
      <c r="U686" s="15">
        <f t="shared" si="54"/>
        <v>2139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105</v>
      </c>
      <c r="P687">
        <f t="shared" si="51"/>
        <v>43.1</v>
      </c>
      <c r="Q687" s="11" t="s">
        <v>8309</v>
      </c>
      <c r="R687" t="s">
        <v>8310</v>
      </c>
      <c r="S687" s="15">
        <f t="shared" si="52"/>
        <v>87991.022418981476</v>
      </c>
      <c r="T687" s="15">
        <f t="shared" si="53"/>
        <v>41634.022418981483</v>
      </c>
      <c r="U687" s="15">
        <f t="shared" si="54"/>
        <v>2140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157</v>
      </c>
      <c r="P688">
        <f t="shared" si="51"/>
        <v>66.37</v>
      </c>
      <c r="Q688" s="11" t="s">
        <v>8328</v>
      </c>
      <c r="R688" t="s">
        <v>8332</v>
      </c>
      <c r="S688" s="15">
        <f t="shared" si="52"/>
        <v>87581.715520833328</v>
      </c>
      <c r="T688" s="15">
        <f t="shared" si="53"/>
        <v>41235.916666666664</v>
      </c>
      <c r="U688" s="15">
        <f t="shared" si="54"/>
        <v>2139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112</v>
      </c>
      <c r="P689">
        <f t="shared" si="51"/>
        <v>69.27</v>
      </c>
      <c r="Q689" s="11" t="s">
        <v>8322</v>
      </c>
      <c r="R689" t="s">
        <v>8333</v>
      </c>
      <c r="S689" s="15">
        <f t="shared" si="52"/>
        <v>88215.515127314808</v>
      </c>
      <c r="T689" s="15">
        <f t="shared" si="53"/>
        <v>41858.515127314815</v>
      </c>
      <c r="U689" s="15">
        <f t="shared" si="54"/>
        <v>2141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112</v>
      </c>
      <c r="P690">
        <f t="shared" si="51"/>
        <v>90.2</v>
      </c>
      <c r="Q690" s="11" t="s">
        <v>8324</v>
      </c>
      <c r="R690" t="s">
        <v>8325</v>
      </c>
      <c r="S690" s="15">
        <f t="shared" si="52"/>
        <v>89162.733715277776</v>
      </c>
      <c r="T690" s="15">
        <f t="shared" si="53"/>
        <v>42793.207638888889</v>
      </c>
      <c r="U690" s="15">
        <f t="shared" si="54"/>
        <v>2144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104</v>
      </c>
      <c r="P691">
        <f t="shared" si="51"/>
        <v>94.05</v>
      </c>
      <c r="Q691" s="11" t="s">
        <v>8328</v>
      </c>
      <c r="R691" t="s">
        <v>8329</v>
      </c>
      <c r="S691" s="15">
        <f t="shared" si="52"/>
        <v>88266.130868055552</v>
      </c>
      <c r="T691" s="15">
        <f t="shared" si="53"/>
        <v>41909.130868055552</v>
      </c>
      <c r="U691" s="15">
        <f t="shared" si="54"/>
        <v>2141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104</v>
      </c>
      <c r="P692">
        <f t="shared" si="51"/>
        <v>90.68</v>
      </c>
      <c r="Q692" s="11" t="s">
        <v>8324</v>
      </c>
      <c r="R692" t="s">
        <v>8327</v>
      </c>
      <c r="S692" s="15">
        <f t="shared" si="52"/>
        <v>88999.918807870374</v>
      </c>
      <c r="T692" s="15">
        <f t="shared" si="53"/>
        <v>42654.165972222225</v>
      </c>
      <c r="U692" s="15">
        <f t="shared" si="54"/>
        <v>2143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104</v>
      </c>
      <c r="P693">
        <f t="shared" si="51"/>
        <v>86.85</v>
      </c>
      <c r="Q693" s="11" t="s">
        <v>8322</v>
      </c>
      <c r="R693" t="s">
        <v>8323</v>
      </c>
      <c r="S693" s="15">
        <f t="shared" si="52"/>
        <v>87742.577291666676</v>
      </c>
      <c r="T693" s="15">
        <f t="shared" si="53"/>
        <v>41395.207638888889</v>
      </c>
      <c r="U693" s="15">
        <f t="shared" si="54"/>
        <v>2140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156</v>
      </c>
      <c r="P694">
        <f t="shared" si="51"/>
        <v>86.55</v>
      </c>
      <c r="Q694" s="11" t="s">
        <v>8322</v>
      </c>
      <c r="R694" t="s">
        <v>8323</v>
      </c>
      <c r="S694" s="15">
        <f t="shared" si="52"/>
        <v>88594.586990740732</v>
      </c>
      <c r="T694" s="15">
        <f t="shared" si="53"/>
        <v>42237.58699074074</v>
      </c>
      <c r="U694" s="15">
        <f t="shared" si="54"/>
        <v>2142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104</v>
      </c>
      <c r="P695">
        <f t="shared" si="51"/>
        <v>139.19</v>
      </c>
      <c r="Q695" s="11" t="s">
        <v>8324</v>
      </c>
      <c r="R695" t="s">
        <v>8327</v>
      </c>
      <c r="S695" s="15">
        <f t="shared" si="52"/>
        <v>88265.878379629634</v>
      </c>
      <c r="T695" s="15">
        <f t="shared" si="53"/>
        <v>41908.878379629627</v>
      </c>
      <c r="U695" s="15">
        <f t="shared" si="54"/>
        <v>2141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104</v>
      </c>
      <c r="P696">
        <f t="shared" si="51"/>
        <v>63.57</v>
      </c>
      <c r="Q696" s="11" t="s">
        <v>8324</v>
      </c>
      <c r="R696" t="s">
        <v>8327</v>
      </c>
      <c r="S696" s="15">
        <f t="shared" si="52"/>
        <v>88319.311099537037</v>
      </c>
      <c r="T696" s="15">
        <f t="shared" si="53"/>
        <v>41962.352766203709</v>
      </c>
      <c r="U696" s="15">
        <f t="shared" si="54"/>
        <v>2141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155</v>
      </c>
      <c r="P697">
        <f t="shared" si="51"/>
        <v>137.21</v>
      </c>
      <c r="Q697" s="11" t="s">
        <v>8322</v>
      </c>
      <c r="R697" t="s">
        <v>8333</v>
      </c>
      <c r="S697" s="15">
        <f t="shared" si="52"/>
        <v>88319.745046296302</v>
      </c>
      <c r="T697" s="15">
        <f t="shared" si="53"/>
        <v>41962.786712962959</v>
      </c>
      <c r="U697" s="15">
        <f t="shared" si="54"/>
        <v>2141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172</v>
      </c>
      <c r="P698">
        <f t="shared" si="51"/>
        <v>168.69</v>
      </c>
      <c r="Q698" s="11" t="s">
        <v>8314</v>
      </c>
      <c r="R698" t="s">
        <v>8315</v>
      </c>
      <c r="S698" s="15">
        <f t="shared" si="52"/>
        <v>88439.7815162037</v>
      </c>
      <c r="T698" s="15">
        <f t="shared" si="53"/>
        <v>42082.739849537036</v>
      </c>
      <c r="U698" s="15">
        <f t="shared" si="54"/>
        <v>2142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8324</v>
      </c>
      <c r="R699" t="s">
        <v>8336</v>
      </c>
      <c r="S699" s="15">
        <f t="shared" si="52"/>
        <v>88175.167187500003</v>
      </c>
      <c r="T699" s="15">
        <f t="shared" si="53"/>
        <v>41823.167187500003</v>
      </c>
      <c r="U699" s="15">
        <f t="shared" si="54"/>
        <v>2141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154</v>
      </c>
      <c r="P700">
        <f t="shared" si="51"/>
        <v>196.83</v>
      </c>
      <c r="Q700" s="11" t="s">
        <v>8328</v>
      </c>
      <c r="R700" t="s">
        <v>8332</v>
      </c>
      <c r="S700" s="15">
        <f t="shared" si="52"/>
        <v>88940.681979166664</v>
      </c>
      <c r="T700" s="15">
        <f t="shared" si="53"/>
        <v>42583.681979166664</v>
      </c>
      <c r="U700" s="15">
        <f t="shared" si="54"/>
        <v>2143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119</v>
      </c>
      <c r="P701">
        <f t="shared" si="51"/>
        <v>105.52</v>
      </c>
      <c r="Q701" s="11" t="s">
        <v>8324</v>
      </c>
      <c r="R701" t="s">
        <v>8327</v>
      </c>
      <c r="S701" s="15">
        <f t="shared" si="52"/>
        <v>88505.556331018524</v>
      </c>
      <c r="T701" s="15">
        <f t="shared" si="53"/>
        <v>42150.165972222225</v>
      </c>
      <c r="U701" s="15">
        <f t="shared" si="54"/>
        <v>2142</v>
      </c>
    </row>
    <row r="702" spans="1:21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15</v>
      </c>
      <c r="P702">
        <f t="shared" si="51"/>
        <v>64.62</v>
      </c>
      <c r="Q702" s="11" t="s">
        <v>8328</v>
      </c>
      <c r="R702" t="s">
        <v>8332</v>
      </c>
      <c r="S702" s="15">
        <f t="shared" si="52"/>
        <v>87933.664212962962</v>
      </c>
      <c r="T702" s="15">
        <f t="shared" si="53"/>
        <v>41579.791666666664</v>
      </c>
      <c r="U702" s="15">
        <f t="shared" si="54"/>
        <v>2140</v>
      </c>
    </row>
    <row r="703" spans="1:21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102</v>
      </c>
      <c r="P703">
        <f t="shared" si="51"/>
        <v>59.36</v>
      </c>
      <c r="Q703" s="11" t="s">
        <v>8312</v>
      </c>
      <c r="R703" t="s">
        <v>8334</v>
      </c>
      <c r="S703" s="15">
        <f t="shared" si="52"/>
        <v>88704.33258101852</v>
      </c>
      <c r="T703" s="15">
        <f t="shared" si="53"/>
        <v>42354.290972222225</v>
      </c>
      <c r="U703" s="15">
        <f t="shared" si="54"/>
        <v>2142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102</v>
      </c>
      <c r="P704">
        <f t="shared" si="51"/>
        <v>129.11000000000001</v>
      </c>
      <c r="Q704" s="11" t="s">
        <v>8328</v>
      </c>
      <c r="R704" t="s">
        <v>8329</v>
      </c>
      <c r="S704" s="15">
        <f t="shared" si="52"/>
        <v>87644.950381944451</v>
      </c>
      <c r="T704" s="15">
        <f t="shared" si="53"/>
        <v>41287.950381944444</v>
      </c>
      <c r="U704" s="15">
        <f t="shared" si="54"/>
        <v>2139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ref="O705:O768" si="55">ROUND(E515/D515*100,0)</f>
        <v>102</v>
      </c>
      <c r="P705">
        <f t="shared" si="51"/>
        <v>97.9</v>
      </c>
      <c r="Q705" s="11" t="s">
        <v>8328</v>
      </c>
      <c r="R705" t="s">
        <v>8329</v>
      </c>
      <c r="S705" s="15">
        <f t="shared" si="52"/>
        <v>86741.115509259253</v>
      </c>
      <c r="T705" s="15">
        <f t="shared" si="53"/>
        <v>40425.043749999997</v>
      </c>
      <c r="U705" s="15">
        <f t="shared" si="54"/>
        <v>2137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5"/>
        <v>102</v>
      </c>
      <c r="P706">
        <f t="shared" si="51"/>
        <v>141.29</v>
      </c>
      <c r="Q706" s="11" t="s">
        <v>8324</v>
      </c>
      <c r="R706" t="s">
        <v>8327</v>
      </c>
      <c r="S706" s="15">
        <f t="shared" si="52"/>
        <v>88626.957962962959</v>
      </c>
      <c r="T706" s="15">
        <f t="shared" si="53"/>
        <v>42260</v>
      </c>
      <c r="U706" s="15">
        <f t="shared" si="54"/>
        <v>2142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8324</v>
      </c>
      <c r="R707" t="s">
        <v>8327</v>
      </c>
      <c r="S707" s="15">
        <f t="shared" ref="S707:S770" si="57">(((J707/60)/60)/24)+DATE(197,1,1)</f>
        <v>88267.763576388883</v>
      </c>
      <c r="T707" s="15">
        <f t="shared" ref="T707:T770" si="58">(((I707/60)/60)/24)+DATE(1970,1,1)</f>
        <v>41895.166666666664</v>
      </c>
      <c r="U707" s="15">
        <f t="shared" ref="U707:U770" si="59">YEAR(S707)</f>
        <v>2141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61</v>
      </c>
      <c r="P708">
        <f t="shared" si="56"/>
        <v>112.61</v>
      </c>
      <c r="Q708" s="11" t="s">
        <v>8328</v>
      </c>
      <c r="R708" t="s">
        <v>8332</v>
      </c>
      <c r="S708" s="15">
        <f t="shared" si="57"/>
        <v>87889.882928240739</v>
      </c>
      <c r="T708" s="15">
        <f t="shared" si="58"/>
        <v>41532.881944444445</v>
      </c>
      <c r="U708" s="15">
        <f t="shared" si="59"/>
        <v>2140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305</v>
      </c>
      <c r="P709">
        <f t="shared" si="56"/>
        <v>99.34</v>
      </c>
      <c r="Q709" s="11" t="s">
        <v>8324</v>
      </c>
      <c r="R709" t="s">
        <v>8327</v>
      </c>
      <c r="S709" s="15">
        <f t="shared" si="57"/>
        <v>88948.783877314811</v>
      </c>
      <c r="T709" s="15">
        <f t="shared" si="58"/>
        <v>42593.165972222225</v>
      </c>
      <c r="U709" s="15">
        <f t="shared" si="59"/>
        <v>2143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102</v>
      </c>
      <c r="P710">
        <f t="shared" si="56"/>
        <v>146.65</v>
      </c>
      <c r="Q710" s="11" t="s">
        <v>8322</v>
      </c>
      <c r="R710" t="s">
        <v>8323</v>
      </c>
      <c r="S710" s="15">
        <f t="shared" si="57"/>
        <v>88488.682372685187</v>
      </c>
      <c r="T710" s="15">
        <f t="shared" si="58"/>
        <v>42139.791666666672</v>
      </c>
      <c r="U710" s="15">
        <f t="shared" si="59"/>
        <v>2142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102</v>
      </c>
      <c r="P711">
        <f t="shared" si="56"/>
        <v>103.21</v>
      </c>
      <c r="Q711" s="11" t="s">
        <v>8324</v>
      </c>
      <c r="R711" t="s">
        <v>8327</v>
      </c>
      <c r="S711" s="15">
        <f t="shared" si="57"/>
        <v>88424.791238425925</v>
      </c>
      <c r="T711" s="15">
        <f t="shared" si="58"/>
        <v>42067.791238425925</v>
      </c>
      <c r="U711" s="15">
        <f t="shared" si="59"/>
        <v>2142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102</v>
      </c>
      <c r="P712">
        <f t="shared" si="56"/>
        <v>194.23</v>
      </c>
      <c r="Q712" s="11" t="s">
        <v>8322</v>
      </c>
      <c r="R712" t="s">
        <v>8333</v>
      </c>
      <c r="S712" s="15">
        <f t="shared" si="57"/>
        <v>88720.713206018525</v>
      </c>
      <c r="T712" s="15">
        <f t="shared" si="58"/>
        <v>42363.713206018518</v>
      </c>
      <c r="U712" s="15">
        <f t="shared" si="59"/>
        <v>2142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8324</v>
      </c>
      <c r="R713" t="s">
        <v>8336</v>
      </c>
      <c r="S713" s="15">
        <f t="shared" si="57"/>
        <v>88488.584074074082</v>
      </c>
      <c r="T713" s="15">
        <f t="shared" si="58"/>
        <v>42131.584074074075</v>
      </c>
      <c r="U713" s="15">
        <f t="shared" si="59"/>
        <v>2142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8324</v>
      </c>
      <c r="R714" t="s">
        <v>8325</v>
      </c>
      <c r="S714" s="15">
        <f t="shared" si="57"/>
        <v>88951.953807870363</v>
      </c>
      <c r="T714" s="15">
        <f t="shared" si="58"/>
        <v>42609.95380787037</v>
      </c>
      <c r="U714" s="15">
        <f t="shared" si="59"/>
        <v>2143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8324</v>
      </c>
      <c r="R715" t="s">
        <v>8327</v>
      </c>
      <c r="S715" s="15">
        <f t="shared" si="57"/>
        <v>89140.205625000002</v>
      </c>
      <c r="T715" s="15">
        <f t="shared" si="58"/>
        <v>42783.670138888891</v>
      </c>
      <c r="U715" s="15">
        <f t="shared" si="59"/>
        <v>2144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302</v>
      </c>
      <c r="P716">
        <f t="shared" si="56"/>
        <v>89.25</v>
      </c>
      <c r="Q716" s="11" t="s">
        <v>8328</v>
      </c>
      <c r="R716" t="s">
        <v>8339</v>
      </c>
      <c r="S716" s="15">
        <f t="shared" si="57"/>
        <v>88956.605393518519</v>
      </c>
      <c r="T716" s="15">
        <f t="shared" si="58"/>
        <v>42600.290972222225</v>
      </c>
      <c r="U716" s="15">
        <f t="shared" si="59"/>
        <v>2143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101</v>
      </c>
      <c r="P717">
        <f t="shared" si="56"/>
        <v>80.650000000000006</v>
      </c>
      <c r="Q717" s="11" t="s">
        <v>8314</v>
      </c>
      <c r="R717" t="s">
        <v>8315</v>
      </c>
      <c r="S717" s="15">
        <f t="shared" si="57"/>
        <v>88841.836851851855</v>
      </c>
      <c r="T717" s="15">
        <f t="shared" si="58"/>
        <v>42479.836851851855</v>
      </c>
      <c r="U717" s="15">
        <f t="shared" si="59"/>
        <v>2143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191</v>
      </c>
      <c r="P718">
        <f t="shared" si="56"/>
        <v>53.01</v>
      </c>
      <c r="Q718" s="11" t="s">
        <v>8328</v>
      </c>
      <c r="R718" t="s">
        <v>8332</v>
      </c>
      <c r="S718" s="15">
        <f t="shared" si="57"/>
        <v>88173.555162037039</v>
      </c>
      <c r="T718" s="15">
        <f t="shared" si="58"/>
        <v>41815.083333333336</v>
      </c>
      <c r="U718" s="15">
        <f t="shared" si="59"/>
        <v>2141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537</v>
      </c>
      <c r="P719">
        <f t="shared" si="56"/>
        <v>41.77</v>
      </c>
      <c r="Q719" s="11" t="s">
        <v>8324</v>
      </c>
      <c r="R719" t="s">
        <v>8327</v>
      </c>
      <c r="S719" s="15">
        <f t="shared" si="57"/>
        <v>87020.154363425929</v>
      </c>
      <c r="T719" s="15">
        <f t="shared" si="58"/>
        <v>40664.207638888889</v>
      </c>
      <c r="U719" s="15">
        <f t="shared" si="59"/>
        <v>2138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113</v>
      </c>
      <c r="P720">
        <f t="shared" si="56"/>
        <v>145.87</v>
      </c>
      <c r="Q720" s="11" t="s">
        <v>8324</v>
      </c>
      <c r="R720" t="s">
        <v>8327</v>
      </c>
      <c r="S720" s="15">
        <f t="shared" si="57"/>
        <v>89013.750312499993</v>
      </c>
      <c r="T720" s="15">
        <f t="shared" si="58"/>
        <v>42656.7503125</v>
      </c>
      <c r="U720" s="15">
        <f t="shared" si="59"/>
        <v>2143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143</v>
      </c>
      <c r="P721">
        <f t="shared" si="56"/>
        <v>93.02</v>
      </c>
      <c r="Q721" s="11" t="s">
        <v>8322</v>
      </c>
      <c r="R721" t="s">
        <v>8323</v>
      </c>
      <c r="S721" s="15">
        <f t="shared" si="57"/>
        <v>87320.85692129629</v>
      </c>
      <c r="T721" s="15">
        <f t="shared" si="58"/>
        <v>40963.856921296298</v>
      </c>
      <c r="U721" s="15">
        <f t="shared" si="59"/>
        <v>2139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73</v>
      </c>
      <c r="P722">
        <f t="shared" si="56"/>
        <v>99.46</v>
      </c>
      <c r="Q722" s="11" t="s">
        <v>8309</v>
      </c>
      <c r="R722" t="s">
        <v>8310</v>
      </c>
      <c r="S722" s="15">
        <f t="shared" si="57"/>
        <v>88333.674108796287</v>
      </c>
      <c r="T722" s="15">
        <f t="shared" si="58"/>
        <v>41976.166666666672</v>
      </c>
      <c r="U722" s="15">
        <f t="shared" si="59"/>
        <v>2141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145</v>
      </c>
      <c r="P723">
        <f t="shared" si="56"/>
        <v>264.26</v>
      </c>
      <c r="Q723" s="11" t="s">
        <v>8328</v>
      </c>
      <c r="R723" t="s">
        <v>8331</v>
      </c>
      <c r="S723" s="15">
        <f t="shared" si="57"/>
        <v>89182.701481481476</v>
      </c>
      <c r="T723" s="15">
        <f t="shared" si="58"/>
        <v>42828.041666666672</v>
      </c>
      <c r="U723" s="15">
        <f t="shared" si="59"/>
        <v>2144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111</v>
      </c>
      <c r="P724">
        <f t="shared" si="56"/>
        <v>118.13</v>
      </c>
      <c r="Q724" s="11" t="s">
        <v>8324</v>
      </c>
      <c r="R724" t="s">
        <v>8327</v>
      </c>
      <c r="S724" s="15">
        <f t="shared" si="57"/>
        <v>88221.953865740739</v>
      </c>
      <c r="T724" s="15">
        <f t="shared" si="58"/>
        <v>41879.953865740739</v>
      </c>
      <c r="U724" s="15">
        <f t="shared" si="59"/>
        <v>2141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144</v>
      </c>
      <c r="P725">
        <f t="shared" si="56"/>
        <v>110.23</v>
      </c>
      <c r="Q725" s="11" t="s">
        <v>8324</v>
      </c>
      <c r="R725" t="s">
        <v>8327</v>
      </c>
      <c r="S725" s="15">
        <f t="shared" si="57"/>
        <v>88178.492777777778</v>
      </c>
      <c r="T725" s="15">
        <f t="shared" si="58"/>
        <v>41836.492777777778</v>
      </c>
      <c r="U725" s="15">
        <f t="shared" si="59"/>
        <v>2141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11</v>
      </c>
      <c r="P726">
        <f t="shared" si="56"/>
        <v>92.84</v>
      </c>
      <c r="Q726" s="11" t="s">
        <v>8324</v>
      </c>
      <c r="R726" t="s">
        <v>8327</v>
      </c>
      <c r="S726" s="15">
        <f t="shared" si="57"/>
        <v>88415.496562500004</v>
      </c>
      <c r="T726" s="15">
        <f t="shared" si="58"/>
        <v>42058.496562500004</v>
      </c>
      <c r="U726" s="15">
        <f t="shared" si="59"/>
        <v>2142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28</v>
      </c>
      <c r="P727">
        <f t="shared" si="56"/>
        <v>48.44</v>
      </c>
      <c r="Q727" s="11" t="s">
        <v>8324</v>
      </c>
      <c r="R727" t="s">
        <v>8327</v>
      </c>
      <c r="S727" s="15">
        <f t="shared" si="57"/>
        <v>88892.774479166663</v>
      </c>
      <c r="T727" s="15">
        <f t="shared" si="58"/>
        <v>42541.958333333328</v>
      </c>
      <c r="U727" s="15">
        <f t="shared" si="59"/>
        <v>2143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118</v>
      </c>
      <c r="P728">
        <f t="shared" si="56"/>
        <v>169.92</v>
      </c>
      <c r="Q728" s="11" t="s">
        <v>8328</v>
      </c>
      <c r="R728" t="s">
        <v>8342</v>
      </c>
      <c r="S728" s="15">
        <f t="shared" si="57"/>
        <v>88364.902222222227</v>
      </c>
      <c r="T728" s="15">
        <f t="shared" si="58"/>
        <v>42037.902222222227</v>
      </c>
      <c r="U728" s="15">
        <f t="shared" si="59"/>
        <v>2141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283</v>
      </c>
      <c r="P729">
        <f t="shared" si="56"/>
        <v>182.13</v>
      </c>
      <c r="Q729" s="11" t="s">
        <v>8328</v>
      </c>
      <c r="R729" t="s">
        <v>8332</v>
      </c>
      <c r="S729" s="15">
        <f t="shared" si="57"/>
        <v>87692.809363425928</v>
      </c>
      <c r="T729" s="15">
        <f t="shared" si="58"/>
        <v>41322.809363425928</v>
      </c>
      <c r="U729" s="15">
        <f t="shared" si="59"/>
        <v>2140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128</v>
      </c>
      <c r="P730">
        <f t="shared" si="56"/>
        <v>84.14</v>
      </c>
      <c r="Q730" s="11" t="s">
        <v>8312</v>
      </c>
      <c r="R730" t="s">
        <v>8334</v>
      </c>
      <c r="S730" s="15">
        <f t="shared" si="57"/>
        <v>88194.571840277786</v>
      </c>
      <c r="T730" s="15">
        <f t="shared" si="58"/>
        <v>41852.571840277778</v>
      </c>
      <c r="U730" s="15">
        <f t="shared" si="59"/>
        <v>2141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281</v>
      </c>
      <c r="P731">
        <f t="shared" si="56"/>
        <v>172.41</v>
      </c>
      <c r="Q731" s="11" t="s">
        <v>8328</v>
      </c>
      <c r="R731" t="s">
        <v>8332</v>
      </c>
      <c r="S731" s="15">
        <f t="shared" si="57"/>
        <v>87283.883750000008</v>
      </c>
      <c r="T731" s="15">
        <f t="shared" si="58"/>
        <v>40924.208333333336</v>
      </c>
      <c r="U731" s="15">
        <f t="shared" si="59"/>
        <v>2138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47</v>
      </c>
      <c r="P732">
        <f t="shared" si="56"/>
        <v>370.37</v>
      </c>
      <c r="Q732" s="11" t="s">
        <v>8324</v>
      </c>
      <c r="R732" t="s">
        <v>8325</v>
      </c>
      <c r="S732" s="15">
        <f t="shared" si="57"/>
        <v>88728.57430555555</v>
      </c>
      <c r="T732" s="15">
        <f t="shared" si="58"/>
        <v>42376.57430555555</v>
      </c>
      <c r="U732" s="15">
        <f t="shared" si="59"/>
        <v>2142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117</v>
      </c>
      <c r="P733">
        <f t="shared" si="56"/>
        <v>253.21</v>
      </c>
      <c r="Q733" s="11" t="s">
        <v>8317</v>
      </c>
      <c r="R733" t="s">
        <v>8345</v>
      </c>
      <c r="S733" s="15">
        <f t="shared" si="57"/>
        <v>88840.819687499999</v>
      </c>
      <c r="T733" s="15">
        <f t="shared" si="58"/>
        <v>42483.819687499999</v>
      </c>
      <c r="U733" s="15">
        <f t="shared" si="59"/>
        <v>2143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111</v>
      </c>
      <c r="P734">
        <f t="shared" si="56"/>
        <v>169.52</v>
      </c>
      <c r="Q734" s="11" t="s">
        <v>8309</v>
      </c>
      <c r="R734" t="s">
        <v>8310</v>
      </c>
      <c r="S734" s="15">
        <f t="shared" si="57"/>
        <v>88109.666354166664</v>
      </c>
      <c r="T734" s="15">
        <f t="shared" si="58"/>
        <v>41752.666354166664</v>
      </c>
      <c r="U734" s="15">
        <f t="shared" si="59"/>
        <v>2141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347</v>
      </c>
      <c r="P735">
        <f t="shared" si="56"/>
        <v>58.69</v>
      </c>
      <c r="Q735" s="11" t="s">
        <v>8324</v>
      </c>
      <c r="R735" t="s">
        <v>8327</v>
      </c>
      <c r="S735" s="15">
        <f t="shared" si="57"/>
        <v>88280.324884259258</v>
      </c>
      <c r="T735" s="15">
        <f t="shared" si="58"/>
        <v>41926.290972222225</v>
      </c>
      <c r="U735" s="15">
        <f t="shared" si="59"/>
        <v>2141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57</v>
      </c>
      <c r="P736">
        <f t="shared" si="56"/>
        <v>51.72</v>
      </c>
      <c r="Q736" s="11" t="s">
        <v>8322</v>
      </c>
      <c r="R736" t="s">
        <v>8323</v>
      </c>
      <c r="S736" s="15">
        <f t="shared" si="57"/>
        <v>87335.630196759259</v>
      </c>
      <c r="T736" s="15">
        <f t="shared" si="58"/>
        <v>40978.630196759259</v>
      </c>
      <c r="U736" s="15">
        <f t="shared" si="59"/>
        <v>2139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114</v>
      </c>
      <c r="P737">
        <f t="shared" si="56"/>
        <v>33.19</v>
      </c>
      <c r="Q737" s="11" t="s">
        <v>8312</v>
      </c>
      <c r="R737" t="s">
        <v>8313</v>
      </c>
      <c r="S737" s="15">
        <f t="shared" si="57"/>
        <v>87033.014456018514</v>
      </c>
      <c r="T737" s="15">
        <f t="shared" si="58"/>
        <v>40706.014456018522</v>
      </c>
      <c r="U737" s="15">
        <f t="shared" si="59"/>
        <v>2138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171</v>
      </c>
      <c r="P738">
        <f t="shared" si="56"/>
        <v>112.79</v>
      </c>
      <c r="Q738" s="11" t="s">
        <v>8314</v>
      </c>
      <c r="R738" t="s">
        <v>8315</v>
      </c>
      <c r="S738" s="15">
        <f t="shared" si="57"/>
        <v>88916.979108796295</v>
      </c>
      <c r="T738" s="15">
        <f t="shared" si="58"/>
        <v>42550.979108796295</v>
      </c>
      <c r="U738" s="15">
        <f t="shared" si="59"/>
        <v>2143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27</v>
      </c>
      <c r="P739">
        <f t="shared" si="56"/>
        <v>190.9</v>
      </c>
      <c r="Q739" s="11" t="s">
        <v>8328</v>
      </c>
      <c r="R739" t="s">
        <v>8332</v>
      </c>
      <c r="S739" s="15">
        <f t="shared" si="57"/>
        <v>88007.876678240747</v>
      </c>
      <c r="T739" s="15">
        <f t="shared" si="58"/>
        <v>41650.87667824074</v>
      </c>
      <c r="U739" s="15">
        <f t="shared" si="59"/>
        <v>2140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109</v>
      </c>
      <c r="P740">
        <f t="shared" si="56"/>
        <v>98.31</v>
      </c>
      <c r="Q740" s="11" t="s">
        <v>8324</v>
      </c>
      <c r="R740" t="s">
        <v>8327</v>
      </c>
      <c r="S740" s="15">
        <f t="shared" si="57"/>
        <v>88641.264687499992</v>
      </c>
      <c r="T740" s="15">
        <f t="shared" si="58"/>
        <v>42279.958333333328</v>
      </c>
      <c r="U740" s="15">
        <f t="shared" si="59"/>
        <v>2142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136</v>
      </c>
      <c r="P741">
        <f t="shared" si="56"/>
        <v>134.15</v>
      </c>
      <c r="Q741" s="11" t="s">
        <v>8324</v>
      </c>
      <c r="R741" t="s">
        <v>8327</v>
      </c>
      <c r="S741" s="15">
        <f t="shared" si="57"/>
        <v>88163.06313657407</v>
      </c>
      <c r="T741" s="15">
        <f t="shared" si="58"/>
        <v>41807.125</v>
      </c>
      <c r="U741" s="15">
        <f t="shared" si="59"/>
        <v>2141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1357</v>
      </c>
      <c r="P742">
        <f t="shared" si="56"/>
        <v>68.349999999999994</v>
      </c>
      <c r="Q742" s="11" t="s">
        <v>8312</v>
      </c>
      <c r="R742" t="s">
        <v>8334</v>
      </c>
      <c r="S742" s="15">
        <f t="shared" si="57"/>
        <v>88216.502650462964</v>
      </c>
      <c r="T742" s="15">
        <f t="shared" si="58"/>
        <v>41862.502650462964</v>
      </c>
      <c r="U742" s="15">
        <f t="shared" si="59"/>
        <v>2141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271</v>
      </c>
      <c r="P743">
        <f t="shared" si="56"/>
        <v>64.540000000000006</v>
      </c>
      <c r="Q743" s="11" t="s">
        <v>8328</v>
      </c>
      <c r="R743" t="s">
        <v>8332</v>
      </c>
      <c r="S743" s="15">
        <f t="shared" si="57"/>
        <v>88311.996099537035</v>
      </c>
      <c r="T743" s="15">
        <f t="shared" si="58"/>
        <v>41970.037766203706</v>
      </c>
      <c r="U743" s="15">
        <f t="shared" si="59"/>
        <v>2141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135</v>
      </c>
      <c r="P744">
        <f t="shared" si="56"/>
        <v>51.23</v>
      </c>
      <c r="Q744" s="11" t="s">
        <v>8314</v>
      </c>
      <c r="R744" t="s">
        <v>8315</v>
      </c>
      <c r="S744" s="15">
        <f t="shared" si="57"/>
        <v>88502.949976851844</v>
      </c>
      <c r="T744" s="15">
        <f t="shared" si="58"/>
        <v>42145.949976851851</v>
      </c>
      <c r="U744" s="15">
        <f t="shared" si="59"/>
        <v>2142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154</v>
      </c>
      <c r="P745">
        <f t="shared" si="56"/>
        <v>83.72</v>
      </c>
      <c r="Q745" s="11" t="s">
        <v>8314</v>
      </c>
      <c r="R745" t="s">
        <v>8315</v>
      </c>
      <c r="S745" s="15">
        <f t="shared" si="57"/>
        <v>89010.606134259258</v>
      </c>
      <c r="T745" s="15">
        <f t="shared" si="58"/>
        <v>42653.606134259258</v>
      </c>
      <c r="U745" s="15">
        <f t="shared" si="59"/>
        <v>2143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8314</v>
      </c>
      <c r="R746" t="s">
        <v>8315</v>
      </c>
      <c r="S746" s="15">
        <f t="shared" si="57"/>
        <v>88679.435532407413</v>
      </c>
      <c r="T746" s="15">
        <f t="shared" si="58"/>
        <v>42321.625</v>
      </c>
      <c r="U746" s="15">
        <f t="shared" si="59"/>
        <v>2142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103</v>
      </c>
      <c r="P747">
        <f t="shared" si="56"/>
        <v>31.21</v>
      </c>
      <c r="Q747" s="11" t="s">
        <v>8324</v>
      </c>
      <c r="R747" t="s">
        <v>8327</v>
      </c>
      <c r="S747" s="15">
        <f t="shared" si="57"/>
        <v>87620.499131944438</v>
      </c>
      <c r="T747" s="15">
        <f t="shared" si="58"/>
        <v>41263.499131944445</v>
      </c>
      <c r="U747" s="15">
        <f t="shared" si="59"/>
        <v>2139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199</v>
      </c>
      <c r="P748">
        <f t="shared" si="56"/>
        <v>94.19</v>
      </c>
      <c r="Q748" s="11" t="s">
        <v>8314</v>
      </c>
      <c r="R748" t="s">
        <v>8315</v>
      </c>
      <c r="S748" s="15">
        <f t="shared" si="57"/>
        <v>89092.662118055552</v>
      </c>
      <c r="T748" s="15">
        <f t="shared" si="58"/>
        <v>42765.290972222225</v>
      </c>
      <c r="U748" s="15">
        <f t="shared" si="59"/>
        <v>2143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44</v>
      </c>
      <c r="P749">
        <f t="shared" si="56"/>
        <v>104.39</v>
      </c>
      <c r="Q749" s="11" t="s">
        <v>8314</v>
      </c>
      <c r="R749" t="s">
        <v>8315</v>
      </c>
      <c r="S749" s="15">
        <f t="shared" si="57"/>
        <v>88454.876770833333</v>
      </c>
      <c r="T749" s="15">
        <f t="shared" si="58"/>
        <v>42097.835104166668</v>
      </c>
      <c r="U749" s="15">
        <f t="shared" si="59"/>
        <v>2142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102</v>
      </c>
      <c r="P750">
        <f t="shared" si="56"/>
        <v>140.1</v>
      </c>
      <c r="Q750" s="11" t="s">
        <v>8322</v>
      </c>
      <c r="R750" t="s">
        <v>8323</v>
      </c>
      <c r="S750" s="15">
        <f t="shared" si="57"/>
        <v>88465.793124999997</v>
      </c>
      <c r="T750" s="15">
        <f t="shared" si="58"/>
        <v>42123.793124999997</v>
      </c>
      <c r="U750" s="15">
        <f t="shared" si="59"/>
        <v>2142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111</v>
      </c>
      <c r="P751">
        <f t="shared" si="56"/>
        <v>90.1</v>
      </c>
      <c r="Q751" s="11" t="s">
        <v>8328</v>
      </c>
      <c r="R751" t="s">
        <v>8329</v>
      </c>
      <c r="S751" s="15">
        <f t="shared" si="57"/>
        <v>88123.004502314812</v>
      </c>
      <c r="T751" s="15">
        <f t="shared" si="58"/>
        <v>41766.004502314812</v>
      </c>
      <c r="U751" s="15">
        <f t="shared" si="59"/>
        <v>2141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147</v>
      </c>
      <c r="P752">
        <f t="shared" si="56"/>
        <v>55.61</v>
      </c>
      <c r="Q752" s="11" t="s">
        <v>8328</v>
      </c>
      <c r="R752" t="s">
        <v>8332</v>
      </c>
      <c r="S752" s="15">
        <f t="shared" si="57"/>
        <v>89064.669050925921</v>
      </c>
      <c r="T752" s="15">
        <f t="shared" si="58"/>
        <v>42707.710717592592</v>
      </c>
      <c r="U752" s="15">
        <f t="shared" si="59"/>
        <v>2143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105</v>
      </c>
      <c r="P753">
        <f t="shared" si="56"/>
        <v>64.16</v>
      </c>
      <c r="Q753" s="11" t="s">
        <v>8314</v>
      </c>
      <c r="R753" t="s">
        <v>8315</v>
      </c>
      <c r="S753" s="15">
        <f t="shared" si="57"/>
        <v>88169.741701388892</v>
      </c>
      <c r="T753" s="15">
        <f t="shared" si="58"/>
        <v>41810.915972222225</v>
      </c>
      <c r="U753" s="15">
        <f t="shared" si="59"/>
        <v>2141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101</v>
      </c>
      <c r="P754">
        <f t="shared" si="56"/>
        <v>4.57</v>
      </c>
      <c r="Q754" s="11" t="s">
        <v>8317</v>
      </c>
      <c r="R754" t="s">
        <v>8318</v>
      </c>
      <c r="S754" s="15">
        <f t="shared" si="57"/>
        <v>89187.751041666663</v>
      </c>
      <c r="T754" s="15">
        <f t="shared" si="58"/>
        <v>42807.125</v>
      </c>
      <c r="U754" s="15">
        <f t="shared" si="59"/>
        <v>2144</v>
      </c>
    </row>
    <row r="755" spans="1:21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109</v>
      </c>
      <c r="P755">
        <f t="shared" si="56"/>
        <v>196.34</v>
      </c>
      <c r="Q755" s="11" t="s">
        <v>8328</v>
      </c>
      <c r="R755" t="s">
        <v>8329</v>
      </c>
      <c r="S755" s="15">
        <f t="shared" si="57"/>
        <v>88654.746782407412</v>
      </c>
      <c r="T755" s="15">
        <f t="shared" si="58"/>
        <v>42297.746782407412</v>
      </c>
      <c r="U755" s="15">
        <f t="shared" si="59"/>
        <v>2142</v>
      </c>
    </row>
    <row r="756" spans="1:21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262</v>
      </c>
      <c r="P756">
        <f t="shared" si="56"/>
        <v>85.44</v>
      </c>
      <c r="Q756" s="11" t="s">
        <v>8322</v>
      </c>
      <c r="R756" t="s">
        <v>8323</v>
      </c>
      <c r="S756" s="15">
        <f t="shared" si="57"/>
        <v>86653.66270833333</v>
      </c>
      <c r="T756" s="15">
        <f t="shared" si="58"/>
        <v>40330.165972222225</v>
      </c>
      <c r="U756" s="15">
        <f t="shared" si="59"/>
        <v>2137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101</v>
      </c>
      <c r="P757">
        <f t="shared" si="56"/>
        <v>57.52</v>
      </c>
      <c r="Q757" s="11" t="s">
        <v>8328</v>
      </c>
      <c r="R757" t="s">
        <v>8329</v>
      </c>
      <c r="S757" s="15">
        <f t="shared" si="57"/>
        <v>87686.381423611107</v>
      </c>
      <c r="T757" s="15">
        <f t="shared" si="58"/>
        <v>41329.381423611114</v>
      </c>
      <c r="U757" s="15">
        <f t="shared" si="59"/>
        <v>2140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104</v>
      </c>
      <c r="P758">
        <f t="shared" si="56"/>
        <v>96.53</v>
      </c>
      <c r="Q758" s="11" t="s">
        <v>8324</v>
      </c>
      <c r="R758" t="s">
        <v>8325</v>
      </c>
      <c r="S758" s="15">
        <f t="shared" si="57"/>
        <v>88746.868611111116</v>
      </c>
      <c r="T758" s="15">
        <f t="shared" si="58"/>
        <v>42389.868611111116</v>
      </c>
      <c r="U758" s="15">
        <f t="shared" si="59"/>
        <v>2142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132</v>
      </c>
      <c r="P759">
        <f t="shared" si="56"/>
        <v>51.04</v>
      </c>
      <c r="Q759" s="11" t="s">
        <v>8328</v>
      </c>
      <c r="R759" t="s">
        <v>8332</v>
      </c>
      <c r="S759" s="15">
        <f t="shared" si="57"/>
        <v>88187.959490740745</v>
      </c>
      <c r="T759" s="15">
        <f t="shared" si="58"/>
        <v>41830.959490740745</v>
      </c>
      <c r="U759" s="15">
        <f t="shared" si="59"/>
        <v>2141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104</v>
      </c>
      <c r="P760">
        <f t="shared" si="56"/>
        <v>67.13</v>
      </c>
      <c r="Q760" s="11" t="s">
        <v>8328</v>
      </c>
      <c r="R760" t="s">
        <v>8332</v>
      </c>
      <c r="S760" s="15">
        <f t="shared" si="57"/>
        <v>87232.050879629634</v>
      </c>
      <c r="T760" s="15">
        <f t="shared" si="58"/>
        <v>40890.092546296299</v>
      </c>
      <c r="U760" s="15">
        <f t="shared" si="59"/>
        <v>2138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112</v>
      </c>
      <c r="P761">
        <f t="shared" si="56"/>
        <v>126.72</v>
      </c>
      <c r="Q761" s="11" t="s">
        <v>8324</v>
      </c>
      <c r="R761" t="s">
        <v>8327</v>
      </c>
      <c r="S761" s="15">
        <f t="shared" si="57"/>
        <v>89084.082673611119</v>
      </c>
      <c r="T761" s="15">
        <f t="shared" si="58"/>
        <v>42718.665972222225</v>
      </c>
      <c r="U761" s="15">
        <f t="shared" si="59"/>
        <v>2143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107</v>
      </c>
      <c r="P762">
        <f t="shared" si="56"/>
        <v>54.62</v>
      </c>
      <c r="Q762" s="11" t="s">
        <v>8314</v>
      </c>
      <c r="R762" t="s">
        <v>8315</v>
      </c>
      <c r="S762" s="15">
        <f t="shared" si="57"/>
        <v>88720.619050925918</v>
      </c>
      <c r="T762" s="15">
        <f t="shared" si="58"/>
        <v>42369.125</v>
      </c>
      <c r="U762" s="15">
        <f t="shared" si="59"/>
        <v>2142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21</v>
      </c>
      <c r="P763">
        <f t="shared" si="56"/>
        <v>130.16</v>
      </c>
      <c r="Q763" s="11" t="s">
        <v>8314</v>
      </c>
      <c r="R763" t="s">
        <v>8315</v>
      </c>
      <c r="S763" s="15">
        <f t="shared" si="57"/>
        <v>88496.894942129627</v>
      </c>
      <c r="T763" s="15">
        <f t="shared" si="58"/>
        <v>42141.75</v>
      </c>
      <c r="U763" s="15">
        <f t="shared" si="59"/>
        <v>2142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128</v>
      </c>
      <c r="P764">
        <f t="shared" si="56"/>
        <v>159.82</v>
      </c>
      <c r="Q764" s="11" t="s">
        <v>8322</v>
      </c>
      <c r="R764" t="s">
        <v>8333</v>
      </c>
      <c r="S764" s="15">
        <f t="shared" si="57"/>
        <v>88903.047071759269</v>
      </c>
      <c r="T764" s="15">
        <f t="shared" si="58"/>
        <v>42556.047071759262</v>
      </c>
      <c r="U764" s="15">
        <f t="shared" si="59"/>
        <v>2143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128</v>
      </c>
      <c r="P765">
        <f t="shared" si="56"/>
        <v>347.85</v>
      </c>
      <c r="Q765" s="11" t="s">
        <v>8322</v>
      </c>
      <c r="R765" t="s">
        <v>8323</v>
      </c>
      <c r="S765" s="15">
        <f t="shared" si="57"/>
        <v>86642.744629629626</v>
      </c>
      <c r="T765" s="15">
        <f t="shared" si="58"/>
        <v>40300.806944444441</v>
      </c>
      <c r="U765" s="15">
        <f t="shared" si="59"/>
        <v>2137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128</v>
      </c>
      <c r="P766">
        <f t="shared" si="56"/>
        <v>96.06</v>
      </c>
      <c r="Q766" s="11" t="s">
        <v>8309</v>
      </c>
      <c r="R766" t="s">
        <v>8310</v>
      </c>
      <c r="S766" s="15">
        <f t="shared" si="57"/>
        <v>88235.021770833337</v>
      </c>
      <c r="T766" s="15">
        <f t="shared" si="58"/>
        <v>41878.021770833337</v>
      </c>
      <c r="U766" s="15">
        <f t="shared" si="59"/>
        <v>2141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26</v>
      </c>
      <c r="P767">
        <f t="shared" si="56"/>
        <v>107.32</v>
      </c>
      <c r="Q767" s="11" t="s">
        <v>8317</v>
      </c>
      <c r="R767" t="s">
        <v>8318</v>
      </c>
      <c r="S767" s="15">
        <f t="shared" si="57"/>
        <v>88683.631331018521</v>
      </c>
      <c r="T767" s="15">
        <f t="shared" si="58"/>
        <v>42326.672997685186</v>
      </c>
      <c r="U767" s="15">
        <f t="shared" si="59"/>
        <v>2142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120</v>
      </c>
      <c r="P768">
        <f t="shared" si="56"/>
        <v>61.3</v>
      </c>
      <c r="Q768" s="11" t="s">
        <v>8322</v>
      </c>
      <c r="R768" t="s">
        <v>8323</v>
      </c>
      <c r="S768" s="15">
        <f t="shared" si="57"/>
        <v>87735.877685185187</v>
      </c>
      <c r="T768" s="15">
        <f t="shared" si="58"/>
        <v>41378.877685185187</v>
      </c>
      <c r="U768" s="15">
        <f t="shared" si="59"/>
        <v>2140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ref="O769:O832" si="60">ROUND(E579/D579*100,0)</f>
        <v>127</v>
      </c>
      <c r="P769">
        <f t="shared" si="56"/>
        <v>23.95</v>
      </c>
      <c r="Q769" s="11" t="s">
        <v>8309</v>
      </c>
      <c r="R769" t="s">
        <v>8311</v>
      </c>
      <c r="S769" s="15">
        <f t="shared" si="57"/>
        <v>88222.581018518511</v>
      </c>
      <c r="T769" s="15">
        <f t="shared" si="58"/>
        <v>41895.581018518518</v>
      </c>
      <c r="U769" s="15">
        <f t="shared" si="59"/>
        <v>2141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0"/>
        <v>106</v>
      </c>
      <c r="P770">
        <f t="shared" si="56"/>
        <v>65.91</v>
      </c>
      <c r="Q770" s="11" t="s">
        <v>8328</v>
      </c>
      <c r="R770" t="s">
        <v>8332</v>
      </c>
      <c r="S770" s="15">
        <f t="shared" si="57"/>
        <v>88820.688900462963</v>
      </c>
      <c r="T770" s="15">
        <f t="shared" si="58"/>
        <v>42489.507638888885</v>
      </c>
      <c r="U770" s="15">
        <f t="shared" si="59"/>
        <v>2143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253</v>
      </c>
      <c r="P771">
        <f t="shared" ref="P771:P834" si="61">IFERROR(ROUND(E771/L771,2),0)</f>
        <v>93.9</v>
      </c>
      <c r="Q771" s="11" t="s">
        <v>8309</v>
      </c>
      <c r="R771" t="s">
        <v>8311</v>
      </c>
      <c r="S771" s="15">
        <f t="shared" ref="S771:S834" si="62">(((J771/60)/60)/24)+DATE(197,1,1)</f>
        <v>88943.695706018523</v>
      </c>
      <c r="T771" s="15">
        <f t="shared" ref="T771:T834" si="63">(((I771/60)/60)/24)+DATE(1970,1,1)</f>
        <v>42616.695706018523</v>
      </c>
      <c r="U771" s="15">
        <f t="shared" ref="U771:U834" si="64">YEAR(S771)</f>
        <v>2143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103</v>
      </c>
      <c r="P772">
        <f t="shared" si="61"/>
        <v>115.99</v>
      </c>
      <c r="Q772" s="11" t="s">
        <v>8322</v>
      </c>
      <c r="R772" t="s">
        <v>8326</v>
      </c>
      <c r="S772" s="15">
        <f t="shared" si="62"/>
        <v>88816.326678240745</v>
      </c>
      <c r="T772" s="15">
        <f t="shared" si="63"/>
        <v>42461.290972222225</v>
      </c>
      <c r="U772" s="15">
        <f t="shared" si="64"/>
        <v>2143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100</v>
      </c>
      <c r="P773">
        <f t="shared" si="61"/>
        <v>31.57</v>
      </c>
      <c r="Q773" s="11" t="s">
        <v>8317</v>
      </c>
      <c r="R773" t="s">
        <v>8318</v>
      </c>
      <c r="S773" s="15">
        <f t="shared" si="62"/>
        <v>89132.365474537044</v>
      </c>
      <c r="T773" s="15">
        <f t="shared" si="63"/>
        <v>42775.208333333328</v>
      </c>
      <c r="U773" s="15">
        <f t="shared" si="64"/>
        <v>2144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70</v>
      </c>
      <c r="P774">
        <f t="shared" si="61"/>
        <v>56</v>
      </c>
      <c r="Q774" s="11" t="s">
        <v>8328</v>
      </c>
      <c r="R774" t="s">
        <v>8329</v>
      </c>
      <c r="S774" s="15">
        <f t="shared" si="62"/>
        <v>87389.958634259267</v>
      </c>
      <c r="T774" s="15">
        <f t="shared" si="63"/>
        <v>41032.958634259259</v>
      </c>
      <c r="U774" s="15">
        <f t="shared" si="64"/>
        <v>2139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31</v>
      </c>
      <c r="P775">
        <f t="shared" si="61"/>
        <v>94.41</v>
      </c>
      <c r="Q775" s="11" t="s">
        <v>8324</v>
      </c>
      <c r="R775" t="s">
        <v>8325</v>
      </c>
      <c r="S775" s="15">
        <f t="shared" si="62"/>
        <v>89127.837152777778</v>
      </c>
      <c r="T775" s="15">
        <f t="shared" si="63"/>
        <v>42762.837152777778</v>
      </c>
      <c r="U775" s="15">
        <f t="shared" si="64"/>
        <v>2144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497</v>
      </c>
      <c r="P776">
        <f t="shared" si="61"/>
        <v>194.44</v>
      </c>
      <c r="Q776" s="11" t="s">
        <v>8322</v>
      </c>
      <c r="R776" t="s">
        <v>8333</v>
      </c>
      <c r="S776" s="15">
        <f t="shared" si="62"/>
        <v>88710.964976851858</v>
      </c>
      <c r="T776" s="15">
        <f t="shared" si="63"/>
        <v>42353.964976851858</v>
      </c>
      <c r="U776" s="15">
        <f t="shared" si="64"/>
        <v>2142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123</v>
      </c>
      <c r="P777">
        <f t="shared" si="61"/>
        <v>264.85000000000002</v>
      </c>
      <c r="Q777" s="11" t="s">
        <v>8324</v>
      </c>
      <c r="R777" t="s">
        <v>8327</v>
      </c>
      <c r="S777" s="15">
        <f t="shared" si="62"/>
        <v>88728.818379629636</v>
      </c>
      <c r="T777" s="15">
        <f t="shared" si="63"/>
        <v>42370.166666666672</v>
      </c>
      <c r="U777" s="15">
        <f t="shared" si="64"/>
        <v>2142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124</v>
      </c>
      <c r="P778">
        <f t="shared" si="61"/>
        <v>60.27</v>
      </c>
      <c r="Q778" s="11" t="s">
        <v>8328</v>
      </c>
      <c r="R778" t="s">
        <v>8329</v>
      </c>
      <c r="S778" s="15">
        <f t="shared" si="62"/>
        <v>87239.889699074076</v>
      </c>
      <c r="T778" s="15">
        <f t="shared" si="63"/>
        <v>40883.249305555553</v>
      </c>
      <c r="U778" s="15">
        <f t="shared" si="64"/>
        <v>2138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124</v>
      </c>
      <c r="P779">
        <f t="shared" si="61"/>
        <v>109.19</v>
      </c>
      <c r="Q779" s="11" t="s">
        <v>8322</v>
      </c>
      <c r="R779" t="s">
        <v>8323</v>
      </c>
      <c r="S779" s="15">
        <f t="shared" si="62"/>
        <v>88488.737442129626</v>
      </c>
      <c r="T779" s="15">
        <f t="shared" si="63"/>
        <v>42132.916666666672</v>
      </c>
      <c r="U779" s="15">
        <f t="shared" si="64"/>
        <v>2142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103</v>
      </c>
      <c r="P780">
        <f t="shared" si="61"/>
        <v>86.44</v>
      </c>
      <c r="Q780" s="11" t="s">
        <v>8328</v>
      </c>
      <c r="R780" t="s">
        <v>8331</v>
      </c>
      <c r="S780" s="15">
        <f t="shared" si="62"/>
        <v>89170.815289351856</v>
      </c>
      <c r="T780" s="15">
        <f t="shared" si="63"/>
        <v>42811.773622685185</v>
      </c>
      <c r="U780" s="15">
        <f t="shared" si="64"/>
        <v>2144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123</v>
      </c>
      <c r="P781">
        <f t="shared" si="61"/>
        <v>147.88</v>
      </c>
      <c r="Q781" s="11" t="s">
        <v>8324</v>
      </c>
      <c r="R781" t="s">
        <v>8336</v>
      </c>
      <c r="S781" s="15">
        <f t="shared" si="62"/>
        <v>88267.753437499996</v>
      </c>
      <c r="T781" s="15">
        <f t="shared" si="63"/>
        <v>41905.165972222225</v>
      </c>
      <c r="U781" s="15">
        <f t="shared" si="64"/>
        <v>2141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246</v>
      </c>
      <c r="P782">
        <f t="shared" si="61"/>
        <v>242.28</v>
      </c>
      <c r="Q782" s="11" t="s">
        <v>8324</v>
      </c>
      <c r="R782" t="s">
        <v>8325</v>
      </c>
      <c r="S782" s="15">
        <f t="shared" si="62"/>
        <v>88165.548055555555</v>
      </c>
      <c r="T782" s="15">
        <f t="shared" si="63"/>
        <v>41838.548055555555</v>
      </c>
      <c r="U782" s="15">
        <f t="shared" si="64"/>
        <v>2141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102</v>
      </c>
      <c r="P783">
        <f t="shared" si="61"/>
        <v>51.85</v>
      </c>
      <c r="Q783" s="11" t="s">
        <v>8328</v>
      </c>
      <c r="R783" t="s">
        <v>8339</v>
      </c>
      <c r="S783" s="15">
        <f t="shared" si="62"/>
        <v>87013.834444444452</v>
      </c>
      <c r="T783" s="15">
        <f t="shared" si="63"/>
        <v>40657.834444444445</v>
      </c>
      <c r="U783" s="15">
        <f t="shared" si="64"/>
        <v>2138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102</v>
      </c>
      <c r="P784">
        <f t="shared" si="61"/>
        <v>173.7</v>
      </c>
      <c r="Q784" s="11" t="s">
        <v>8324</v>
      </c>
      <c r="R784" t="s">
        <v>8327</v>
      </c>
      <c r="S784" s="15">
        <f t="shared" si="62"/>
        <v>89068.35157407407</v>
      </c>
      <c r="T784" s="15">
        <f t="shared" si="63"/>
        <v>42711.35157407407</v>
      </c>
      <c r="U784" s="15">
        <f t="shared" si="64"/>
        <v>2143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102</v>
      </c>
      <c r="P785">
        <f t="shared" si="61"/>
        <v>144.43</v>
      </c>
      <c r="Q785" s="11" t="s">
        <v>8317</v>
      </c>
      <c r="R785" t="s">
        <v>8318</v>
      </c>
      <c r="S785" s="15">
        <f t="shared" si="62"/>
        <v>88401.832326388889</v>
      </c>
      <c r="T785" s="15">
        <f t="shared" si="63"/>
        <v>42035.832326388889</v>
      </c>
      <c r="U785" s="15">
        <f t="shared" si="64"/>
        <v>2142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122</v>
      </c>
      <c r="P786">
        <f t="shared" si="61"/>
        <v>75.13</v>
      </c>
      <c r="Q786" s="11" t="s">
        <v>8320</v>
      </c>
      <c r="R786" t="s">
        <v>8321</v>
      </c>
      <c r="S786" s="15">
        <f t="shared" si="62"/>
        <v>88630.190057870379</v>
      </c>
      <c r="T786" s="15">
        <f t="shared" si="63"/>
        <v>42273.190057870372</v>
      </c>
      <c r="U786" s="15">
        <f t="shared" si="64"/>
        <v>2142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101</v>
      </c>
      <c r="P787">
        <f t="shared" si="61"/>
        <v>105.32</v>
      </c>
      <c r="Q787" s="11" t="s">
        <v>8322</v>
      </c>
      <c r="R787" t="s">
        <v>8323</v>
      </c>
      <c r="S787" s="15">
        <f t="shared" si="62"/>
        <v>88571.626250000001</v>
      </c>
      <c r="T787" s="15">
        <f t="shared" si="63"/>
        <v>42217.626250000001</v>
      </c>
      <c r="U787" s="15">
        <f t="shared" si="64"/>
        <v>2142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122</v>
      </c>
      <c r="P788">
        <f t="shared" si="61"/>
        <v>95.91</v>
      </c>
      <c r="Q788" s="11" t="s">
        <v>8309</v>
      </c>
      <c r="R788" t="s">
        <v>8311</v>
      </c>
      <c r="S788" s="15">
        <f t="shared" si="62"/>
        <v>88726.833981481483</v>
      </c>
      <c r="T788" s="15">
        <f t="shared" si="63"/>
        <v>42367.833333333328</v>
      </c>
      <c r="U788" s="15">
        <f t="shared" si="64"/>
        <v>2142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121</v>
      </c>
      <c r="P789">
        <f t="shared" si="61"/>
        <v>88.87</v>
      </c>
      <c r="Q789" s="11" t="s">
        <v>8324</v>
      </c>
      <c r="R789" t="s">
        <v>8325</v>
      </c>
      <c r="S789" s="15">
        <f t="shared" si="62"/>
        <v>88344.756840277783</v>
      </c>
      <c r="T789" s="15">
        <f t="shared" si="63"/>
        <v>41987.756840277783</v>
      </c>
      <c r="U789" s="15">
        <f t="shared" si="64"/>
        <v>2141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110</v>
      </c>
      <c r="P790">
        <f t="shared" si="61"/>
        <v>72.760000000000005</v>
      </c>
      <c r="Q790" s="11" t="s">
        <v>8320</v>
      </c>
      <c r="R790" t="s">
        <v>8346</v>
      </c>
      <c r="S790" s="15">
        <f t="shared" si="62"/>
        <v>88500.105046296288</v>
      </c>
      <c r="T790" s="15">
        <f t="shared" si="63"/>
        <v>42158.105046296296</v>
      </c>
      <c r="U790" s="15">
        <f t="shared" si="64"/>
        <v>2142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101</v>
      </c>
      <c r="P791">
        <f t="shared" si="61"/>
        <v>49.32</v>
      </c>
      <c r="Q791" s="11" t="s">
        <v>8322</v>
      </c>
      <c r="R791" t="s">
        <v>8333</v>
      </c>
      <c r="S791" s="15">
        <f t="shared" si="62"/>
        <v>88536.548888888879</v>
      </c>
      <c r="T791" s="15">
        <f t="shared" si="63"/>
        <v>42163.666666666672</v>
      </c>
      <c r="U791" s="15">
        <f t="shared" si="64"/>
        <v>2142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100</v>
      </c>
      <c r="P792">
        <f t="shared" si="61"/>
        <v>125.99</v>
      </c>
      <c r="Q792" s="11" t="s">
        <v>8320</v>
      </c>
      <c r="R792" t="s">
        <v>8321</v>
      </c>
      <c r="S792" s="15">
        <f t="shared" si="62"/>
        <v>89091.187118055561</v>
      </c>
      <c r="T792" s="15">
        <f t="shared" si="63"/>
        <v>42738.178472222222</v>
      </c>
      <c r="U792" s="15">
        <f t="shared" si="64"/>
        <v>2143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120</v>
      </c>
      <c r="P793">
        <f t="shared" si="61"/>
        <v>45.42</v>
      </c>
      <c r="Q793" s="11" t="s">
        <v>8322</v>
      </c>
      <c r="R793" t="s">
        <v>8323</v>
      </c>
      <c r="S793" s="15">
        <f t="shared" si="62"/>
        <v>86975.526412037041</v>
      </c>
      <c r="T793" s="15">
        <f t="shared" si="63"/>
        <v>40618.48474537037</v>
      </c>
      <c r="U793" s="15">
        <f t="shared" si="64"/>
        <v>2138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100</v>
      </c>
      <c r="P794">
        <f t="shared" si="61"/>
        <v>29.24</v>
      </c>
      <c r="Q794" s="11" t="s">
        <v>8347</v>
      </c>
      <c r="R794" t="s">
        <v>8348</v>
      </c>
      <c r="S794" s="15">
        <f t="shared" si="62"/>
        <v>88501.252951388888</v>
      </c>
      <c r="T794" s="15">
        <f t="shared" si="63"/>
        <v>42144.252951388888</v>
      </c>
      <c r="U794" s="15">
        <f t="shared" si="64"/>
        <v>2142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8324</v>
      </c>
      <c r="R795" t="s">
        <v>8336</v>
      </c>
      <c r="S795" s="15">
        <f t="shared" si="62"/>
        <v>88201.367800925931</v>
      </c>
      <c r="T795" s="15">
        <f t="shared" si="63"/>
        <v>41852.041666666664</v>
      </c>
      <c r="U795" s="15">
        <f t="shared" si="64"/>
        <v>2141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150</v>
      </c>
      <c r="P796">
        <f t="shared" si="61"/>
        <v>193.84</v>
      </c>
      <c r="Q796" s="11" t="s">
        <v>8322</v>
      </c>
      <c r="R796" t="s">
        <v>8333</v>
      </c>
      <c r="S796" s="15">
        <f t="shared" si="62"/>
        <v>88455.307002314818</v>
      </c>
      <c r="T796" s="15">
        <f t="shared" si="63"/>
        <v>42098.265335648146</v>
      </c>
      <c r="U796" s="15">
        <f t="shared" si="64"/>
        <v>2142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100</v>
      </c>
      <c r="P797">
        <f t="shared" si="61"/>
        <v>146.88</v>
      </c>
      <c r="Q797" s="11" t="s">
        <v>8322</v>
      </c>
      <c r="R797" t="s">
        <v>8333</v>
      </c>
      <c r="S797" s="15">
        <f t="shared" si="62"/>
        <v>88181.072337962964</v>
      </c>
      <c r="T797" s="15">
        <f t="shared" si="63"/>
        <v>41804.072337962964</v>
      </c>
      <c r="U797" s="15">
        <f t="shared" si="64"/>
        <v>2141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100</v>
      </c>
      <c r="P798">
        <f t="shared" si="61"/>
        <v>117.65</v>
      </c>
      <c r="Q798" s="11" t="s">
        <v>8324</v>
      </c>
      <c r="R798" t="s">
        <v>8325</v>
      </c>
      <c r="S798" s="15">
        <f t="shared" si="62"/>
        <v>88686.130162037036</v>
      </c>
      <c r="T798" s="15">
        <f t="shared" si="63"/>
        <v>42330.290972222225</v>
      </c>
      <c r="U798" s="15">
        <f t="shared" si="64"/>
        <v>2142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124</v>
      </c>
      <c r="P799">
        <f t="shared" si="61"/>
        <v>52.79</v>
      </c>
      <c r="Q799" s="11" t="s">
        <v>8314</v>
      </c>
      <c r="R799" t="s">
        <v>8315</v>
      </c>
      <c r="S799" s="15">
        <f t="shared" si="62"/>
        <v>89123.732893518521</v>
      </c>
      <c r="T799" s="15">
        <f t="shared" si="63"/>
        <v>42767</v>
      </c>
      <c r="U799" s="15">
        <f t="shared" si="64"/>
        <v>2144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120</v>
      </c>
      <c r="P800">
        <f t="shared" si="61"/>
        <v>158.96</v>
      </c>
      <c r="Q800" s="11" t="s">
        <v>8328</v>
      </c>
      <c r="R800" t="s">
        <v>8332</v>
      </c>
      <c r="S800" s="15">
        <f t="shared" si="62"/>
        <v>87123.115011574075</v>
      </c>
      <c r="T800" s="15">
        <f t="shared" si="63"/>
        <v>40791.712500000001</v>
      </c>
      <c r="U800" s="15">
        <f t="shared" si="64"/>
        <v>2138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141</v>
      </c>
      <c r="P801">
        <f t="shared" si="61"/>
        <v>84.86</v>
      </c>
      <c r="Q801" s="11" t="s">
        <v>8324</v>
      </c>
      <c r="R801" t="s">
        <v>8325</v>
      </c>
      <c r="S801" s="15">
        <f t="shared" si="62"/>
        <v>88954.264178240745</v>
      </c>
      <c r="T801" s="15">
        <f t="shared" si="63"/>
        <v>42597.264178240745</v>
      </c>
      <c r="U801" s="15">
        <f t="shared" si="64"/>
        <v>2143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12</v>
      </c>
      <c r="P802">
        <f t="shared" si="61"/>
        <v>75.67</v>
      </c>
      <c r="Q802" s="11" t="s">
        <v>8320</v>
      </c>
      <c r="R802" t="s">
        <v>8321</v>
      </c>
      <c r="S802" s="15">
        <f t="shared" si="62"/>
        <v>89057.602673611109</v>
      </c>
      <c r="T802" s="15">
        <f t="shared" si="63"/>
        <v>42700.64434027778</v>
      </c>
      <c r="U802" s="15">
        <f t="shared" si="64"/>
        <v>2143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40</v>
      </c>
      <c r="P803">
        <f t="shared" si="61"/>
        <v>117.68</v>
      </c>
      <c r="Q803" s="11" t="s">
        <v>8328</v>
      </c>
      <c r="R803" t="s">
        <v>8332</v>
      </c>
      <c r="S803" s="15">
        <f t="shared" si="62"/>
        <v>87150.691423611104</v>
      </c>
      <c r="T803" s="15">
        <f t="shared" si="63"/>
        <v>40793.691423611112</v>
      </c>
      <c r="U803" s="15">
        <f t="shared" si="64"/>
        <v>2138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119</v>
      </c>
      <c r="P804">
        <f t="shared" si="61"/>
        <v>56.41</v>
      </c>
      <c r="Q804" s="11" t="s">
        <v>8328</v>
      </c>
      <c r="R804" t="s">
        <v>8332</v>
      </c>
      <c r="S804" s="15">
        <f t="shared" si="62"/>
        <v>87757.800185185188</v>
      </c>
      <c r="T804" s="15">
        <f t="shared" si="63"/>
        <v>41400.800185185188</v>
      </c>
      <c r="U804" s="15">
        <f t="shared" si="64"/>
        <v>2140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39</v>
      </c>
      <c r="P805">
        <f t="shared" si="61"/>
        <v>177.62</v>
      </c>
      <c r="Q805" s="11" t="s">
        <v>8324</v>
      </c>
      <c r="R805" t="s">
        <v>8327</v>
      </c>
      <c r="S805" s="15">
        <f t="shared" si="62"/>
        <v>88936.665717592594</v>
      </c>
      <c r="T805" s="15">
        <f t="shared" si="63"/>
        <v>42579.665717592594</v>
      </c>
      <c r="U805" s="15">
        <f t="shared" si="64"/>
        <v>2143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118</v>
      </c>
      <c r="P806">
        <f t="shared" si="61"/>
        <v>177.02</v>
      </c>
      <c r="Q806" s="11" t="s">
        <v>8324</v>
      </c>
      <c r="R806" t="s">
        <v>8325</v>
      </c>
      <c r="S806" s="15">
        <f t="shared" si="62"/>
        <v>88362.901180555549</v>
      </c>
      <c r="T806" s="15">
        <f t="shared" si="63"/>
        <v>42004.890277777777</v>
      </c>
      <c r="U806" s="15">
        <f t="shared" si="64"/>
        <v>2141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147</v>
      </c>
      <c r="P807">
        <f t="shared" si="61"/>
        <v>66.52</v>
      </c>
      <c r="Q807" s="11" t="s">
        <v>8322</v>
      </c>
      <c r="R807" t="s">
        <v>8340</v>
      </c>
      <c r="S807" s="15">
        <f t="shared" si="62"/>
        <v>87768.505775462967</v>
      </c>
      <c r="T807" s="15">
        <f t="shared" si="63"/>
        <v>41411.50577546296</v>
      </c>
      <c r="U807" s="15">
        <f t="shared" si="64"/>
        <v>2140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100</v>
      </c>
      <c r="P808">
        <f t="shared" si="61"/>
        <v>87.44</v>
      </c>
      <c r="Q808" s="11" t="s">
        <v>8309</v>
      </c>
      <c r="R808" t="s">
        <v>8310</v>
      </c>
      <c r="S808" s="15">
        <f t="shared" si="62"/>
        <v>87025.828009259261</v>
      </c>
      <c r="T808" s="15">
        <f t="shared" si="63"/>
        <v>40728.828009259261</v>
      </c>
      <c r="U808" s="15">
        <f t="shared" si="64"/>
        <v>2138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235</v>
      </c>
      <c r="P809">
        <f t="shared" si="61"/>
        <v>21.23</v>
      </c>
      <c r="Q809" s="11" t="s">
        <v>8317</v>
      </c>
      <c r="R809" t="s">
        <v>8318</v>
      </c>
      <c r="S809" s="15">
        <f t="shared" si="62"/>
        <v>88718.378923611104</v>
      </c>
      <c r="T809" s="15">
        <f t="shared" si="63"/>
        <v>42352</v>
      </c>
      <c r="U809" s="15">
        <f t="shared" si="64"/>
        <v>2142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1174</v>
      </c>
      <c r="P810">
        <f t="shared" si="61"/>
        <v>61.03</v>
      </c>
      <c r="Q810" s="11" t="s">
        <v>8328</v>
      </c>
      <c r="R810" t="s">
        <v>8342</v>
      </c>
      <c r="S810" s="15">
        <f t="shared" si="62"/>
        <v>87691.751284722224</v>
      </c>
      <c r="T810" s="15">
        <f t="shared" si="63"/>
        <v>41334.750787037039</v>
      </c>
      <c r="U810" s="15">
        <f t="shared" si="64"/>
        <v>2140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117</v>
      </c>
      <c r="P811">
        <f t="shared" si="61"/>
        <v>81.099999999999994</v>
      </c>
      <c r="Q811" s="11" t="s">
        <v>8314</v>
      </c>
      <c r="R811" t="s">
        <v>8315</v>
      </c>
      <c r="S811" s="15">
        <f t="shared" si="62"/>
        <v>88792.67260416667</v>
      </c>
      <c r="T811" s="15">
        <f t="shared" si="63"/>
        <v>42425.67260416667</v>
      </c>
      <c r="U811" s="15">
        <f t="shared" si="64"/>
        <v>2143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8</v>
      </c>
      <c r="P812">
        <f t="shared" si="61"/>
        <v>305.77999999999997</v>
      </c>
      <c r="Q812" s="11" t="s">
        <v>8320</v>
      </c>
      <c r="R812" t="s">
        <v>8346</v>
      </c>
      <c r="S812" s="15">
        <f t="shared" si="62"/>
        <v>88215.664456018523</v>
      </c>
      <c r="T812" s="15">
        <f t="shared" si="63"/>
        <v>41858.664456018516</v>
      </c>
      <c r="U812" s="15">
        <f t="shared" si="64"/>
        <v>2141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117</v>
      </c>
      <c r="P813">
        <f t="shared" si="61"/>
        <v>100.5</v>
      </c>
      <c r="Q813" s="11" t="s">
        <v>8324</v>
      </c>
      <c r="R813" t="s">
        <v>8327</v>
      </c>
      <c r="S813" s="15">
        <f t="shared" si="62"/>
        <v>87978.737974537042</v>
      </c>
      <c r="T813" s="15">
        <f t="shared" si="63"/>
        <v>41621.207638888889</v>
      </c>
      <c r="U813" s="15">
        <f t="shared" si="64"/>
        <v>2140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155</v>
      </c>
      <c r="P814">
        <f t="shared" si="61"/>
        <v>329.2</v>
      </c>
      <c r="Q814" s="11" t="s">
        <v>8324</v>
      </c>
      <c r="R814" t="s">
        <v>8336</v>
      </c>
      <c r="S814" s="15">
        <f t="shared" si="62"/>
        <v>88232.809166666673</v>
      </c>
      <c r="T814" s="15">
        <f t="shared" si="63"/>
        <v>41879.041666666664</v>
      </c>
      <c r="U814" s="15">
        <f t="shared" si="64"/>
        <v>2141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137</v>
      </c>
      <c r="P815">
        <f t="shared" si="61"/>
        <v>115.87</v>
      </c>
      <c r="Q815" s="11" t="s">
        <v>8324</v>
      </c>
      <c r="R815" t="s">
        <v>8327</v>
      </c>
      <c r="S815" s="15">
        <f t="shared" si="62"/>
        <v>88649.096782407403</v>
      </c>
      <c r="T815" s="15">
        <f t="shared" si="63"/>
        <v>42286</v>
      </c>
      <c r="U815" s="15">
        <f t="shared" si="64"/>
        <v>2142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116</v>
      </c>
      <c r="P816">
        <f t="shared" si="61"/>
        <v>87.36</v>
      </c>
      <c r="Q816" s="11" t="s">
        <v>8324</v>
      </c>
      <c r="R816" t="s">
        <v>8327</v>
      </c>
      <c r="S816" s="15">
        <f t="shared" si="62"/>
        <v>88185.940277777772</v>
      </c>
      <c r="T816" s="15">
        <f t="shared" si="63"/>
        <v>41828.94027777778</v>
      </c>
      <c r="U816" s="15">
        <f t="shared" si="64"/>
        <v>2141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41</v>
      </c>
      <c r="P817">
        <f t="shared" si="61"/>
        <v>132.44</v>
      </c>
      <c r="Q817" s="11" t="s">
        <v>8328</v>
      </c>
      <c r="R817" t="s">
        <v>8339</v>
      </c>
      <c r="S817" s="15">
        <f t="shared" si="62"/>
        <v>87235.198333333334</v>
      </c>
      <c r="T817" s="15">
        <f t="shared" si="63"/>
        <v>40908.239999999998</v>
      </c>
      <c r="U817" s="15">
        <f t="shared" si="64"/>
        <v>2138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116</v>
      </c>
      <c r="P818">
        <f t="shared" si="61"/>
        <v>70.78</v>
      </c>
      <c r="Q818" s="11" t="s">
        <v>8328</v>
      </c>
      <c r="R818" t="s">
        <v>8339</v>
      </c>
      <c r="S818" s="15">
        <f t="shared" si="62"/>
        <v>87232.149756944447</v>
      </c>
      <c r="T818" s="15">
        <f t="shared" si="63"/>
        <v>40875.191423611112</v>
      </c>
      <c r="U818" s="15">
        <f t="shared" si="64"/>
        <v>2138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144</v>
      </c>
      <c r="P819">
        <f t="shared" si="61"/>
        <v>151.97999999999999</v>
      </c>
      <c r="Q819" s="11" t="s">
        <v>8324</v>
      </c>
      <c r="R819" t="s">
        <v>8327</v>
      </c>
      <c r="S819" s="15">
        <f t="shared" si="62"/>
        <v>88963.697569444441</v>
      </c>
      <c r="T819" s="15">
        <f t="shared" si="63"/>
        <v>42636.697569444441</v>
      </c>
      <c r="U819" s="15">
        <f t="shared" si="64"/>
        <v>2143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115</v>
      </c>
      <c r="P820">
        <f t="shared" si="61"/>
        <v>67.14</v>
      </c>
      <c r="Q820" s="11" t="s">
        <v>8314</v>
      </c>
      <c r="R820" t="s">
        <v>8315</v>
      </c>
      <c r="S820" s="15">
        <f t="shared" si="62"/>
        <v>88634.803912037038</v>
      </c>
      <c r="T820" s="15">
        <f t="shared" si="63"/>
        <v>42279.75</v>
      </c>
      <c r="U820" s="15">
        <f t="shared" si="64"/>
        <v>2142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154</v>
      </c>
      <c r="P821">
        <f t="shared" si="61"/>
        <v>744.55</v>
      </c>
      <c r="Q821" s="11" t="s">
        <v>8312</v>
      </c>
      <c r="R821" t="s">
        <v>8349</v>
      </c>
      <c r="S821" s="15">
        <f t="shared" si="62"/>
        <v>88529.767106481479</v>
      </c>
      <c r="T821" s="15">
        <f t="shared" si="63"/>
        <v>42163.625</v>
      </c>
      <c r="U821" s="15">
        <f t="shared" si="64"/>
        <v>2142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100</v>
      </c>
      <c r="P822">
        <f t="shared" si="61"/>
        <v>97.3</v>
      </c>
      <c r="Q822" s="11" t="s">
        <v>8317</v>
      </c>
      <c r="R822" t="s">
        <v>8318</v>
      </c>
      <c r="S822" s="15">
        <f t="shared" si="62"/>
        <v>88082.016782407416</v>
      </c>
      <c r="T822" s="15">
        <f t="shared" si="63"/>
        <v>41724.975115740745</v>
      </c>
      <c r="U822" s="15">
        <f t="shared" si="64"/>
        <v>2141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115</v>
      </c>
      <c r="P823">
        <f t="shared" si="61"/>
        <v>255.17</v>
      </c>
      <c r="Q823" s="11" t="s">
        <v>8324</v>
      </c>
      <c r="R823" t="s">
        <v>8336</v>
      </c>
      <c r="S823" s="15">
        <f t="shared" si="62"/>
        <v>88141.564328703709</v>
      </c>
      <c r="T823" s="15">
        <f t="shared" si="63"/>
        <v>41784.564328703702</v>
      </c>
      <c r="U823" s="15">
        <f t="shared" si="64"/>
        <v>2141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6</v>
      </c>
      <c r="P824">
        <f t="shared" si="61"/>
        <v>34.869999999999997</v>
      </c>
      <c r="Q824" s="11" t="s">
        <v>8312</v>
      </c>
      <c r="R824" t="s">
        <v>8313</v>
      </c>
      <c r="S824" s="15">
        <f t="shared" si="62"/>
        <v>87678.661550925928</v>
      </c>
      <c r="T824" s="15">
        <f t="shared" si="63"/>
        <v>41321.661550925928</v>
      </c>
      <c r="U824" s="15">
        <f t="shared" si="64"/>
        <v>2140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115</v>
      </c>
      <c r="P825">
        <f t="shared" si="61"/>
        <v>77.64</v>
      </c>
      <c r="Q825" s="11" t="s">
        <v>8328</v>
      </c>
      <c r="R825" t="s">
        <v>8332</v>
      </c>
      <c r="S825" s="15">
        <f t="shared" si="62"/>
        <v>88043.762638888889</v>
      </c>
      <c r="T825" s="15">
        <f t="shared" si="63"/>
        <v>41686.762638888889</v>
      </c>
      <c r="U825" s="15">
        <f t="shared" si="64"/>
        <v>2141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5</v>
      </c>
      <c r="P826">
        <f t="shared" si="61"/>
        <v>50.22</v>
      </c>
      <c r="Q826" s="11" t="s">
        <v>8309</v>
      </c>
      <c r="R826" t="s">
        <v>8310</v>
      </c>
      <c r="S826" s="15">
        <f t="shared" si="62"/>
        <v>87152.876886574071</v>
      </c>
      <c r="T826" s="15">
        <f t="shared" si="63"/>
        <v>40795.876886574071</v>
      </c>
      <c r="U826" s="15">
        <f t="shared" si="64"/>
        <v>2138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134</v>
      </c>
      <c r="P827">
        <f t="shared" si="61"/>
        <v>116</v>
      </c>
      <c r="Q827" s="11" t="s">
        <v>8324</v>
      </c>
      <c r="R827" t="s">
        <v>8327</v>
      </c>
      <c r="S827" s="15">
        <f t="shared" si="62"/>
        <v>88524.395798611105</v>
      </c>
      <c r="T827" s="15">
        <f t="shared" si="63"/>
        <v>42171.458333333328</v>
      </c>
      <c r="U827" s="15">
        <f t="shared" si="64"/>
        <v>2142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114</v>
      </c>
      <c r="P828">
        <f t="shared" si="61"/>
        <v>202.85</v>
      </c>
      <c r="Q828" s="11" t="s">
        <v>8324</v>
      </c>
      <c r="R828" t="s">
        <v>8327</v>
      </c>
      <c r="S828" s="15">
        <f t="shared" si="62"/>
        <v>88451.220069444447</v>
      </c>
      <c r="T828" s="15">
        <f t="shared" si="63"/>
        <v>42094.178402777776</v>
      </c>
      <c r="U828" s="15">
        <f t="shared" si="64"/>
        <v>2142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146</v>
      </c>
      <c r="P829">
        <f t="shared" si="61"/>
        <v>142.28</v>
      </c>
      <c r="Q829" s="11" t="s">
        <v>8324</v>
      </c>
      <c r="R829" t="s">
        <v>8327</v>
      </c>
      <c r="S829" s="15">
        <f t="shared" si="62"/>
        <v>88428.714178240742</v>
      </c>
      <c r="T829" s="15">
        <f t="shared" si="63"/>
        <v>42071.67251157407</v>
      </c>
      <c r="U829" s="15">
        <f t="shared" si="64"/>
        <v>2142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114</v>
      </c>
      <c r="P830">
        <f t="shared" si="61"/>
        <v>37.200000000000003</v>
      </c>
      <c r="Q830" s="11" t="s">
        <v>8317</v>
      </c>
      <c r="R830" t="s">
        <v>8318</v>
      </c>
      <c r="S830" s="15">
        <f t="shared" si="62"/>
        <v>88839.666770833341</v>
      </c>
      <c r="T830" s="15">
        <f t="shared" si="63"/>
        <v>42483</v>
      </c>
      <c r="U830" s="15">
        <f t="shared" si="64"/>
        <v>2143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126</v>
      </c>
      <c r="P831">
        <f t="shared" si="61"/>
        <v>47.68</v>
      </c>
      <c r="Q831" s="11" t="s">
        <v>8328</v>
      </c>
      <c r="R831" t="s">
        <v>8329</v>
      </c>
      <c r="S831" s="15">
        <f t="shared" si="62"/>
        <v>87613.648576388892</v>
      </c>
      <c r="T831" s="15">
        <f t="shared" si="63"/>
        <v>41274.75</v>
      </c>
      <c r="U831" s="15">
        <f t="shared" si="64"/>
        <v>2139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315</v>
      </c>
      <c r="P832">
        <f t="shared" si="61"/>
        <v>80.180000000000007</v>
      </c>
      <c r="Q832" s="11" t="s">
        <v>8328</v>
      </c>
      <c r="R832" t="s">
        <v>8339</v>
      </c>
      <c r="S832" s="15">
        <f t="shared" si="62"/>
        <v>88730.998043981483</v>
      </c>
      <c r="T832" s="15">
        <f t="shared" si="63"/>
        <v>42386.875</v>
      </c>
      <c r="U832" s="15">
        <f t="shared" si="64"/>
        <v>2142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ref="O833:O896" si="65">ROUND(E643/D643*100,0)</f>
        <v>119</v>
      </c>
      <c r="P833">
        <f t="shared" si="61"/>
        <v>74.95</v>
      </c>
      <c r="Q833" s="11" t="s">
        <v>8328</v>
      </c>
      <c r="R833" t="s">
        <v>8332</v>
      </c>
      <c r="S833" s="15">
        <f t="shared" si="62"/>
        <v>87966.847997685181</v>
      </c>
      <c r="T833" s="15">
        <f t="shared" si="63"/>
        <v>41609.889664351853</v>
      </c>
      <c r="U833" s="15">
        <f t="shared" si="64"/>
        <v>2140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5"/>
        <v>287</v>
      </c>
      <c r="P834">
        <f t="shared" si="61"/>
        <v>74.23</v>
      </c>
      <c r="Q834" s="11" t="s">
        <v>8320</v>
      </c>
      <c r="R834" t="s">
        <v>8321</v>
      </c>
      <c r="S834" s="15">
        <f t="shared" si="62"/>
        <v>88574.125625000001</v>
      </c>
      <c r="T834" s="15">
        <f t="shared" si="63"/>
        <v>42208.207638888889</v>
      </c>
      <c r="U834" s="15">
        <f t="shared" si="64"/>
        <v>2142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113</v>
      </c>
      <c r="P835">
        <f t="shared" ref="P835:P898" si="66">IFERROR(ROUND(E835/L835,2),0)</f>
        <v>104.99</v>
      </c>
      <c r="Q835" s="11" t="s">
        <v>8324</v>
      </c>
      <c r="R835" t="s">
        <v>8327</v>
      </c>
      <c r="S835" s="15">
        <f t="shared" ref="S835:S898" si="67">(((J835/60)/60)/24)+DATE(197,1,1)</f>
        <v>88440.732627314821</v>
      </c>
      <c r="T835" s="15">
        <f t="shared" ref="T835:T898" si="68">(((I835/60)/60)/24)+DATE(1970,1,1)</f>
        <v>42083.705555555556</v>
      </c>
      <c r="U835" s="15">
        <f t="shared" ref="U835:U898" si="69">YEAR(S835)</f>
        <v>2142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150</v>
      </c>
      <c r="P836">
        <f t="shared" si="66"/>
        <v>87.83</v>
      </c>
      <c r="Q836" s="11" t="s">
        <v>8328</v>
      </c>
      <c r="R836" t="s">
        <v>8332</v>
      </c>
      <c r="S836" s="15">
        <f t="shared" si="67"/>
        <v>86923.111550925925</v>
      </c>
      <c r="T836" s="15">
        <f t="shared" si="68"/>
        <v>40626.069884259261</v>
      </c>
      <c r="U836" s="15">
        <f t="shared" si="69"/>
        <v>2137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112</v>
      </c>
      <c r="P837">
        <f t="shared" si="66"/>
        <v>65.67</v>
      </c>
      <c r="Q837" s="11" t="s">
        <v>8317</v>
      </c>
      <c r="R837" t="s">
        <v>8335</v>
      </c>
      <c r="S837" s="15">
        <f t="shared" si="67"/>
        <v>87804.228043981479</v>
      </c>
      <c r="T837" s="15">
        <f t="shared" si="68"/>
        <v>41462.228043981479</v>
      </c>
      <c r="U837" s="15">
        <f t="shared" si="69"/>
        <v>2140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1</v>
      </c>
      <c r="P838">
        <f t="shared" si="66"/>
        <v>34.22</v>
      </c>
      <c r="Q838" s="11" t="s">
        <v>8317</v>
      </c>
      <c r="R838" t="s">
        <v>8335</v>
      </c>
      <c r="S838" s="15">
        <f t="shared" si="67"/>
        <v>88432.50535879629</v>
      </c>
      <c r="T838" s="15">
        <f t="shared" si="68"/>
        <v>42075.463692129633</v>
      </c>
      <c r="U838" s="15">
        <f t="shared" si="69"/>
        <v>2142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280</v>
      </c>
      <c r="P839">
        <f t="shared" si="66"/>
        <v>116.96</v>
      </c>
      <c r="Q839" s="11" t="s">
        <v>8328</v>
      </c>
      <c r="R839" t="s">
        <v>8329</v>
      </c>
      <c r="S839" s="15">
        <f t="shared" si="67"/>
        <v>87978.964537037042</v>
      </c>
      <c r="T839" s="15">
        <f t="shared" si="68"/>
        <v>41640.964537037034</v>
      </c>
      <c r="U839" s="15">
        <f t="shared" si="69"/>
        <v>2140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112</v>
      </c>
      <c r="P840">
        <f t="shared" si="66"/>
        <v>49.47</v>
      </c>
      <c r="Q840" s="11" t="s">
        <v>8317</v>
      </c>
      <c r="R840" t="s">
        <v>8318</v>
      </c>
      <c r="S840" s="15">
        <f t="shared" si="67"/>
        <v>89153.827546296292</v>
      </c>
      <c r="T840" s="15">
        <f t="shared" si="68"/>
        <v>42796.827546296292</v>
      </c>
      <c r="U840" s="15">
        <f t="shared" si="69"/>
        <v>2144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112</v>
      </c>
      <c r="P841">
        <f t="shared" si="66"/>
        <v>39.31</v>
      </c>
      <c r="Q841" s="11" t="s">
        <v>8328</v>
      </c>
      <c r="R841" t="s">
        <v>8332</v>
      </c>
      <c r="S841" s="15">
        <f t="shared" si="67"/>
        <v>87728.870868055557</v>
      </c>
      <c r="T841" s="15">
        <f t="shared" si="68"/>
        <v>41373.270833333336</v>
      </c>
      <c r="U841" s="15">
        <f t="shared" si="69"/>
        <v>2140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111</v>
      </c>
      <c r="P842">
        <f t="shared" si="66"/>
        <v>83.89</v>
      </c>
      <c r="Q842" s="11" t="s">
        <v>8328</v>
      </c>
      <c r="R842" t="s">
        <v>8332</v>
      </c>
      <c r="S842" s="15">
        <f t="shared" si="67"/>
        <v>86942.325937500005</v>
      </c>
      <c r="T842" s="15">
        <f t="shared" si="68"/>
        <v>40605.325937499998</v>
      </c>
      <c r="U842" s="15">
        <f t="shared" si="69"/>
        <v>2138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111</v>
      </c>
      <c r="P843">
        <f t="shared" si="66"/>
        <v>110.07</v>
      </c>
      <c r="Q843" s="11" t="s">
        <v>8322</v>
      </c>
      <c r="R843" t="s">
        <v>8323</v>
      </c>
      <c r="S843" s="15">
        <f t="shared" si="67"/>
        <v>87781.842442129622</v>
      </c>
      <c r="T843" s="15">
        <f t="shared" si="68"/>
        <v>41454.842442129629</v>
      </c>
      <c r="U843" s="15">
        <f t="shared" si="69"/>
        <v>2140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129</v>
      </c>
      <c r="P844">
        <f t="shared" si="66"/>
        <v>100.33</v>
      </c>
      <c r="Q844" s="11" t="s">
        <v>8328</v>
      </c>
      <c r="R844" t="s">
        <v>8342</v>
      </c>
      <c r="S844" s="15">
        <f t="shared" si="67"/>
        <v>87445.844571759255</v>
      </c>
      <c r="T844" s="15">
        <f t="shared" si="68"/>
        <v>41088.844571759262</v>
      </c>
      <c r="U844" s="15">
        <f t="shared" si="69"/>
        <v>2139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111</v>
      </c>
      <c r="P845">
        <f t="shared" si="66"/>
        <v>63.1</v>
      </c>
      <c r="Q845" s="11" t="s">
        <v>8328</v>
      </c>
      <c r="R845" t="s">
        <v>8337</v>
      </c>
      <c r="S845" s="15">
        <f t="shared" si="67"/>
        <v>89082.257870370377</v>
      </c>
      <c r="T845" s="15">
        <f t="shared" si="68"/>
        <v>42712.333333333328</v>
      </c>
      <c r="U845" s="15">
        <f t="shared" si="69"/>
        <v>2143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111</v>
      </c>
      <c r="P846">
        <f t="shared" si="66"/>
        <v>70.88</v>
      </c>
      <c r="Q846" s="11" t="s">
        <v>8324</v>
      </c>
      <c r="R846" t="s">
        <v>8327</v>
      </c>
      <c r="S846" s="15">
        <f t="shared" si="67"/>
        <v>88328.683865740735</v>
      </c>
      <c r="T846" s="15">
        <f t="shared" si="68"/>
        <v>41970.125</v>
      </c>
      <c r="U846" s="15">
        <f t="shared" si="69"/>
        <v>2141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105</v>
      </c>
      <c r="P847">
        <f t="shared" si="66"/>
        <v>65.08</v>
      </c>
      <c r="Q847" s="11" t="s">
        <v>8314</v>
      </c>
      <c r="R847" t="s">
        <v>8315</v>
      </c>
      <c r="S847" s="15">
        <f t="shared" si="67"/>
        <v>88510.86336805555</v>
      </c>
      <c r="T847" s="15">
        <f t="shared" si="68"/>
        <v>42156.945833333331</v>
      </c>
      <c r="U847" s="15">
        <f t="shared" si="69"/>
        <v>2142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28</v>
      </c>
      <c r="P848">
        <f t="shared" si="66"/>
        <v>421.11</v>
      </c>
      <c r="Q848" s="11" t="s">
        <v>8324</v>
      </c>
      <c r="R848" t="s">
        <v>8327</v>
      </c>
      <c r="S848" s="15">
        <f t="shared" si="67"/>
        <v>88446.701319444444</v>
      </c>
      <c r="T848" s="15">
        <f t="shared" si="68"/>
        <v>42119.659652777773</v>
      </c>
      <c r="U848" s="15">
        <f t="shared" si="69"/>
        <v>2142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1462</v>
      </c>
      <c r="P849">
        <f t="shared" si="66"/>
        <v>89.89</v>
      </c>
      <c r="Q849" s="11" t="s">
        <v>8322</v>
      </c>
      <c r="R849" t="s">
        <v>8323</v>
      </c>
      <c r="S849" s="15">
        <f t="shared" si="67"/>
        <v>87465.912013888883</v>
      </c>
      <c r="T849" s="15">
        <f t="shared" si="68"/>
        <v>41108.91201388889</v>
      </c>
      <c r="U849" s="15">
        <f t="shared" si="69"/>
        <v>2139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110</v>
      </c>
      <c r="P850">
        <f t="shared" si="66"/>
        <v>89.67</v>
      </c>
      <c r="Q850" s="11" t="s">
        <v>8314</v>
      </c>
      <c r="R850" t="s">
        <v>8315</v>
      </c>
      <c r="S850" s="15">
        <f t="shared" si="67"/>
        <v>89077.259699074071</v>
      </c>
      <c r="T850" s="15">
        <f t="shared" si="68"/>
        <v>42726.083333333328</v>
      </c>
      <c r="U850" s="15">
        <f t="shared" si="69"/>
        <v>2143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39</v>
      </c>
      <c r="P851">
        <f t="shared" si="66"/>
        <v>74.22</v>
      </c>
      <c r="Q851" s="11" t="s">
        <v>8324</v>
      </c>
      <c r="R851" t="s">
        <v>8336</v>
      </c>
      <c r="S851" s="15">
        <f t="shared" si="67"/>
        <v>88207.776412037041</v>
      </c>
      <c r="T851" s="15">
        <f t="shared" si="68"/>
        <v>41850.776412037041</v>
      </c>
      <c r="U851" s="15">
        <f t="shared" si="69"/>
        <v>2141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542</v>
      </c>
      <c r="P852">
        <f t="shared" si="66"/>
        <v>74.150000000000006</v>
      </c>
      <c r="Q852" s="11" t="s">
        <v>8328</v>
      </c>
      <c r="R852" t="s">
        <v>8339</v>
      </c>
      <c r="S852" s="15">
        <f t="shared" si="67"/>
        <v>87610.22184027778</v>
      </c>
      <c r="T852" s="15">
        <f t="shared" si="68"/>
        <v>41261.597222222219</v>
      </c>
      <c r="U852" s="15">
        <f t="shared" si="69"/>
        <v>2139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22</v>
      </c>
      <c r="P853">
        <f t="shared" si="66"/>
        <v>60.9</v>
      </c>
      <c r="Q853" s="11" t="s">
        <v>8312</v>
      </c>
      <c r="R853" t="s">
        <v>8334</v>
      </c>
      <c r="S853" s="15">
        <f t="shared" si="67"/>
        <v>87118.837465277786</v>
      </c>
      <c r="T853" s="15">
        <f t="shared" si="68"/>
        <v>40776.837465277778</v>
      </c>
      <c r="U853" s="15">
        <f t="shared" si="69"/>
        <v>2138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108</v>
      </c>
      <c r="P854">
        <f t="shared" si="66"/>
        <v>272.58999999999997</v>
      </c>
      <c r="Q854" s="11" t="s">
        <v>8324</v>
      </c>
      <c r="R854" t="s">
        <v>8325</v>
      </c>
      <c r="S854" s="15">
        <f t="shared" si="67"/>
        <v>88515.814247685179</v>
      </c>
      <c r="T854" s="15">
        <f t="shared" si="68"/>
        <v>42135.814247685179</v>
      </c>
      <c r="U854" s="15">
        <f t="shared" si="69"/>
        <v>2142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180</v>
      </c>
      <c r="P855">
        <f t="shared" si="66"/>
        <v>64.27</v>
      </c>
      <c r="Q855" s="11" t="s">
        <v>8324</v>
      </c>
      <c r="R855" t="s">
        <v>8327</v>
      </c>
      <c r="S855" s="15">
        <f t="shared" si="67"/>
        <v>87357.875671296293</v>
      </c>
      <c r="T855" s="15">
        <f t="shared" si="68"/>
        <v>41000.834004629629</v>
      </c>
      <c r="U855" s="15">
        <f t="shared" si="69"/>
        <v>2139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108</v>
      </c>
      <c r="P856">
        <f t="shared" si="66"/>
        <v>48.33</v>
      </c>
      <c r="Q856" s="11" t="s">
        <v>8324</v>
      </c>
      <c r="R856" t="s">
        <v>8327</v>
      </c>
      <c r="S856" s="15">
        <f t="shared" si="67"/>
        <v>88523.536134259266</v>
      </c>
      <c r="T856" s="15">
        <f t="shared" si="68"/>
        <v>42167.875</v>
      </c>
      <c r="U856" s="15">
        <f t="shared" si="69"/>
        <v>2142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22</v>
      </c>
      <c r="P857">
        <f t="shared" si="66"/>
        <v>106.43</v>
      </c>
      <c r="Q857" s="11" t="s">
        <v>8322</v>
      </c>
      <c r="R857" t="s">
        <v>8323</v>
      </c>
      <c r="S857" s="15">
        <f t="shared" si="67"/>
        <v>87501.094872685178</v>
      </c>
      <c r="T857" s="15">
        <f t="shared" si="68"/>
        <v>41153.083333333336</v>
      </c>
      <c r="U857" s="15">
        <f t="shared" si="69"/>
        <v>2139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107</v>
      </c>
      <c r="P858">
        <f t="shared" si="66"/>
        <v>157.46</v>
      </c>
      <c r="Q858" s="11" t="s">
        <v>8309</v>
      </c>
      <c r="R858" t="s">
        <v>8311</v>
      </c>
      <c r="S858" s="15">
        <f t="shared" si="67"/>
        <v>88909.276724537034</v>
      </c>
      <c r="T858" s="15">
        <f t="shared" si="68"/>
        <v>42553.166666666672</v>
      </c>
      <c r="U858" s="15">
        <f t="shared" si="69"/>
        <v>2143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102</v>
      </c>
      <c r="P859">
        <f t="shared" si="66"/>
        <v>302.31</v>
      </c>
      <c r="Q859" s="11" t="s">
        <v>8324</v>
      </c>
      <c r="R859" t="s">
        <v>8327</v>
      </c>
      <c r="S859" s="15">
        <f t="shared" si="67"/>
        <v>88238.771354166674</v>
      </c>
      <c r="T859" s="15">
        <f t="shared" si="68"/>
        <v>41870.666666666664</v>
      </c>
      <c r="U859" s="15">
        <f t="shared" si="69"/>
        <v>2141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126</v>
      </c>
      <c r="P860">
        <f t="shared" si="66"/>
        <v>45.05</v>
      </c>
      <c r="Q860" s="11" t="s">
        <v>8322</v>
      </c>
      <c r="R860" t="s">
        <v>8323</v>
      </c>
      <c r="S860" s="15">
        <f t="shared" si="67"/>
        <v>87144.889247685176</v>
      </c>
      <c r="T860" s="15">
        <f t="shared" si="68"/>
        <v>40802.889247685183</v>
      </c>
      <c r="U860" s="15">
        <f t="shared" si="69"/>
        <v>2138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107</v>
      </c>
      <c r="P861">
        <f t="shared" si="66"/>
        <v>147.81</v>
      </c>
      <c r="Q861" s="11" t="s">
        <v>8328</v>
      </c>
      <c r="R861" t="s">
        <v>8329</v>
      </c>
      <c r="S861" s="15">
        <f t="shared" si="67"/>
        <v>88883.981597222228</v>
      </c>
      <c r="T861" s="15">
        <f t="shared" si="68"/>
        <v>42526.981597222228</v>
      </c>
      <c r="U861" s="15">
        <f t="shared" si="69"/>
        <v>2143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427</v>
      </c>
      <c r="P862">
        <f t="shared" si="66"/>
        <v>340.57</v>
      </c>
      <c r="Q862" s="11" t="s">
        <v>8309</v>
      </c>
      <c r="R862" t="s">
        <v>8310</v>
      </c>
      <c r="S862" s="15">
        <f t="shared" si="67"/>
        <v>88482.240706018521</v>
      </c>
      <c r="T862" s="15">
        <f t="shared" si="68"/>
        <v>42125.240706018521</v>
      </c>
      <c r="U862" s="15">
        <f t="shared" si="69"/>
        <v>2142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214</v>
      </c>
      <c r="P863">
        <f t="shared" si="66"/>
        <v>38.28</v>
      </c>
      <c r="Q863" s="11" t="s">
        <v>8324</v>
      </c>
      <c r="R863" t="s">
        <v>8327</v>
      </c>
      <c r="S863" s="15">
        <f t="shared" si="67"/>
        <v>88630.6252662037</v>
      </c>
      <c r="T863" s="15">
        <f t="shared" si="68"/>
        <v>42278.6252662037</v>
      </c>
      <c r="U863" s="15">
        <f t="shared" si="69"/>
        <v>2142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126</v>
      </c>
      <c r="P864">
        <f t="shared" si="66"/>
        <v>37.119999999999997</v>
      </c>
      <c r="Q864" s="11" t="s">
        <v>8317</v>
      </c>
      <c r="R864" t="s">
        <v>8318</v>
      </c>
      <c r="S864" s="15">
        <f t="shared" si="67"/>
        <v>89146.724768518514</v>
      </c>
      <c r="T864" s="15">
        <f t="shared" si="68"/>
        <v>42780.724768518514</v>
      </c>
      <c r="U864" s="15">
        <f t="shared" si="69"/>
        <v>2144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106</v>
      </c>
      <c r="P865">
        <f t="shared" si="66"/>
        <v>90.62</v>
      </c>
      <c r="Q865" s="11" t="s">
        <v>8309</v>
      </c>
      <c r="R865" t="s">
        <v>8311</v>
      </c>
      <c r="S865" s="15">
        <f t="shared" si="67"/>
        <v>88930.665601851855</v>
      </c>
      <c r="T865" s="15">
        <f t="shared" si="68"/>
        <v>42572.729166666672</v>
      </c>
      <c r="U865" s="15">
        <f t="shared" si="69"/>
        <v>2143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265</v>
      </c>
      <c r="P866">
        <f t="shared" si="66"/>
        <v>60.86</v>
      </c>
      <c r="Q866" s="11" t="s">
        <v>8328</v>
      </c>
      <c r="R866" t="s">
        <v>8332</v>
      </c>
      <c r="S866" s="15">
        <f t="shared" si="67"/>
        <v>87944.780624999999</v>
      </c>
      <c r="T866" s="15">
        <f t="shared" si="68"/>
        <v>41591.249305555553</v>
      </c>
      <c r="U866" s="15">
        <f t="shared" si="69"/>
        <v>2140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106</v>
      </c>
      <c r="P867">
        <f t="shared" si="66"/>
        <v>90.52</v>
      </c>
      <c r="Q867" s="11" t="s">
        <v>8328</v>
      </c>
      <c r="R867" t="s">
        <v>8329</v>
      </c>
      <c r="S867" s="15">
        <f t="shared" si="67"/>
        <v>87171.012696759266</v>
      </c>
      <c r="T867" s="15">
        <f t="shared" si="68"/>
        <v>40817.125</v>
      </c>
      <c r="U867" s="15">
        <f t="shared" si="69"/>
        <v>2138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106</v>
      </c>
      <c r="P868">
        <f t="shared" si="66"/>
        <v>55.46</v>
      </c>
      <c r="Q868" s="11" t="s">
        <v>8322</v>
      </c>
      <c r="R868" t="s">
        <v>8340</v>
      </c>
      <c r="S868" s="15">
        <f t="shared" si="67"/>
        <v>87852.500173611115</v>
      </c>
      <c r="T868" s="15">
        <f t="shared" si="68"/>
        <v>41495.500173611108</v>
      </c>
      <c r="U868" s="15">
        <f t="shared" si="69"/>
        <v>2140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106</v>
      </c>
      <c r="P869">
        <f t="shared" si="66"/>
        <v>104.73</v>
      </c>
      <c r="Q869" s="11" t="s">
        <v>8328</v>
      </c>
      <c r="R869" t="s">
        <v>8332</v>
      </c>
      <c r="S869" s="15">
        <f t="shared" si="67"/>
        <v>87850.743472222224</v>
      </c>
      <c r="T869" s="15">
        <f t="shared" si="68"/>
        <v>41483.743472222224</v>
      </c>
      <c r="U869" s="15">
        <f t="shared" si="69"/>
        <v>2140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106</v>
      </c>
      <c r="P870">
        <f t="shared" si="66"/>
        <v>69.67</v>
      </c>
      <c r="Q870" s="11" t="s">
        <v>8328</v>
      </c>
      <c r="R870" t="s">
        <v>8330</v>
      </c>
      <c r="S870" s="15">
        <f t="shared" si="67"/>
        <v>88292.034108796302</v>
      </c>
      <c r="T870" s="15">
        <f t="shared" si="68"/>
        <v>41935.034108796295</v>
      </c>
      <c r="U870" s="15">
        <f t="shared" si="69"/>
        <v>2141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352</v>
      </c>
      <c r="P871">
        <f t="shared" si="66"/>
        <v>68.239999999999995</v>
      </c>
      <c r="Q871" s="11" t="s">
        <v>8322</v>
      </c>
      <c r="R871" t="s">
        <v>8323</v>
      </c>
      <c r="S871" s="15">
        <f t="shared" si="67"/>
        <v>88167.859629629631</v>
      </c>
      <c r="T871" s="15">
        <f t="shared" si="68"/>
        <v>41811.165972222225</v>
      </c>
      <c r="U871" s="15">
        <f t="shared" si="69"/>
        <v>2141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106</v>
      </c>
      <c r="P872">
        <f t="shared" si="66"/>
        <v>79.400000000000006</v>
      </c>
      <c r="Q872" s="11" t="s">
        <v>8322</v>
      </c>
      <c r="R872" t="s">
        <v>8323</v>
      </c>
      <c r="S872" s="15">
        <f t="shared" si="67"/>
        <v>88802.803159722214</v>
      </c>
      <c r="T872" s="15">
        <f t="shared" si="68"/>
        <v>42445.761493055557</v>
      </c>
      <c r="U872" s="15">
        <f t="shared" si="69"/>
        <v>2143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100</v>
      </c>
      <c r="P873">
        <f t="shared" si="66"/>
        <v>111.38</v>
      </c>
      <c r="Q873" s="11" t="s">
        <v>8322</v>
      </c>
      <c r="R873" t="s">
        <v>8344</v>
      </c>
      <c r="S873" s="15">
        <f t="shared" si="67"/>
        <v>87022.982488425929</v>
      </c>
      <c r="T873" s="15">
        <f t="shared" si="68"/>
        <v>40657.982488425929</v>
      </c>
      <c r="U873" s="15">
        <f t="shared" si="69"/>
        <v>2138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105</v>
      </c>
      <c r="P874">
        <f t="shared" si="66"/>
        <v>84.29</v>
      </c>
      <c r="Q874" s="11" t="s">
        <v>8324</v>
      </c>
      <c r="R874" t="s">
        <v>8327</v>
      </c>
      <c r="S874" s="15">
        <f t="shared" si="67"/>
        <v>89155.425370370373</v>
      </c>
      <c r="T874" s="15">
        <f t="shared" si="68"/>
        <v>42798.425370370373</v>
      </c>
      <c r="U874" s="15">
        <f t="shared" si="69"/>
        <v>2144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104</v>
      </c>
      <c r="P875">
        <f t="shared" si="66"/>
        <v>117.92</v>
      </c>
      <c r="Q875" s="11" t="s">
        <v>8322</v>
      </c>
      <c r="R875" t="s">
        <v>8344</v>
      </c>
      <c r="S875" s="15">
        <f t="shared" si="67"/>
        <v>86892.131168981476</v>
      </c>
      <c r="T875" s="15">
        <f t="shared" si="68"/>
        <v>40535.131168981483</v>
      </c>
      <c r="U875" s="15">
        <f t="shared" si="69"/>
        <v>2137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149</v>
      </c>
      <c r="P876">
        <f t="shared" si="66"/>
        <v>94.51</v>
      </c>
      <c r="Q876" s="11" t="s">
        <v>8322</v>
      </c>
      <c r="R876" t="s">
        <v>8338</v>
      </c>
      <c r="S876" s="15">
        <f t="shared" si="67"/>
        <v>88292.812581018516</v>
      </c>
      <c r="T876" s="15">
        <f t="shared" si="68"/>
        <v>41950.854247685187</v>
      </c>
      <c r="U876" s="15">
        <f t="shared" si="69"/>
        <v>2141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130</v>
      </c>
      <c r="P877">
        <f t="shared" si="66"/>
        <v>246.29</v>
      </c>
      <c r="Q877" s="11" t="s">
        <v>8328</v>
      </c>
      <c r="R877" t="s">
        <v>8332</v>
      </c>
      <c r="S877" s="15">
        <f t="shared" si="67"/>
        <v>87948.683553240742</v>
      </c>
      <c r="T877" s="15">
        <f t="shared" si="68"/>
        <v>41591.725219907406</v>
      </c>
      <c r="U877" s="15">
        <f t="shared" si="69"/>
        <v>2140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104</v>
      </c>
      <c r="P878">
        <f t="shared" si="66"/>
        <v>177.21</v>
      </c>
      <c r="Q878" s="11" t="s">
        <v>8328</v>
      </c>
      <c r="R878" t="s">
        <v>8342</v>
      </c>
      <c r="S878" s="15">
        <f t="shared" si="67"/>
        <v>88348.807372685187</v>
      </c>
      <c r="T878" s="15">
        <f t="shared" si="68"/>
        <v>41994.1875</v>
      </c>
      <c r="U878" s="15">
        <f t="shared" si="69"/>
        <v>2141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104</v>
      </c>
      <c r="P879">
        <f t="shared" si="66"/>
        <v>65.099999999999994</v>
      </c>
      <c r="Q879" s="11" t="s">
        <v>8324</v>
      </c>
      <c r="R879" t="s">
        <v>8327</v>
      </c>
      <c r="S879" s="15">
        <f t="shared" si="67"/>
        <v>88853.608310185184</v>
      </c>
      <c r="T879" s="15">
        <f t="shared" si="68"/>
        <v>42496.608310185184</v>
      </c>
      <c r="U879" s="15">
        <f t="shared" si="69"/>
        <v>2143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104</v>
      </c>
      <c r="P880">
        <f t="shared" si="66"/>
        <v>73.03</v>
      </c>
      <c r="Q880" s="11" t="s">
        <v>8324</v>
      </c>
      <c r="R880" t="s">
        <v>8325</v>
      </c>
      <c r="S880" s="15">
        <f t="shared" si="67"/>
        <v>87626.836249999993</v>
      </c>
      <c r="T880" s="15">
        <f t="shared" si="68"/>
        <v>41269.83625</v>
      </c>
      <c r="U880" s="15">
        <f t="shared" si="69"/>
        <v>2139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172</v>
      </c>
      <c r="P881">
        <f t="shared" si="66"/>
        <v>270.57</v>
      </c>
      <c r="Q881" s="11" t="s">
        <v>8309</v>
      </c>
      <c r="R881" t="s">
        <v>8316</v>
      </c>
      <c r="S881" s="15">
        <f t="shared" si="67"/>
        <v>87530.81821759259</v>
      </c>
      <c r="T881" s="15">
        <f t="shared" si="68"/>
        <v>41173.81821759259</v>
      </c>
      <c r="U881" s="15">
        <f t="shared" si="69"/>
        <v>2139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103</v>
      </c>
      <c r="P882">
        <f t="shared" si="66"/>
        <v>28.63</v>
      </c>
      <c r="Q882" s="11" t="s">
        <v>8312</v>
      </c>
      <c r="R882" t="s">
        <v>8334</v>
      </c>
      <c r="S882" s="15">
        <f t="shared" si="67"/>
        <v>88168.717268518521</v>
      </c>
      <c r="T882" s="15">
        <f t="shared" si="68"/>
        <v>41811.717268518521</v>
      </c>
      <c r="U882" s="15">
        <f t="shared" si="69"/>
        <v>2141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103</v>
      </c>
      <c r="P883">
        <f t="shared" si="66"/>
        <v>52.1</v>
      </c>
      <c r="Q883" s="11" t="s">
        <v>8324</v>
      </c>
      <c r="R883" t="s">
        <v>8325</v>
      </c>
      <c r="S883" s="15">
        <f t="shared" si="67"/>
        <v>88148.509409722217</v>
      </c>
      <c r="T883" s="15">
        <f t="shared" si="68"/>
        <v>41789.666666666664</v>
      </c>
      <c r="U883" s="15">
        <f t="shared" si="69"/>
        <v>2141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103</v>
      </c>
      <c r="P884">
        <f t="shared" si="66"/>
        <v>251.33</v>
      </c>
      <c r="Q884" s="11" t="s">
        <v>8324</v>
      </c>
      <c r="R884" t="s">
        <v>8327</v>
      </c>
      <c r="S884" s="15">
        <f t="shared" si="67"/>
        <v>89183.538275462968</v>
      </c>
      <c r="T884" s="15">
        <f t="shared" si="68"/>
        <v>42813.25</v>
      </c>
      <c r="U884" s="15">
        <f t="shared" si="69"/>
        <v>2144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103</v>
      </c>
      <c r="P885">
        <f t="shared" si="66"/>
        <v>51.22</v>
      </c>
      <c r="Q885" s="11" t="s">
        <v>8322</v>
      </c>
      <c r="R885" t="s">
        <v>8340</v>
      </c>
      <c r="S885" s="15">
        <f t="shared" si="67"/>
        <v>87630.197592592594</v>
      </c>
      <c r="T885" s="15">
        <f t="shared" si="68"/>
        <v>41303.197592592594</v>
      </c>
      <c r="U885" s="15">
        <f t="shared" si="69"/>
        <v>2139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103</v>
      </c>
      <c r="P886">
        <f t="shared" si="66"/>
        <v>132.05000000000001</v>
      </c>
      <c r="Q886" s="11" t="s">
        <v>8322</v>
      </c>
      <c r="R886" t="s">
        <v>8344</v>
      </c>
      <c r="S886" s="15">
        <f t="shared" si="67"/>
        <v>88222.821226851855</v>
      </c>
      <c r="T886" s="15">
        <f t="shared" si="68"/>
        <v>41862.249305555553</v>
      </c>
      <c r="U886" s="15">
        <f t="shared" si="69"/>
        <v>2141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103</v>
      </c>
      <c r="P887">
        <f t="shared" si="66"/>
        <v>156.77000000000001</v>
      </c>
      <c r="Q887" s="11" t="s">
        <v>8328</v>
      </c>
      <c r="R887" t="s">
        <v>8339</v>
      </c>
      <c r="S887" s="15">
        <f t="shared" si="67"/>
        <v>87613.928842592592</v>
      </c>
      <c r="T887" s="15">
        <f t="shared" si="68"/>
        <v>41256.928842592592</v>
      </c>
      <c r="U887" s="15">
        <f t="shared" si="69"/>
        <v>2139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103</v>
      </c>
      <c r="P888">
        <f t="shared" si="66"/>
        <v>81.739999999999995</v>
      </c>
      <c r="Q888" s="11" t="s">
        <v>8328</v>
      </c>
      <c r="R888" t="s">
        <v>8332</v>
      </c>
      <c r="S888" s="15">
        <f t="shared" si="67"/>
        <v>88436.733240740738</v>
      </c>
      <c r="T888" s="15">
        <f t="shared" si="68"/>
        <v>42079.691574074073</v>
      </c>
      <c r="U888" s="15">
        <f t="shared" si="69"/>
        <v>2142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103</v>
      </c>
      <c r="P889">
        <f t="shared" si="66"/>
        <v>58.63</v>
      </c>
      <c r="Q889" s="11" t="s">
        <v>8317</v>
      </c>
      <c r="R889" t="s">
        <v>8318</v>
      </c>
      <c r="S889" s="15">
        <f t="shared" si="67"/>
        <v>89075.875902777771</v>
      </c>
      <c r="T889" s="15">
        <f t="shared" si="68"/>
        <v>42718.875902777778</v>
      </c>
      <c r="U889" s="15">
        <f t="shared" si="69"/>
        <v>2143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102</v>
      </c>
      <c r="P890">
        <f t="shared" si="66"/>
        <v>500</v>
      </c>
      <c r="Q890" s="11" t="s">
        <v>8324</v>
      </c>
      <c r="R890" t="s">
        <v>8327</v>
      </c>
      <c r="S890" s="15">
        <f t="shared" si="67"/>
        <v>89113.920081018514</v>
      </c>
      <c r="T890" s="15">
        <f t="shared" si="68"/>
        <v>42786.75</v>
      </c>
      <c r="U890" s="15">
        <f t="shared" si="69"/>
        <v>2143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102</v>
      </c>
      <c r="P891">
        <f t="shared" si="66"/>
        <v>107.07</v>
      </c>
      <c r="Q891" s="11" t="s">
        <v>8328</v>
      </c>
      <c r="R891" t="s">
        <v>8332</v>
      </c>
      <c r="S891" s="15">
        <f t="shared" si="67"/>
        <v>88488.758587962962</v>
      </c>
      <c r="T891" s="15">
        <f t="shared" si="68"/>
        <v>42131.758587962962</v>
      </c>
      <c r="U891" s="15">
        <f t="shared" si="69"/>
        <v>2142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146</v>
      </c>
      <c r="P892">
        <f t="shared" si="66"/>
        <v>27.47</v>
      </c>
      <c r="Q892" s="11" t="s">
        <v>8309</v>
      </c>
      <c r="R892" t="s">
        <v>8310</v>
      </c>
      <c r="S892" s="15">
        <f t="shared" si="67"/>
        <v>87965.927118055552</v>
      </c>
      <c r="T892" s="15">
        <f t="shared" si="68"/>
        <v>41593.968784722223</v>
      </c>
      <c r="U892" s="15">
        <f t="shared" si="69"/>
        <v>2140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204</v>
      </c>
      <c r="P893">
        <f t="shared" si="66"/>
        <v>72.17</v>
      </c>
      <c r="Q893" s="11" t="s">
        <v>8314</v>
      </c>
      <c r="R893" t="s">
        <v>8315</v>
      </c>
      <c r="S893" s="15">
        <f t="shared" si="67"/>
        <v>88221.980462962965</v>
      </c>
      <c r="T893" s="15">
        <f t="shared" si="68"/>
        <v>41864.980462962965</v>
      </c>
      <c r="U893" s="15">
        <f t="shared" si="69"/>
        <v>2141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128</v>
      </c>
      <c r="P894">
        <f t="shared" si="66"/>
        <v>322.39</v>
      </c>
      <c r="Q894" s="11" t="s">
        <v>8322</v>
      </c>
      <c r="R894" t="s">
        <v>8344</v>
      </c>
      <c r="S894" s="15">
        <f t="shared" si="67"/>
        <v>87796.814317129625</v>
      </c>
      <c r="T894" s="15">
        <f t="shared" si="68"/>
        <v>41431.814317129632</v>
      </c>
      <c r="U894" s="15">
        <f t="shared" si="69"/>
        <v>2140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136</v>
      </c>
      <c r="P895">
        <f t="shared" si="66"/>
        <v>89.3</v>
      </c>
      <c r="Q895" s="11" t="s">
        <v>8328</v>
      </c>
      <c r="R895" t="s">
        <v>8329</v>
      </c>
      <c r="S895" s="15">
        <f t="shared" si="67"/>
        <v>87462.835497685184</v>
      </c>
      <c r="T895" s="15">
        <f t="shared" si="68"/>
        <v>41105.835497685184</v>
      </c>
      <c r="U895" s="15">
        <f t="shared" si="69"/>
        <v>2139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102</v>
      </c>
      <c r="P896">
        <f t="shared" si="66"/>
        <v>493.13</v>
      </c>
      <c r="Q896" s="11" t="s">
        <v>8309</v>
      </c>
      <c r="R896" t="s">
        <v>8310</v>
      </c>
      <c r="S896" s="15">
        <f t="shared" si="67"/>
        <v>89007.143564814818</v>
      </c>
      <c r="T896" s="15">
        <f t="shared" si="68"/>
        <v>42680.143564814818</v>
      </c>
      <c r="U896" s="15">
        <f t="shared" si="69"/>
        <v>2143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ref="O897:O960" si="70">ROUND(E707/D707*100,0)</f>
        <v>102</v>
      </c>
      <c r="P897">
        <f t="shared" si="66"/>
        <v>51.63</v>
      </c>
      <c r="Q897" s="11" t="s">
        <v>8312</v>
      </c>
      <c r="R897" t="s">
        <v>8334</v>
      </c>
      <c r="S897" s="15">
        <f t="shared" si="67"/>
        <v>87081.638460648144</v>
      </c>
      <c r="T897" s="15">
        <f t="shared" si="68"/>
        <v>40724.638460648144</v>
      </c>
      <c r="U897" s="15">
        <f t="shared" si="69"/>
        <v>2138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0"/>
        <v>101</v>
      </c>
      <c r="P898">
        <f t="shared" si="66"/>
        <v>98.2</v>
      </c>
      <c r="Q898" s="11" t="s">
        <v>8324</v>
      </c>
      <c r="R898" t="s">
        <v>8327</v>
      </c>
      <c r="S898" s="15">
        <f t="shared" si="67"/>
        <v>88369.887280092589</v>
      </c>
      <c r="T898" s="15">
        <f t="shared" si="68"/>
        <v>42012.887280092589</v>
      </c>
      <c r="U898" s="15">
        <f t="shared" si="69"/>
        <v>2141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101</v>
      </c>
      <c r="P899">
        <f t="shared" ref="P899:P962" si="71">IFERROR(ROUND(E899/L899,2),0)</f>
        <v>43.98</v>
      </c>
      <c r="Q899" s="11" t="s">
        <v>8317</v>
      </c>
      <c r="R899" t="s">
        <v>8335</v>
      </c>
      <c r="S899" s="15">
        <f t="shared" ref="S899:S962" si="72">(((J899/60)/60)/24)+DATE(197,1,1)</f>
        <v>88740.16679398148</v>
      </c>
      <c r="T899" s="15">
        <f t="shared" ref="T899:T962" si="73">(((I899/60)/60)/24)+DATE(1970,1,1)</f>
        <v>42383.16679398148</v>
      </c>
      <c r="U899" s="15">
        <f t="shared" ref="U899:U962" si="74">YEAR(S899)</f>
        <v>2142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101</v>
      </c>
      <c r="P900">
        <f t="shared" si="71"/>
        <v>68.599999999999994</v>
      </c>
      <c r="Q900" s="11" t="s">
        <v>8328</v>
      </c>
      <c r="R900" t="s">
        <v>8329</v>
      </c>
      <c r="S900" s="15">
        <f t="shared" si="72"/>
        <v>88257.86546296296</v>
      </c>
      <c r="T900" s="15">
        <f t="shared" si="73"/>
        <v>41905.86546296296</v>
      </c>
      <c r="U900" s="15">
        <f t="shared" si="74"/>
        <v>2141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101</v>
      </c>
      <c r="P901">
        <f t="shared" si="71"/>
        <v>21.64</v>
      </c>
      <c r="Q901" s="11" t="s">
        <v>8309</v>
      </c>
      <c r="R901" t="s">
        <v>8310</v>
      </c>
      <c r="S901" s="15">
        <f t="shared" si="72"/>
        <v>87703.120949074073</v>
      </c>
      <c r="T901" s="15">
        <f t="shared" si="73"/>
        <v>41346.833333333336</v>
      </c>
      <c r="U901" s="15">
        <f t="shared" si="74"/>
        <v>2140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101</v>
      </c>
      <c r="P902">
        <f t="shared" si="71"/>
        <v>7.19</v>
      </c>
      <c r="Q902" s="11" t="s">
        <v>8309</v>
      </c>
      <c r="R902" t="s">
        <v>8310</v>
      </c>
      <c r="S902" s="15">
        <f t="shared" si="72"/>
        <v>88586.327071759268</v>
      </c>
      <c r="T902" s="15">
        <f t="shared" si="73"/>
        <v>42231.32707175926</v>
      </c>
      <c r="U902" s="15">
        <f t="shared" si="74"/>
        <v>2142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101</v>
      </c>
      <c r="P903">
        <f t="shared" si="71"/>
        <v>65.209999999999994</v>
      </c>
      <c r="Q903" s="11" t="s">
        <v>8328</v>
      </c>
      <c r="R903" t="s">
        <v>8332</v>
      </c>
      <c r="S903" s="15">
        <f t="shared" si="72"/>
        <v>87651.723148148143</v>
      </c>
      <c r="T903" s="15">
        <f t="shared" si="73"/>
        <v>41294.72314814815</v>
      </c>
      <c r="U903" s="15">
        <f t="shared" si="74"/>
        <v>2139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101</v>
      </c>
      <c r="P904">
        <f t="shared" si="71"/>
        <v>50.53</v>
      </c>
      <c r="Q904" s="11" t="s">
        <v>8324</v>
      </c>
      <c r="R904" t="s">
        <v>8325</v>
      </c>
      <c r="S904" s="15">
        <f t="shared" si="72"/>
        <v>87819.062037037031</v>
      </c>
      <c r="T904" s="15">
        <f t="shared" si="73"/>
        <v>41468.75</v>
      </c>
      <c r="U904" s="15">
        <f t="shared" si="74"/>
        <v>2140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101</v>
      </c>
      <c r="P905">
        <f t="shared" si="71"/>
        <v>126.67</v>
      </c>
      <c r="Q905" s="11" t="s">
        <v>8324</v>
      </c>
      <c r="R905" t="s">
        <v>8327</v>
      </c>
      <c r="S905" s="15">
        <f t="shared" si="72"/>
        <v>88176.726979166662</v>
      </c>
      <c r="T905" s="15">
        <f t="shared" si="73"/>
        <v>41799.726979166669</v>
      </c>
      <c r="U905" s="15">
        <f t="shared" si="74"/>
        <v>2141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202</v>
      </c>
      <c r="P906">
        <f t="shared" si="71"/>
        <v>48.45</v>
      </c>
      <c r="Q906" s="11" t="s">
        <v>8312</v>
      </c>
      <c r="R906" t="s">
        <v>8334</v>
      </c>
      <c r="S906" s="15">
        <f t="shared" si="72"/>
        <v>87809.075821759267</v>
      </c>
      <c r="T906" s="15">
        <f t="shared" si="73"/>
        <v>41452.075821759259</v>
      </c>
      <c r="U906" s="15">
        <f t="shared" si="74"/>
        <v>2140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202</v>
      </c>
      <c r="P907">
        <f t="shared" si="71"/>
        <v>96.08</v>
      </c>
      <c r="Q907" s="11" t="s">
        <v>8328</v>
      </c>
      <c r="R907" t="s">
        <v>8332</v>
      </c>
      <c r="S907" s="15">
        <f t="shared" si="72"/>
        <v>87809.822824074072</v>
      </c>
      <c r="T907" s="15">
        <f t="shared" si="73"/>
        <v>41456.165972222225</v>
      </c>
      <c r="U907" s="15">
        <f t="shared" si="74"/>
        <v>2140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155</v>
      </c>
      <c r="P908">
        <f t="shared" si="71"/>
        <v>156.16999999999999</v>
      </c>
      <c r="Q908" s="11" t="s">
        <v>8314</v>
      </c>
      <c r="R908" t="s">
        <v>8315</v>
      </c>
      <c r="S908" s="15">
        <f t="shared" si="72"/>
        <v>88368.782060185185</v>
      </c>
      <c r="T908" s="15">
        <f t="shared" si="73"/>
        <v>42026.782060185185</v>
      </c>
      <c r="U908" s="15">
        <f t="shared" si="74"/>
        <v>2141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336</v>
      </c>
      <c r="P909">
        <f t="shared" si="71"/>
        <v>61.31</v>
      </c>
      <c r="Q909" s="11" t="s">
        <v>8324</v>
      </c>
      <c r="R909" t="s">
        <v>8325</v>
      </c>
      <c r="S909" s="15">
        <f t="shared" si="72"/>
        <v>88484.732418981483</v>
      </c>
      <c r="T909" s="15">
        <f t="shared" si="73"/>
        <v>42115.249305555553</v>
      </c>
      <c r="U909" s="15">
        <f t="shared" si="74"/>
        <v>2142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101</v>
      </c>
      <c r="P910">
        <f t="shared" si="71"/>
        <v>193.62</v>
      </c>
      <c r="Q910" s="11" t="s">
        <v>8324</v>
      </c>
      <c r="R910" t="s">
        <v>8327</v>
      </c>
      <c r="S910" s="15">
        <f t="shared" si="72"/>
        <v>88710.70930555556</v>
      </c>
      <c r="T910" s="15">
        <f t="shared" si="73"/>
        <v>42355.207638888889</v>
      </c>
      <c r="U910" s="15">
        <f t="shared" si="74"/>
        <v>2142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100</v>
      </c>
      <c r="P911">
        <f t="shared" si="71"/>
        <v>42.87</v>
      </c>
      <c r="Q911" s="11" t="s">
        <v>8322</v>
      </c>
      <c r="R911" t="s">
        <v>8323</v>
      </c>
      <c r="S911" s="15">
        <f t="shared" si="72"/>
        <v>87280.551724537043</v>
      </c>
      <c r="T911" s="15">
        <f t="shared" si="73"/>
        <v>40923.551724537036</v>
      </c>
      <c r="U911" s="15">
        <f t="shared" si="74"/>
        <v>2138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167</v>
      </c>
      <c r="P912">
        <f t="shared" si="71"/>
        <v>66.11</v>
      </c>
      <c r="Q912" s="11" t="s">
        <v>8324</v>
      </c>
      <c r="R912" t="s">
        <v>8327</v>
      </c>
      <c r="S912" s="15">
        <f t="shared" si="72"/>
        <v>88307.787534722214</v>
      </c>
      <c r="T912" s="15">
        <f t="shared" si="73"/>
        <v>41941.787534722222</v>
      </c>
      <c r="U912" s="15">
        <f t="shared" si="74"/>
        <v>2141</v>
      </c>
    </row>
    <row r="913" spans="1:21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33</v>
      </c>
      <c r="P913">
        <f t="shared" si="71"/>
        <v>162.27000000000001</v>
      </c>
      <c r="Q913" s="11" t="s">
        <v>8328</v>
      </c>
      <c r="R913" t="s">
        <v>8332</v>
      </c>
      <c r="S913" s="15">
        <f t="shared" si="72"/>
        <v>87370.055949074071</v>
      </c>
      <c r="T913" s="15">
        <f t="shared" si="73"/>
        <v>41040.657638888886</v>
      </c>
      <c r="U913" s="15">
        <f t="shared" si="74"/>
        <v>2139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100</v>
      </c>
      <c r="P914">
        <f t="shared" si="71"/>
        <v>46.77</v>
      </c>
      <c r="Q914" s="11" t="s">
        <v>8324</v>
      </c>
      <c r="R914" t="s">
        <v>8327</v>
      </c>
      <c r="S914" s="15">
        <f t="shared" si="72"/>
        <v>87270.949317129634</v>
      </c>
      <c r="T914" s="15">
        <f t="shared" si="73"/>
        <v>40939.708333333336</v>
      </c>
      <c r="U914" s="15">
        <f t="shared" si="74"/>
        <v>2138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100</v>
      </c>
      <c r="P915">
        <f t="shared" si="71"/>
        <v>68.48</v>
      </c>
      <c r="Q915" s="11" t="s">
        <v>8328</v>
      </c>
      <c r="R915" t="s">
        <v>8329</v>
      </c>
      <c r="S915" s="15">
        <f t="shared" si="72"/>
        <v>87237.111064814817</v>
      </c>
      <c r="T915" s="15">
        <f t="shared" si="73"/>
        <v>40890.152731481481</v>
      </c>
      <c r="U915" s="15">
        <f t="shared" si="74"/>
        <v>2138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100</v>
      </c>
      <c r="P916">
        <f t="shared" si="71"/>
        <v>90.38</v>
      </c>
      <c r="Q916" s="11" t="s">
        <v>8322</v>
      </c>
      <c r="R916" t="s">
        <v>8344</v>
      </c>
      <c r="S916" s="15">
        <f t="shared" si="72"/>
        <v>87140.758425925931</v>
      </c>
      <c r="T916" s="15">
        <f t="shared" si="73"/>
        <v>40761.625</v>
      </c>
      <c r="U916" s="15">
        <f t="shared" si="74"/>
        <v>2138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100</v>
      </c>
      <c r="P917">
        <f t="shared" si="71"/>
        <v>234.67</v>
      </c>
      <c r="Q917" s="11" t="s">
        <v>8324</v>
      </c>
      <c r="R917" t="s">
        <v>8325</v>
      </c>
      <c r="S917" s="15">
        <f t="shared" si="72"/>
        <v>88557.846446759257</v>
      </c>
      <c r="T917" s="15">
        <f t="shared" si="73"/>
        <v>42230.846446759257</v>
      </c>
      <c r="U917" s="15">
        <f t="shared" si="74"/>
        <v>2142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100</v>
      </c>
      <c r="P918">
        <f t="shared" si="71"/>
        <v>107.98</v>
      </c>
      <c r="Q918" s="11" t="s">
        <v>8328</v>
      </c>
      <c r="R918" t="s">
        <v>8332</v>
      </c>
      <c r="S918" s="15">
        <f t="shared" si="72"/>
        <v>88337.294837962967</v>
      </c>
      <c r="T918" s="15">
        <f t="shared" si="73"/>
        <v>41990.332638888889</v>
      </c>
      <c r="U918" s="15">
        <f t="shared" si="74"/>
        <v>2141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200</v>
      </c>
      <c r="P919">
        <f t="shared" si="71"/>
        <v>81.569999999999993</v>
      </c>
      <c r="Q919" s="11" t="s">
        <v>8324</v>
      </c>
      <c r="R919" t="s">
        <v>8327</v>
      </c>
      <c r="S919" s="15">
        <f t="shared" si="72"/>
        <v>88554.023206018523</v>
      </c>
      <c r="T919" s="15">
        <f t="shared" si="73"/>
        <v>42196.165972222225</v>
      </c>
      <c r="U919" s="15">
        <f t="shared" si="74"/>
        <v>2142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122</v>
      </c>
      <c r="P920">
        <f t="shared" si="71"/>
        <v>36.33</v>
      </c>
      <c r="Q920" s="11" t="s">
        <v>8309</v>
      </c>
      <c r="R920" t="s">
        <v>8310</v>
      </c>
      <c r="S920" s="15">
        <f t="shared" si="72"/>
        <v>89048.176817129628</v>
      </c>
      <c r="T920" s="15">
        <f t="shared" si="73"/>
        <v>42715.207638888889</v>
      </c>
      <c r="U920" s="15">
        <f t="shared" si="74"/>
        <v>2143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8312</v>
      </c>
      <c r="R921" t="s">
        <v>8334</v>
      </c>
      <c r="S921" s="15">
        <f t="shared" si="72"/>
        <v>88375.548831018517</v>
      </c>
      <c r="T921" s="15">
        <f t="shared" si="73"/>
        <v>42019.454166666663</v>
      </c>
      <c r="U921" s="15">
        <f t="shared" si="74"/>
        <v>2141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8328</v>
      </c>
      <c r="R922" t="s">
        <v>8330</v>
      </c>
      <c r="S922" s="15">
        <f t="shared" si="72"/>
        <v>88813.407592592586</v>
      </c>
      <c r="T922" s="15">
        <f t="shared" si="73"/>
        <v>42460.365925925929</v>
      </c>
      <c r="U922" s="15">
        <f t="shared" si="74"/>
        <v>2143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40</v>
      </c>
      <c r="P923">
        <f t="shared" si="71"/>
        <v>102.38</v>
      </c>
      <c r="Q923" s="11" t="s">
        <v>8322</v>
      </c>
      <c r="R923" t="s">
        <v>8340</v>
      </c>
      <c r="S923" s="15">
        <f t="shared" si="72"/>
        <v>88939.653993055559</v>
      </c>
      <c r="T923" s="15">
        <f t="shared" si="73"/>
        <v>42597.291666666672</v>
      </c>
      <c r="U923" s="15">
        <f t="shared" si="74"/>
        <v>2143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123</v>
      </c>
      <c r="P924">
        <f t="shared" si="71"/>
        <v>153.88999999999999</v>
      </c>
      <c r="Q924" s="11" t="s">
        <v>8309</v>
      </c>
      <c r="R924" t="s">
        <v>8311</v>
      </c>
      <c r="S924" s="15">
        <f t="shared" si="72"/>
        <v>88243.865717592591</v>
      </c>
      <c r="T924" s="15">
        <f t="shared" si="73"/>
        <v>41886.290972222225</v>
      </c>
      <c r="U924" s="15">
        <f t="shared" si="74"/>
        <v>2141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8322</v>
      </c>
      <c r="R925" t="s">
        <v>8344</v>
      </c>
      <c r="S925" s="15">
        <f t="shared" si="72"/>
        <v>87789.752222222218</v>
      </c>
      <c r="T925" s="15">
        <f t="shared" si="73"/>
        <v>41427.752222222225</v>
      </c>
      <c r="U925" s="15">
        <f t="shared" si="74"/>
        <v>2140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130</v>
      </c>
      <c r="P926">
        <f t="shared" si="71"/>
        <v>55.8</v>
      </c>
      <c r="Q926" s="11" t="s">
        <v>8328</v>
      </c>
      <c r="R926" t="s">
        <v>8330</v>
      </c>
      <c r="S926" s="15">
        <f t="shared" si="72"/>
        <v>87935.747418981482</v>
      </c>
      <c r="T926" s="15">
        <f t="shared" si="73"/>
        <v>41582.041666666664</v>
      </c>
      <c r="U926" s="15">
        <f t="shared" si="74"/>
        <v>2140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102</v>
      </c>
      <c r="P927">
        <f t="shared" si="71"/>
        <v>62.87</v>
      </c>
      <c r="Q927" s="11" t="s">
        <v>8328</v>
      </c>
      <c r="R927" t="s">
        <v>8332</v>
      </c>
      <c r="S927" s="15">
        <f t="shared" si="72"/>
        <v>89107.066192129627</v>
      </c>
      <c r="T927" s="15">
        <f t="shared" si="73"/>
        <v>42750.066192129627</v>
      </c>
      <c r="U927" s="15">
        <f t="shared" si="74"/>
        <v>2143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108</v>
      </c>
      <c r="P928">
        <f t="shared" si="71"/>
        <v>43.03</v>
      </c>
      <c r="Q928" s="11" t="s">
        <v>8328</v>
      </c>
      <c r="R928" t="s">
        <v>8330</v>
      </c>
      <c r="S928" s="15">
        <f t="shared" si="72"/>
        <v>88998.483206018514</v>
      </c>
      <c r="T928" s="15">
        <f t="shared" si="73"/>
        <v>42625.483206018514</v>
      </c>
      <c r="U928" s="15">
        <f t="shared" si="74"/>
        <v>2143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100</v>
      </c>
      <c r="P929">
        <f t="shared" si="71"/>
        <v>356.84</v>
      </c>
      <c r="Q929" s="11" t="s">
        <v>8324</v>
      </c>
      <c r="R929" t="s">
        <v>8336</v>
      </c>
      <c r="S929" s="15">
        <f t="shared" si="72"/>
        <v>88505.346435185187</v>
      </c>
      <c r="T929" s="15">
        <f t="shared" si="73"/>
        <v>42148.346435185187</v>
      </c>
      <c r="U929" s="15">
        <f t="shared" si="74"/>
        <v>2142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100</v>
      </c>
      <c r="P930">
        <f t="shared" si="71"/>
        <v>48.25</v>
      </c>
      <c r="Q930" s="11" t="s">
        <v>8314</v>
      </c>
      <c r="R930" t="s">
        <v>8315</v>
      </c>
      <c r="S930" s="15">
        <f t="shared" si="72"/>
        <v>89076.56931712963</v>
      </c>
      <c r="T930" s="15">
        <f t="shared" si="73"/>
        <v>42719.56931712963</v>
      </c>
      <c r="U930" s="15">
        <f t="shared" si="74"/>
        <v>2143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100</v>
      </c>
      <c r="P931">
        <f t="shared" si="71"/>
        <v>60.18</v>
      </c>
      <c r="Q931" s="11" t="s">
        <v>8328</v>
      </c>
      <c r="R931" t="s">
        <v>8332</v>
      </c>
      <c r="S931" s="15">
        <f t="shared" si="72"/>
        <v>89021.614780092597</v>
      </c>
      <c r="T931" s="15">
        <f t="shared" si="73"/>
        <v>42660.676388888889</v>
      </c>
      <c r="U931" s="15">
        <f t="shared" si="74"/>
        <v>2143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158</v>
      </c>
      <c r="P932">
        <f t="shared" si="71"/>
        <v>108.15</v>
      </c>
      <c r="Q932" s="11" t="s">
        <v>8322</v>
      </c>
      <c r="R932" t="s">
        <v>8323</v>
      </c>
      <c r="S932" s="15">
        <f t="shared" si="72"/>
        <v>86817.604328703703</v>
      </c>
      <c r="T932" s="15">
        <f t="shared" si="73"/>
        <v>40467.152083333334</v>
      </c>
      <c r="U932" s="15">
        <f t="shared" si="74"/>
        <v>2137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126</v>
      </c>
      <c r="P933">
        <f t="shared" si="71"/>
        <v>159.52000000000001</v>
      </c>
      <c r="Q933" s="11" t="s">
        <v>8328</v>
      </c>
      <c r="R933" t="s">
        <v>8339</v>
      </c>
      <c r="S933" s="15">
        <f t="shared" si="72"/>
        <v>88803.407129629632</v>
      </c>
      <c r="T933" s="15">
        <f t="shared" si="73"/>
        <v>42476.249305555553</v>
      </c>
      <c r="U933" s="15">
        <f t="shared" si="74"/>
        <v>2143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24</v>
      </c>
      <c r="P934">
        <f t="shared" si="71"/>
        <v>393.59</v>
      </c>
      <c r="Q934" s="11" t="s">
        <v>8322</v>
      </c>
      <c r="R934" t="s">
        <v>8340</v>
      </c>
      <c r="S934" s="15">
        <f t="shared" si="72"/>
        <v>88411.888692129636</v>
      </c>
      <c r="T934" s="15">
        <f t="shared" si="73"/>
        <v>42054.888692129629</v>
      </c>
      <c r="U934" s="15">
        <f t="shared" si="74"/>
        <v>2142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20</v>
      </c>
      <c r="P935">
        <f t="shared" si="71"/>
        <v>99.76</v>
      </c>
      <c r="Q935" s="11" t="s">
        <v>8324</v>
      </c>
      <c r="R935" t="s">
        <v>8325</v>
      </c>
      <c r="S935" s="15">
        <f t="shared" si="72"/>
        <v>88635.535787037035</v>
      </c>
      <c r="T935" s="15">
        <f t="shared" si="73"/>
        <v>42277.75</v>
      </c>
      <c r="U935" s="15">
        <f t="shared" si="74"/>
        <v>2142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105</v>
      </c>
      <c r="P936">
        <f t="shared" si="71"/>
        <v>31.66</v>
      </c>
      <c r="Q936" s="11" t="s">
        <v>8328</v>
      </c>
      <c r="R936" t="s">
        <v>8329</v>
      </c>
      <c r="S936" s="15">
        <f t="shared" si="72"/>
        <v>87803.146944444452</v>
      </c>
      <c r="T936" s="15">
        <f t="shared" si="73"/>
        <v>41446.146944444445</v>
      </c>
      <c r="U936" s="15">
        <f t="shared" si="74"/>
        <v>2140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189</v>
      </c>
      <c r="P937">
        <f t="shared" si="71"/>
        <v>69.41</v>
      </c>
      <c r="Q937" s="11" t="s">
        <v>8309</v>
      </c>
      <c r="R937" t="s">
        <v>8311</v>
      </c>
      <c r="S937" s="15">
        <f t="shared" si="72"/>
        <v>88831.583912037036</v>
      </c>
      <c r="T937" s="15">
        <f t="shared" si="73"/>
        <v>42478.583333333328</v>
      </c>
      <c r="U937" s="15">
        <f t="shared" si="74"/>
        <v>2143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52</v>
      </c>
      <c r="P938">
        <f t="shared" si="71"/>
        <v>93.77</v>
      </c>
      <c r="Q938" s="11" t="s">
        <v>8324</v>
      </c>
      <c r="R938" t="s">
        <v>8336</v>
      </c>
      <c r="S938" s="15">
        <f t="shared" si="72"/>
        <v>88874.037905092584</v>
      </c>
      <c r="T938" s="15">
        <f t="shared" si="73"/>
        <v>42517.037905092591</v>
      </c>
      <c r="U938" s="15">
        <f t="shared" si="74"/>
        <v>2143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111</v>
      </c>
      <c r="P939">
        <f t="shared" si="71"/>
        <v>114.59</v>
      </c>
      <c r="Q939" s="11" t="s">
        <v>8322</v>
      </c>
      <c r="R939" t="s">
        <v>8323</v>
      </c>
      <c r="S939" s="15">
        <f t="shared" si="72"/>
        <v>89084.321365740732</v>
      </c>
      <c r="T939" s="15">
        <f t="shared" si="73"/>
        <v>42725.332638888889</v>
      </c>
      <c r="U939" s="15">
        <f t="shared" si="74"/>
        <v>2143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125</v>
      </c>
      <c r="P940">
        <f t="shared" si="71"/>
        <v>61.53</v>
      </c>
      <c r="Q940" s="11" t="s">
        <v>8314</v>
      </c>
      <c r="R940" t="s">
        <v>8315</v>
      </c>
      <c r="S940" s="15">
        <f t="shared" si="72"/>
        <v>89118.755787037036</v>
      </c>
      <c r="T940" s="15">
        <f t="shared" si="73"/>
        <v>42766.755787037036</v>
      </c>
      <c r="U940" s="15">
        <f t="shared" si="74"/>
        <v>2143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104</v>
      </c>
      <c r="P941">
        <f t="shared" si="71"/>
        <v>58.18</v>
      </c>
      <c r="Q941" s="11" t="s">
        <v>8324</v>
      </c>
      <c r="R941" t="s">
        <v>8325</v>
      </c>
      <c r="S941" s="15">
        <f t="shared" si="72"/>
        <v>88231.125115740739</v>
      </c>
      <c r="T941" s="15">
        <f t="shared" si="73"/>
        <v>41879.125115740739</v>
      </c>
      <c r="U941" s="15">
        <f t="shared" si="74"/>
        <v>2141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252</v>
      </c>
      <c r="P942">
        <f t="shared" si="71"/>
        <v>83.95</v>
      </c>
      <c r="Q942" s="11" t="s">
        <v>8322</v>
      </c>
      <c r="R942" t="s">
        <v>8323</v>
      </c>
      <c r="S942" s="15">
        <f t="shared" si="72"/>
        <v>86337.1633449074</v>
      </c>
      <c r="T942" s="15">
        <f t="shared" si="73"/>
        <v>40035.80972222222</v>
      </c>
      <c r="U942" s="15">
        <f t="shared" si="74"/>
        <v>2136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103</v>
      </c>
      <c r="P943">
        <f t="shared" si="71"/>
        <v>105.21</v>
      </c>
      <c r="Q943" s="11" t="s">
        <v>8324</v>
      </c>
      <c r="R943" t="s">
        <v>8327</v>
      </c>
      <c r="S943" s="15">
        <f t="shared" si="72"/>
        <v>88818.102534722217</v>
      </c>
      <c r="T943" s="15">
        <f t="shared" si="73"/>
        <v>42461.06086805556</v>
      </c>
      <c r="U943" s="15">
        <f t="shared" si="74"/>
        <v>2143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930250</v>
      </c>
      <c r="P944">
        <f t="shared" si="71"/>
        <v>161.22</v>
      </c>
      <c r="Q944" s="11" t="s">
        <v>8309</v>
      </c>
      <c r="R944" t="s">
        <v>8311</v>
      </c>
      <c r="S944" s="15">
        <f t="shared" si="72"/>
        <v>88160.294560185182</v>
      </c>
      <c r="T944" s="15">
        <f t="shared" si="73"/>
        <v>41813.294560185182</v>
      </c>
      <c r="U944" s="15">
        <f t="shared" si="74"/>
        <v>2141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102</v>
      </c>
      <c r="P945">
        <f t="shared" si="71"/>
        <v>49.19</v>
      </c>
      <c r="Q945" s="11" t="s">
        <v>8328</v>
      </c>
      <c r="R945" t="s">
        <v>8342</v>
      </c>
      <c r="S945" s="15">
        <f t="shared" si="72"/>
        <v>87360.773182870369</v>
      </c>
      <c r="T945" s="15">
        <f t="shared" si="73"/>
        <v>41003.731516203705</v>
      </c>
      <c r="U945" s="15">
        <f t="shared" si="74"/>
        <v>2139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185</v>
      </c>
      <c r="P946">
        <f t="shared" si="71"/>
        <v>65</v>
      </c>
      <c r="Q946" s="11" t="s">
        <v>8309</v>
      </c>
      <c r="R946" t="s">
        <v>8311</v>
      </c>
      <c r="S946" s="15">
        <f t="shared" si="72"/>
        <v>88897.604699074072</v>
      </c>
      <c r="T946" s="15">
        <f t="shared" si="73"/>
        <v>42540.604699074072</v>
      </c>
      <c r="U946" s="15">
        <f t="shared" si="74"/>
        <v>2143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115</v>
      </c>
      <c r="P947">
        <f t="shared" si="71"/>
        <v>43.7</v>
      </c>
      <c r="Q947" s="11" t="s">
        <v>8328</v>
      </c>
      <c r="R947" t="s">
        <v>8342</v>
      </c>
      <c r="S947" s="15">
        <f t="shared" si="72"/>
        <v>88615.634328703702</v>
      </c>
      <c r="T947" s="15">
        <f t="shared" si="73"/>
        <v>42285.165972222225</v>
      </c>
      <c r="U947" s="15">
        <f t="shared" si="74"/>
        <v>2142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110</v>
      </c>
      <c r="P948">
        <f t="shared" si="71"/>
        <v>38.479999999999997</v>
      </c>
      <c r="Q948" s="11" t="s">
        <v>8322</v>
      </c>
      <c r="R948" t="s">
        <v>8340</v>
      </c>
      <c r="S948" s="15">
        <f t="shared" si="72"/>
        <v>88090.721979166672</v>
      </c>
      <c r="T948" s="15">
        <f t="shared" si="73"/>
        <v>41748.680312500001</v>
      </c>
      <c r="U948" s="15">
        <f t="shared" si="74"/>
        <v>2141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102</v>
      </c>
      <c r="P949">
        <f t="shared" si="71"/>
        <v>94.64</v>
      </c>
      <c r="Q949" s="11" t="s">
        <v>8324</v>
      </c>
      <c r="R949" t="s">
        <v>8325</v>
      </c>
      <c r="S949" s="15">
        <f t="shared" si="72"/>
        <v>88805.031180555554</v>
      </c>
      <c r="T949" s="15">
        <f t="shared" si="73"/>
        <v>42477.989513888882</v>
      </c>
      <c r="U949" s="15">
        <f t="shared" si="74"/>
        <v>2143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114</v>
      </c>
      <c r="P950">
        <f t="shared" si="71"/>
        <v>93.07</v>
      </c>
      <c r="Q950" s="11" t="s">
        <v>8314</v>
      </c>
      <c r="R950" t="s">
        <v>8315</v>
      </c>
      <c r="S950" s="15">
        <f t="shared" si="72"/>
        <v>88413.605057870373</v>
      </c>
      <c r="T950" s="15">
        <f t="shared" si="73"/>
        <v>42071.563391203701</v>
      </c>
      <c r="U950" s="15">
        <f t="shared" si="74"/>
        <v>2142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101</v>
      </c>
      <c r="P951">
        <f t="shared" si="71"/>
        <v>89.19</v>
      </c>
      <c r="Q951" s="11" t="s">
        <v>8309</v>
      </c>
      <c r="R951" t="s">
        <v>8311</v>
      </c>
      <c r="S951" s="15">
        <f t="shared" si="72"/>
        <v>88581.833784722228</v>
      </c>
      <c r="T951" s="15">
        <f t="shared" si="73"/>
        <v>42236.833784722221</v>
      </c>
      <c r="U951" s="15">
        <f t="shared" si="74"/>
        <v>2142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261</v>
      </c>
      <c r="P952">
        <f t="shared" si="71"/>
        <v>35.549999999999997</v>
      </c>
      <c r="Q952" s="11" t="s">
        <v>8328</v>
      </c>
      <c r="R952" t="s">
        <v>8329</v>
      </c>
      <c r="S952" s="15">
        <f t="shared" si="72"/>
        <v>88067.583402777775</v>
      </c>
      <c r="T952" s="15">
        <f t="shared" si="73"/>
        <v>41702.875</v>
      </c>
      <c r="U952" s="15">
        <f t="shared" si="74"/>
        <v>2141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104</v>
      </c>
      <c r="P953">
        <f t="shared" si="71"/>
        <v>209.84</v>
      </c>
      <c r="Q953" s="11" t="s">
        <v>8324</v>
      </c>
      <c r="R953" t="s">
        <v>8327</v>
      </c>
      <c r="S953" s="15">
        <f t="shared" si="72"/>
        <v>88640.928530092584</v>
      </c>
      <c r="T953" s="15">
        <f t="shared" si="73"/>
        <v>42283.928530092591</v>
      </c>
      <c r="U953" s="15">
        <f t="shared" si="74"/>
        <v>2142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101</v>
      </c>
      <c r="P954">
        <f t="shared" si="71"/>
        <v>39.159999999999997</v>
      </c>
      <c r="Q954" s="11" t="s">
        <v>8328</v>
      </c>
      <c r="R954" t="s">
        <v>8330</v>
      </c>
      <c r="S954" s="15">
        <f t="shared" si="72"/>
        <v>88942.166712962964</v>
      </c>
      <c r="T954" s="15">
        <f t="shared" si="73"/>
        <v>42587.165972222225</v>
      </c>
      <c r="U954" s="15">
        <f t="shared" si="74"/>
        <v>2143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101</v>
      </c>
      <c r="P955">
        <f t="shared" si="71"/>
        <v>135.41999999999999</v>
      </c>
      <c r="Q955" s="11" t="s">
        <v>8328</v>
      </c>
      <c r="R955" t="s">
        <v>8342</v>
      </c>
      <c r="S955" s="15">
        <f t="shared" si="72"/>
        <v>88468.864641203705</v>
      </c>
      <c r="T955" s="15">
        <f t="shared" si="73"/>
        <v>42114.201388888891</v>
      </c>
      <c r="U955" s="15">
        <f t="shared" si="74"/>
        <v>2142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361</v>
      </c>
      <c r="P956">
        <f t="shared" si="71"/>
        <v>72.87</v>
      </c>
      <c r="Q956" s="11" t="s">
        <v>8322</v>
      </c>
      <c r="R956" t="s">
        <v>8323</v>
      </c>
      <c r="S956" s="15">
        <f t="shared" si="72"/>
        <v>88480.760046296287</v>
      </c>
      <c r="T956" s="15">
        <f t="shared" si="73"/>
        <v>42123.760046296295</v>
      </c>
      <c r="U956" s="15">
        <f t="shared" si="74"/>
        <v>2142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113</v>
      </c>
      <c r="P957">
        <f t="shared" si="71"/>
        <v>88.19</v>
      </c>
      <c r="Q957" s="11" t="s">
        <v>8328</v>
      </c>
      <c r="R957" t="s">
        <v>8332</v>
      </c>
      <c r="S957" s="15">
        <f t="shared" si="72"/>
        <v>88405.99863425926</v>
      </c>
      <c r="T957" s="15">
        <f t="shared" si="73"/>
        <v>42048.99863425926</v>
      </c>
      <c r="U957" s="15">
        <f t="shared" si="74"/>
        <v>2142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112</v>
      </c>
      <c r="P958">
        <f t="shared" si="71"/>
        <v>59.82</v>
      </c>
      <c r="Q958" s="11" t="s">
        <v>8328</v>
      </c>
      <c r="R958" t="s">
        <v>8329</v>
      </c>
      <c r="S958" s="15">
        <f t="shared" si="72"/>
        <v>87694.987696759257</v>
      </c>
      <c r="T958" s="15">
        <f t="shared" si="73"/>
        <v>41342.987696759257</v>
      </c>
      <c r="U958" s="15">
        <f t="shared" si="74"/>
        <v>2140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22</v>
      </c>
      <c r="P959">
        <f t="shared" si="71"/>
        <v>375.76</v>
      </c>
      <c r="Q959" s="11" t="s">
        <v>8322</v>
      </c>
      <c r="R959" t="s">
        <v>8344</v>
      </c>
      <c r="S959" s="15">
        <f t="shared" si="72"/>
        <v>88678.556076388893</v>
      </c>
      <c r="T959" s="15">
        <f t="shared" si="73"/>
        <v>42365.59774305555</v>
      </c>
      <c r="U959" s="15">
        <f t="shared" si="74"/>
        <v>2142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110</v>
      </c>
      <c r="P960">
        <f t="shared" si="71"/>
        <v>63.87</v>
      </c>
      <c r="Q960" s="11" t="s">
        <v>8309</v>
      </c>
      <c r="R960" t="s">
        <v>8316</v>
      </c>
      <c r="S960" s="15">
        <f t="shared" si="72"/>
        <v>88495.538449074069</v>
      </c>
      <c r="T960" s="15">
        <f t="shared" si="73"/>
        <v>42138.538449074069</v>
      </c>
      <c r="U960" s="15">
        <f t="shared" si="74"/>
        <v>2142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ref="O961:O1024" si="75">ROUND(E771/D771*100,0)</f>
        <v>15</v>
      </c>
      <c r="P961">
        <f t="shared" si="71"/>
        <v>43.42</v>
      </c>
      <c r="Q961" s="11" t="s">
        <v>8317</v>
      </c>
      <c r="R961" t="s">
        <v>8335</v>
      </c>
      <c r="S961" s="15">
        <f t="shared" si="72"/>
        <v>88110.799386574072</v>
      </c>
      <c r="T961" s="15">
        <f t="shared" si="73"/>
        <v>41753.799386574072</v>
      </c>
      <c r="U961" s="15">
        <f t="shared" si="74"/>
        <v>2141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18</v>
      </c>
      <c r="P962">
        <f t="shared" si="71"/>
        <v>108.05</v>
      </c>
      <c r="Q962" s="11" t="s">
        <v>8312</v>
      </c>
      <c r="R962" t="s">
        <v>8350</v>
      </c>
      <c r="S962" s="15">
        <f t="shared" si="72"/>
        <v>88936.916712962964</v>
      </c>
      <c r="T962" s="15">
        <f t="shared" si="73"/>
        <v>42578.916666666672</v>
      </c>
      <c r="U962" s="15">
        <f t="shared" si="74"/>
        <v>2143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489</v>
      </c>
      <c r="P963">
        <f t="shared" ref="P963:P1026" si="76">IFERROR(ROUND(E963/L963,2),0)</f>
        <v>108.02</v>
      </c>
      <c r="Q963" s="11" t="s">
        <v>8328</v>
      </c>
      <c r="R963" t="s">
        <v>8332</v>
      </c>
      <c r="S963" s="15">
        <f t="shared" ref="S963:S1026" si="77">(((J963/60)/60)/24)+DATE(197,1,1)</f>
        <v>86972.796817129623</v>
      </c>
      <c r="T963" s="15">
        <f t="shared" ref="T963:T1026" si="78">(((I963/60)/60)/24)+DATE(1970,1,1)</f>
        <v>40614.166666666664</v>
      </c>
      <c r="U963" s="15">
        <f t="shared" ref="U963:U1026" si="79">YEAR(S963)</f>
        <v>2138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176</v>
      </c>
      <c r="P964">
        <f t="shared" si="76"/>
        <v>138.26</v>
      </c>
      <c r="Q964" s="11" t="s">
        <v>8314</v>
      </c>
      <c r="R964" t="s">
        <v>8315</v>
      </c>
      <c r="S964" s="15">
        <f t="shared" si="77"/>
        <v>89148.84612268518</v>
      </c>
      <c r="T964" s="15">
        <f t="shared" si="78"/>
        <v>42791.846122685187</v>
      </c>
      <c r="U964" s="15">
        <f t="shared" si="79"/>
        <v>2144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103</v>
      </c>
      <c r="P965">
        <f t="shared" si="76"/>
        <v>69.89</v>
      </c>
      <c r="Q965" s="11" t="s">
        <v>8324</v>
      </c>
      <c r="R965" t="s">
        <v>8327</v>
      </c>
      <c r="S965" s="15">
        <f t="shared" si="77"/>
        <v>88195.669571759267</v>
      </c>
      <c r="T965" s="15">
        <f t="shared" si="78"/>
        <v>41838.669571759259</v>
      </c>
      <c r="U965" s="15">
        <f t="shared" si="79"/>
        <v>2141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104</v>
      </c>
      <c r="P966">
        <f t="shared" si="76"/>
        <v>88.85</v>
      </c>
      <c r="Q966" s="11" t="s">
        <v>8322</v>
      </c>
      <c r="R966" t="s">
        <v>8323</v>
      </c>
      <c r="S966" s="15">
        <f t="shared" si="77"/>
        <v>88936.076157407413</v>
      </c>
      <c r="T966" s="15">
        <f t="shared" si="78"/>
        <v>42579.076157407413</v>
      </c>
      <c r="U966" s="15">
        <f t="shared" si="79"/>
        <v>2143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175</v>
      </c>
      <c r="P967">
        <f t="shared" si="76"/>
        <v>105.03</v>
      </c>
      <c r="Q967" s="11" t="s">
        <v>8324</v>
      </c>
      <c r="R967" t="s">
        <v>8327</v>
      </c>
      <c r="S967" s="15">
        <f t="shared" si="77"/>
        <v>89005.827013888891</v>
      </c>
      <c r="T967" s="15">
        <f t="shared" si="78"/>
        <v>42648.827013888891</v>
      </c>
      <c r="U967" s="15">
        <f t="shared" si="79"/>
        <v>2143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117</v>
      </c>
      <c r="P968">
        <f t="shared" si="76"/>
        <v>88.75</v>
      </c>
      <c r="Q968" s="11" t="s">
        <v>8328</v>
      </c>
      <c r="R968" t="s">
        <v>8332</v>
      </c>
      <c r="S968" s="15">
        <f t="shared" si="77"/>
        <v>88483.633206018523</v>
      </c>
      <c r="T968" s="15">
        <f t="shared" si="78"/>
        <v>42126.633206018523</v>
      </c>
      <c r="U968" s="15">
        <f t="shared" si="79"/>
        <v>2142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103</v>
      </c>
      <c r="P969">
        <f t="shared" si="76"/>
        <v>88.73</v>
      </c>
      <c r="Q969" s="11" t="s">
        <v>8312</v>
      </c>
      <c r="R969" t="s">
        <v>8334</v>
      </c>
      <c r="S969" s="15">
        <f t="shared" si="77"/>
        <v>87266.795682870375</v>
      </c>
      <c r="T969" s="15">
        <f t="shared" si="78"/>
        <v>40930.25</v>
      </c>
      <c r="U969" s="15">
        <f t="shared" si="79"/>
        <v>2138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109</v>
      </c>
      <c r="P970">
        <f t="shared" si="76"/>
        <v>67.739999999999995</v>
      </c>
      <c r="Q970" s="11" t="s">
        <v>8324</v>
      </c>
      <c r="R970" t="s">
        <v>8327</v>
      </c>
      <c r="S970" s="15">
        <f t="shared" si="77"/>
        <v>88541.873124999998</v>
      </c>
      <c r="T970" s="15">
        <f t="shared" si="78"/>
        <v>42184.873124999998</v>
      </c>
      <c r="U970" s="15">
        <f t="shared" si="79"/>
        <v>2142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51</v>
      </c>
      <c r="P971">
        <f t="shared" si="76"/>
        <v>69.53</v>
      </c>
      <c r="Q971" s="11" t="s">
        <v>8324</v>
      </c>
      <c r="R971" t="s">
        <v>8325</v>
      </c>
      <c r="S971" s="15">
        <f t="shared" si="77"/>
        <v>88942.340486111119</v>
      </c>
      <c r="T971" s="15">
        <f t="shared" si="78"/>
        <v>42605.340486111112</v>
      </c>
      <c r="U971" s="15">
        <f t="shared" si="79"/>
        <v>2143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103</v>
      </c>
      <c r="P972">
        <f t="shared" si="76"/>
        <v>82.33</v>
      </c>
      <c r="Q972" s="11" t="s">
        <v>8328</v>
      </c>
      <c r="R972" t="s">
        <v>8342</v>
      </c>
      <c r="S972" s="15">
        <f t="shared" si="77"/>
        <v>87335.080729166672</v>
      </c>
      <c r="T972" s="15">
        <f t="shared" si="78"/>
        <v>40993.0390625</v>
      </c>
      <c r="U972" s="15">
        <f t="shared" si="79"/>
        <v>2139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174</v>
      </c>
      <c r="P973">
        <f t="shared" si="76"/>
        <v>55.22</v>
      </c>
      <c r="Q973" s="11" t="s">
        <v>8322</v>
      </c>
      <c r="R973" t="s">
        <v>8323</v>
      </c>
      <c r="S973" s="15">
        <f t="shared" si="77"/>
        <v>87356.912372685183</v>
      </c>
      <c r="T973" s="15">
        <f t="shared" si="78"/>
        <v>41004.290972222225</v>
      </c>
      <c r="U973" s="15">
        <f t="shared" si="79"/>
        <v>2139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103</v>
      </c>
      <c r="P974">
        <f t="shared" si="76"/>
        <v>168.51</v>
      </c>
      <c r="Q974" s="11" t="s">
        <v>8328</v>
      </c>
      <c r="R974" t="s">
        <v>8339</v>
      </c>
      <c r="S974" s="15">
        <f t="shared" si="77"/>
        <v>87533.824212962965</v>
      </c>
      <c r="T974" s="15">
        <f t="shared" si="78"/>
        <v>41176.824212962965</v>
      </c>
      <c r="U974" s="15">
        <f t="shared" si="79"/>
        <v>2139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116</v>
      </c>
      <c r="P975">
        <f t="shared" si="76"/>
        <v>75.849999999999994</v>
      </c>
      <c r="Q975" s="11" t="s">
        <v>8328</v>
      </c>
      <c r="R975" t="s">
        <v>8332</v>
      </c>
      <c r="S975" s="15">
        <f t="shared" si="77"/>
        <v>88032.867280092585</v>
      </c>
      <c r="T975" s="15">
        <f t="shared" si="78"/>
        <v>41690.867280092592</v>
      </c>
      <c r="U975" s="15">
        <f t="shared" si="79"/>
        <v>2141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173</v>
      </c>
      <c r="P976">
        <f t="shared" si="76"/>
        <v>71.44</v>
      </c>
      <c r="Q976" s="11" t="s">
        <v>8312</v>
      </c>
      <c r="R976" t="s">
        <v>8334</v>
      </c>
      <c r="S976" s="15">
        <f t="shared" si="77"/>
        <v>87817.038888888885</v>
      </c>
      <c r="T976" s="15">
        <f t="shared" si="78"/>
        <v>41460.038888888892</v>
      </c>
      <c r="U976" s="15">
        <f t="shared" si="79"/>
        <v>2140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102</v>
      </c>
      <c r="P977">
        <f t="shared" si="76"/>
        <v>81.78</v>
      </c>
      <c r="Q977" s="11" t="s">
        <v>8324</v>
      </c>
      <c r="R977" t="s">
        <v>8327</v>
      </c>
      <c r="S977" s="15">
        <f t="shared" si="77"/>
        <v>88405.676898148144</v>
      </c>
      <c r="T977" s="15">
        <f t="shared" si="78"/>
        <v>42040.290972222225</v>
      </c>
      <c r="U977" s="15">
        <f t="shared" si="79"/>
        <v>2142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35</v>
      </c>
      <c r="P978">
        <f t="shared" si="76"/>
        <v>221.79</v>
      </c>
      <c r="Q978" s="11" t="s">
        <v>8314</v>
      </c>
      <c r="R978" t="s">
        <v>8315</v>
      </c>
      <c r="S978" s="15">
        <f t="shared" si="77"/>
        <v>89143.501041666663</v>
      </c>
      <c r="T978" s="15">
        <f t="shared" si="78"/>
        <v>42786.501041666663</v>
      </c>
      <c r="U978" s="15">
        <f t="shared" si="79"/>
        <v>2144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108</v>
      </c>
      <c r="P979">
        <f t="shared" si="76"/>
        <v>59.7</v>
      </c>
      <c r="Q979" s="11" t="s">
        <v>8324</v>
      </c>
      <c r="R979" t="s">
        <v>8327</v>
      </c>
      <c r="S979" s="15">
        <f t="shared" si="77"/>
        <v>88665.089039351849</v>
      </c>
      <c r="T979" s="15">
        <f t="shared" si="78"/>
        <v>42302.999305555553</v>
      </c>
      <c r="U979" s="15">
        <f t="shared" si="79"/>
        <v>2142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11</v>
      </c>
      <c r="P980">
        <f t="shared" si="76"/>
        <v>46.67</v>
      </c>
      <c r="Q980" s="11" t="s">
        <v>8328</v>
      </c>
      <c r="R980" t="s">
        <v>8337</v>
      </c>
      <c r="S980" s="15">
        <f t="shared" si="77"/>
        <v>88839.827743055561</v>
      </c>
      <c r="T980" s="15">
        <f t="shared" si="78"/>
        <v>42485.207638888889</v>
      </c>
      <c r="U980" s="15">
        <f t="shared" si="79"/>
        <v>2143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107</v>
      </c>
      <c r="P981">
        <f t="shared" si="76"/>
        <v>80.27</v>
      </c>
      <c r="Q981" s="11" t="s">
        <v>8328</v>
      </c>
      <c r="R981" t="s">
        <v>8329</v>
      </c>
      <c r="S981" s="15">
        <f t="shared" si="77"/>
        <v>87252.867141203707</v>
      </c>
      <c r="T981" s="15">
        <f t="shared" si="78"/>
        <v>40902.208333333336</v>
      </c>
      <c r="U981" s="15">
        <f t="shared" si="79"/>
        <v>2138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101</v>
      </c>
      <c r="P982">
        <f t="shared" si="76"/>
        <v>136.78</v>
      </c>
      <c r="Q982" s="11" t="s">
        <v>8324</v>
      </c>
      <c r="R982" t="s">
        <v>8327</v>
      </c>
      <c r="S982" s="15">
        <f t="shared" si="77"/>
        <v>88313.942685185189</v>
      </c>
      <c r="T982" s="15">
        <f t="shared" si="78"/>
        <v>41956.984351851846</v>
      </c>
      <c r="U982" s="15">
        <f t="shared" si="79"/>
        <v>2141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107</v>
      </c>
      <c r="P983">
        <f t="shared" si="76"/>
        <v>55.37</v>
      </c>
      <c r="Q983" s="11" t="s">
        <v>8314</v>
      </c>
      <c r="R983" t="s">
        <v>8315</v>
      </c>
      <c r="S983" s="15">
        <f t="shared" si="77"/>
        <v>88923.60701388889</v>
      </c>
      <c r="T983" s="15">
        <f t="shared" si="78"/>
        <v>42566.60701388889</v>
      </c>
      <c r="U983" s="15">
        <f t="shared" si="79"/>
        <v>2143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9</v>
      </c>
      <c r="P984">
        <f t="shared" si="76"/>
        <v>65.34</v>
      </c>
      <c r="Q984" s="11" t="s">
        <v>8324</v>
      </c>
      <c r="R984" t="s">
        <v>8327</v>
      </c>
      <c r="S984" s="15">
        <f t="shared" si="77"/>
        <v>89001.268796296295</v>
      </c>
      <c r="T984" s="15">
        <f t="shared" si="78"/>
        <v>42645.375</v>
      </c>
      <c r="U984" s="15">
        <f t="shared" si="79"/>
        <v>2143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107</v>
      </c>
      <c r="P985">
        <f t="shared" si="76"/>
        <v>45.41</v>
      </c>
      <c r="Q985" s="11" t="s">
        <v>8309</v>
      </c>
      <c r="R985" t="s">
        <v>8311</v>
      </c>
      <c r="S985" s="15">
        <f t="shared" si="77"/>
        <v>88372.043657407412</v>
      </c>
      <c r="T985" s="15">
        <f t="shared" si="78"/>
        <v>42015.043657407412</v>
      </c>
      <c r="U985" s="15">
        <f t="shared" si="79"/>
        <v>2141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142</v>
      </c>
      <c r="P986">
        <f t="shared" si="76"/>
        <v>56.67</v>
      </c>
      <c r="Q986" s="11" t="s">
        <v>8312</v>
      </c>
      <c r="R986" t="s">
        <v>8334</v>
      </c>
      <c r="S986" s="15">
        <f t="shared" si="77"/>
        <v>88054.275312500002</v>
      </c>
      <c r="T986" s="15">
        <f t="shared" si="78"/>
        <v>41684.833333333336</v>
      </c>
      <c r="U986" s="15">
        <f t="shared" si="79"/>
        <v>2141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106</v>
      </c>
      <c r="P987">
        <f t="shared" si="76"/>
        <v>291.33</v>
      </c>
      <c r="Q987" s="11" t="s">
        <v>8309</v>
      </c>
      <c r="R987" t="s">
        <v>8311</v>
      </c>
      <c r="S987" s="15">
        <f t="shared" si="77"/>
        <v>88200.662962962961</v>
      </c>
      <c r="T987" s="15">
        <f t="shared" si="78"/>
        <v>41843.662962962961</v>
      </c>
      <c r="U987" s="15">
        <f t="shared" si="79"/>
        <v>2141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11</v>
      </c>
      <c r="P988">
        <f t="shared" si="76"/>
        <v>165.16</v>
      </c>
      <c r="Q988" s="11" t="s">
        <v>8328</v>
      </c>
      <c r="R988" t="s">
        <v>8342</v>
      </c>
      <c r="S988" s="15">
        <f t="shared" si="77"/>
        <v>89005.625428240746</v>
      </c>
      <c r="T988" s="15">
        <f t="shared" si="78"/>
        <v>42643.185416666667</v>
      </c>
      <c r="U988" s="15">
        <f t="shared" si="79"/>
        <v>2143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282</v>
      </c>
      <c r="P989">
        <f t="shared" si="76"/>
        <v>82.54</v>
      </c>
      <c r="Q989" s="11" t="s">
        <v>8328</v>
      </c>
      <c r="R989" t="s">
        <v>8332</v>
      </c>
      <c r="S989" s="15">
        <f t="shared" si="77"/>
        <v>87138.814432870364</v>
      </c>
      <c r="T989" s="15">
        <f t="shared" si="78"/>
        <v>40811.814432870371</v>
      </c>
      <c r="U989" s="15">
        <f t="shared" si="79"/>
        <v>2138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105</v>
      </c>
      <c r="P990">
        <f t="shared" si="76"/>
        <v>148.78</v>
      </c>
      <c r="Q990" s="11" t="s">
        <v>8328</v>
      </c>
      <c r="R990" t="s">
        <v>8332</v>
      </c>
      <c r="S990" s="15">
        <f t="shared" si="77"/>
        <v>88105.878182870365</v>
      </c>
      <c r="T990" s="15">
        <f t="shared" si="78"/>
        <v>41748.878182870372</v>
      </c>
      <c r="U990" s="15">
        <f t="shared" si="79"/>
        <v>2141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168</v>
      </c>
      <c r="P991">
        <f t="shared" si="76"/>
        <v>78.209999999999994</v>
      </c>
      <c r="Q991" s="11" t="s">
        <v>8324</v>
      </c>
      <c r="R991" t="s">
        <v>8327</v>
      </c>
      <c r="S991" s="15">
        <f t="shared" si="77"/>
        <v>88449.296412037031</v>
      </c>
      <c r="T991" s="15">
        <f t="shared" si="78"/>
        <v>42095.207638888889</v>
      </c>
      <c r="U991" s="15">
        <f t="shared" si="79"/>
        <v>2142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168</v>
      </c>
      <c r="P992">
        <f t="shared" si="76"/>
        <v>160.16</v>
      </c>
      <c r="Q992" s="11" t="s">
        <v>8322</v>
      </c>
      <c r="R992" t="s">
        <v>8323</v>
      </c>
      <c r="S992" s="15">
        <f t="shared" si="77"/>
        <v>87930.735995370371</v>
      </c>
      <c r="T992" s="15">
        <f t="shared" si="78"/>
        <v>41583.777662037035</v>
      </c>
      <c r="U992" s="15">
        <f t="shared" si="79"/>
        <v>2140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104</v>
      </c>
      <c r="P993">
        <f t="shared" si="76"/>
        <v>81.069999999999993</v>
      </c>
      <c r="Q993" s="11" t="s">
        <v>8328</v>
      </c>
      <c r="R993" t="s">
        <v>8332</v>
      </c>
      <c r="S993" s="15">
        <f t="shared" si="77"/>
        <v>87510.022268518514</v>
      </c>
      <c r="T993" s="15">
        <f t="shared" si="78"/>
        <v>41169.170138888891</v>
      </c>
      <c r="U993" s="15">
        <f t="shared" si="79"/>
        <v>2139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104</v>
      </c>
      <c r="P994">
        <f t="shared" si="76"/>
        <v>129.36000000000001</v>
      </c>
      <c r="Q994" s="11" t="s">
        <v>8324</v>
      </c>
      <c r="R994" t="s">
        <v>8327</v>
      </c>
      <c r="S994" s="15">
        <f t="shared" si="77"/>
        <v>88606.019733796304</v>
      </c>
      <c r="T994" s="15">
        <f t="shared" si="78"/>
        <v>42249.019733796296</v>
      </c>
      <c r="U994" s="15">
        <f t="shared" si="79"/>
        <v>2142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104</v>
      </c>
      <c r="P995">
        <f t="shared" si="76"/>
        <v>110.49</v>
      </c>
      <c r="Q995" s="11" t="s">
        <v>8328</v>
      </c>
      <c r="R995" t="s">
        <v>8329</v>
      </c>
      <c r="S995" s="15">
        <f t="shared" si="77"/>
        <v>87150.707546296297</v>
      </c>
      <c r="T995" s="15">
        <f t="shared" si="78"/>
        <v>40823.707546296297</v>
      </c>
      <c r="U995" s="15">
        <f t="shared" si="79"/>
        <v>2138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166</v>
      </c>
      <c r="P996">
        <f t="shared" si="76"/>
        <v>55.7</v>
      </c>
      <c r="Q996" s="11" t="s">
        <v>8328</v>
      </c>
      <c r="R996" t="s">
        <v>8332</v>
      </c>
      <c r="S996" s="15">
        <f t="shared" si="77"/>
        <v>87966.845509259263</v>
      </c>
      <c r="T996" s="15">
        <f t="shared" si="78"/>
        <v>41609.887175925927</v>
      </c>
      <c r="U996" s="15">
        <f t="shared" si="79"/>
        <v>2140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22</v>
      </c>
      <c r="P997">
        <f t="shared" si="76"/>
        <v>116.56</v>
      </c>
      <c r="Q997" s="11" t="s">
        <v>8320</v>
      </c>
      <c r="R997" t="s">
        <v>8346</v>
      </c>
      <c r="S997" s="15">
        <f t="shared" si="77"/>
        <v>88574.940081018518</v>
      </c>
      <c r="T997" s="15">
        <f t="shared" si="78"/>
        <v>42218.916666666672</v>
      </c>
      <c r="U997" s="15">
        <f t="shared" si="79"/>
        <v>2142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138</v>
      </c>
      <c r="P998">
        <f t="shared" si="76"/>
        <v>163.78</v>
      </c>
      <c r="Q998" s="11" t="s">
        <v>8328</v>
      </c>
      <c r="R998" t="s">
        <v>8332</v>
      </c>
      <c r="S998" s="15">
        <f t="shared" si="77"/>
        <v>87390.60665509259</v>
      </c>
      <c r="T998" s="15">
        <f t="shared" si="78"/>
        <v>41057.165972222225</v>
      </c>
      <c r="U998" s="15">
        <f t="shared" si="79"/>
        <v>2139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332</v>
      </c>
      <c r="P999">
        <f t="shared" si="76"/>
        <v>147.71</v>
      </c>
      <c r="Q999" s="11" t="s">
        <v>8322</v>
      </c>
      <c r="R999" t="s">
        <v>8333</v>
      </c>
      <c r="S999" s="15">
        <f t="shared" si="77"/>
        <v>88195.026481481473</v>
      </c>
      <c r="T999" s="15">
        <f t="shared" si="78"/>
        <v>41833.582638888889</v>
      </c>
      <c r="U999" s="15">
        <f t="shared" si="79"/>
        <v>2141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111</v>
      </c>
      <c r="P1000">
        <f t="shared" si="76"/>
        <v>37.130000000000003</v>
      </c>
      <c r="Q1000" s="11" t="s">
        <v>8328</v>
      </c>
      <c r="R1000" t="s">
        <v>8329</v>
      </c>
      <c r="S1000" s="15">
        <f t="shared" si="77"/>
        <v>86437.643680555557</v>
      </c>
      <c r="T1000" s="15">
        <f t="shared" si="78"/>
        <v>40082.165972222225</v>
      </c>
      <c r="U1000" s="15">
        <f t="shared" si="79"/>
        <v>2136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165</v>
      </c>
      <c r="P1001">
        <f t="shared" si="76"/>
        <v>53.47</v>
      </c>
      <c r="Q1001" s="11" t="s">
        <v>8328</v>
      </c>
      <c r="R1001" t="s">
        <v>8329</v>
      </c>
      <c r="S1001" s="15">
        <f t="shared" si="77"/>
        <v>86889.815868055564</v>
      </c>
      <c r="T1001" s="15">
        <f t="shared" si="78"/>
        <v>40544.207638888889</v>
      </c>
      <c r="U1001" s="15">
        <f t="shared" si="79"/>
        <v>2137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24</v>
      </c>
      <c r="P1002">
        <f t="shared" si="76"/>
        <v>137.31</v>
      </c>
      <c r="Q1002" s="11" t="s">
        <v>8328</v>
      </c>
      <c r="R1002" t="s">
        <v>8332</v>
      </c>
      <c r="S1002" s="15">
        <f t="shared" si="77"/>
        <v>87134.012881944451</v>
      </c>
      <c r="T1002" s="15">
        <f t="shared" si="78"/>
        <v>40756.291666666664</v>
      </c>
      <c r="U1002" s="15">
        <f t="shared" si="79"/>
        <v>2138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103</v>
      </c>
      <c r="P1003">
        <f t="shared" si="76"/>
        <v>40.549999999999997</v>
      </c>
      <c r="Q1003" s="11" t="s">
        <v>8328</v>
      </c>
      <c r="R1003" t="s">
        <v>8332</v>
      </c>
      <c r="S1003" s="15">
        <f t="shared" si="77"/>
        <v>87220.200474537036</v>
      </c>
      <c r="T1003" s="15">
        <f t="shared" si="78"/>
        <v>40893.242141203707</v>
      </c>
      <c r="U1003" s="15">
        <f t="shared" si="79"/>
        <v>2138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103</v>
      </c>
      <c r="P1004">
        <f t="shared" si="76"/>
        <v>68.63</v>
      </c>
      <c r="Q1004" s="11" t="s">
        <v>8317</v>
      </c>
      <c r="R1004" t="s">
        <v>8318</v>
      </c>
      <c r="S1004" s="15">
        <f t="shared" si="77"/>
        <v>88854.788194444438</v>
      </c>
      <c r="T1004" s="15">
        <f t="shared" si="78"/>
        <v>42481.916666666672</v>
      </c>
      <c r="U1004" s="15">
        <f t="shared" si="79"/>
        <v>2143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103</v>
      </c>
      <c r="P1005">
        <f t="shared" si="76"/>
        <v>71.790000000000006</v>
      </c>
      <c r="Q1005" s="11" t="s">
        <v>8324</v>
      </c>
      <c r="R1005" t="s">
        <v>8327</v>
      </c>
      <c r="S1005" s="15">
        <f t="shared" si="77"/>
        <v>88625.13282407407</v>
      </c>
      <c r="T1005" s="15">
        <f t="shared" si="78"/>
        <v>42268.13282407407</v>
      </c>
      <c r="U1005" s="15">
        <f t="shared" si="79"/>
        <v>2142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103</v>
      </c>
      <c r="P1006">
        <f t="shared" si="76"/>
        <v>58.53</v>
      </c>
      <c r="Q1006" s="11" t="s">
        <v>8314</v>
      </c>
      <c r="R1006" t="s">
        <v>8315</v>
      </c>
      <c r="S1006" s="15">
        <f t="shared" si="77"/>
        <v>88476.477500000008</v>
      </c>
      <c r="T1006" s="15">
        <f t="shared" si="78"/>
        <v>42110.477500000001</v>
      </c>
      <c r="U1006" s="15">
        <f t="shared" si="79"/>
        <v>2142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103</v>
      </c>
      <c r="P1007">
        <f t="shared" si="76"/>
        <v>215.25</v>
      </c>
      <c r="Q1007" s="11" t="s">
        <v>8324</v>
      </c>
      <c r="R1007" t="s">
        <v>8336</v>
      </c>
      <c r="S1007" s="15">
        <f t="shared" si="77"/>
        <v>88403.981574074074</v>
      </c>
      <c r="T1007" s="15">
        <f t="shared" si="78"/>
        <v>42045.332638888889</v>
      </c>
      <c r="U1007" s="15">
        <f t="shared" si="79"/>
        <v>2142</v>
      </c>
    </row>
    <row r="1008" spans="1:21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103</v>
      </c>
      <c r="P1008">
        <f t="shared" si="76"/>
        <v>89.93</v>
      </c>
      <c r="Q1008" s="11" t="s">
        <v>8314</v>
      </c>
      <c r="R1008" t="s">
        <v>8315</v>
      </c>
      <c r="S1008" s="15">
        <f t="shared" si="77"/>
        <v>88973.925636574073</v>
      </c>
      <c r="T1008" s="15">
        <f t="shared" si="78"/>
        <v>42609.165972222225</v>
      </c>
      <c r="U1008" s="15">
        <f t="shared" si="79"/>
        <v>2143</v>
      </c>
    </row>
    <row r="1009" spans="1:21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109</v>
      </c>
      <c r="P1009">
        <f t="shared" si="76"/>
        <v>80.33</v>
      </c>
      <c r="Q1009" s="11" t="s">
        <v>8322</v>
      </c>
      <c r="R1009" t="s">
        <v>8333</v>
      </c>
      <c r="S1009" s="15">
        <f t="shared" si="77"/>
        <v>88959.778495370367</v>
      </c>
      <c r="T1009" s="15">
        <f t="shared" si="78"/>
        <v>42604.125</v>
      </c>
      <c r="U1009" s="15">
        <f t="shared" si="79"/>
        <v>2143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36</v>
      </c>
      <c r="P1010">
        <f t="shared" si="76"/>
        <v>188.13</v>
      </c>
      <c r="Q1010" s="11" t="s">
        <v>8328</v>
      </c>
      <c r="R1010" t="s">
        <v>8329</v>
      </c>
      <c r="S1010" s="15">
        <f t="shared" si="77"/>
        <v>87333.11383101852</v>
      </c>
      <c r="T1010" s="15">
        <f t="shared" si="78"/>
        <v>40976.11383101852</v>
      </c>
      <c r="U1010" s="15">
        <f t="shared" si="79"/>
        <v>2139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10</v>
      </c>
      <c r="P1011">
        <f t="shared" si="76"/>
        <v>34.01</v>
      </c>
      <c r="Q1011" s="11" t="s">
        <v>8328</v>
      </c>
      <c r="R1011" t="s">
        <v>8337</v>
      </c>
      <c r="S1011" s="15">
        <f t="shared" si="77"/>
        <v>88965.205972222218</v>
      </c>
      <c r="T1011" s="15">
        <f t="shared" si="78"/>
        <v>42618.165972222225</v>
      </c>
      <c r="U1011" s="15">
        <f t="shared" si="79"/>
        <v>2143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327</v>
      </c>
      <c r="P1012">
        <f t="shared" si="76"/>
        <v>859.86</v>
      </c>
      <c r="Q1012" s="11" t="s">
        <v>8309</v>
      </c>
      <c r="R1012" t="s">
        <v>8311</v>
      </c>
      <c r="S1012" s="15">
        <f t="shared" si="77"/>
        <v>89084.74927083333</v>
      </c>
      <c r="T1012" s="15">
        <f t="shared" si="78"/>
        <v>42727.74927083333</v>
      </c>
      <c r="U1012" s="15">
        <f t="shared" si="79"/>
        <v>2143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102</v>
      </c>
      <c r="P1013">
        <f t="shared" si="76"/>
        <v>127.81</v>
      </c>
      <c r="Q1013" s="11" t="s">
        <v>8324</v>
      </c>
      <c r="R1013" t="s">
        <v>8327</v>
      </c>
      <c r="S1013" s="15">
        <f t="shared" si="77"/>
        <v>88558.763414351852</v>
      </c>
      <c r="T1013" s="15">
        <f t="shared" si="78"/>
        <v>42211.763414351852</v>
      </c>
      <c r="U1013" s="15">
        <f t="shared" si="79"/>
        <v>2142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163</v>
      </c>
      <c r="P1014">
        <f t="shared" si="76"/>
        <v>46.88</v>
      </c>
      <c r="Q1014" s="11" t="s">
        <v>8322</v>
      </c>
      <c r="R1014" t="s">
        <v>8323</v>
      </c>
      <c r="S1014" s="15">
        <f t="shared" si="77"/>
        <v>87763.769050925926</v>
      </c>
      <c r="T1014" s="15">
        <f t="shared" si="78"/>
        <v>41395.000694444447</v>
      </c>
      <c r="U1014" s="15">
        <f t="shared" si="79"/>
        <v>2140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125</v>
      </c>
      <c r="P1015">
        <f t="shared" si="76"/>
        <v>93.76</v>
      </c>
      <c r="Q1015" s="11" t="s">
        <v>8324</v>
      </c>
      <c r="R1015" t="s">
        <v>8327</v>
      </c>
      <c r="S1015" s="15">
        <f t="shared" si="77"/>
        <v>88679.087592592594</v>
      </c>
      <c r="T1015" s="15">
        <f t="shared" si="78"/>
        <v>42329.125</v>
      </c>
      <c r="U1015" s="15">
        <f t="shared" si="79"/>
        <v>2142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113</v>
      </c>
      <c r="P1016">
        <f t="shared" si="76"/>
        <v>600</v>
      </c>
      <c r="Q1016" s="11" t="s">
        <v>8328</v>
      </c>
      <c r="R1016" t="s">
        <v>8329</v>
      </c>
      <c r="S1016" s="15">
        <f t="shared" si="77"/>
        <v>87714.996435185181</v>
      </c>
      <c r="T1016" s="15">
        <f t="shared" si="78"/>
        <v>41362.954768518517</v>
      </c>
      <c r="U1016" s="15">
        <f t="shared" si="79"/>
        <v>2140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102</v>
      </c>
      <c r="P1017">
        <f t="shared" si="76"/>
        <v>63.83</v>
      </c>
      <c r="Q1017" s="11" t="s">
        <v>8324</v>
      </c>
      <c r="R1017" t="s">
        <v>8327</v>
      </c>
      <c r="S1017" s="15">
        <f t="shared" si="77"/>
        <v>88447.683935185181</v>
      </c>
      <c r="T1017" s="15">
        <f t="shared" si="78"/>
        <v>42090.642268518524</v>
      </c>
      <c r="U1017" s="15">
        <f t="shared" si="79"/>
        <v>2142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101</v>
      </c>
      <c r="P1018">
        <f t="shared" si="76"/>
        <v>72.290000000000006</v>
      </c>
      <c r="Q1018" s="11" t="s">
        <v>8324</v>
      </c>
      <c r="R1018" t="s">
        <v>8327</v>
      </c>
      <c r="S1018" s="15">
        <f t="shared" si="77"/>
        <v>88196.860300925924</v>
      </c>
      <c r="T1018" s="15">
        <f t="shared" si="78"/>
        <v>41839.860300925924</v>
      </c>
      <c r="U1018" s="15">
        <f t="shared" si="79"/>
        <v>2141</v>
      </c>
    </row>
    <row r="1019" spans="1:21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101</v>
      </c>
      <c r="P1019">
        <f t="shared" si="76"/>
        <v>98.36</v>
      </c>
      <c r="Q1019" s="11" t="s">
        <v>8322</v>
      </c>
      <c r="R1019" t="s">
        <v>8333</v>
      </c>
      <c r="S1019" s="15">
        <f t="shared" si="77"/>
        <v>88844.623923611114</v>
      </c>
      <c r="T1019" s="15">
        <f t="shared" si="78"/>
        <v>42487.623923611114</v>
      </c>
      <c r="U1019" s="15">
        <f t="shared" si="79"/>
        <v>2143</v>
      </c>
    </row>
    <row r="1020" spans="1:21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108</v>
      </c>
      <c r="P1020">
        <f t="shared" si="76"/>
        <v>41.38</v>
      </c>
      <c r="Q1020" s="11" t="s">
        <v>8322</v>
      </c>
      <c r="R1020" t="s">
        <v>8323</v>
      </c>
      <c r="S1020" s="15">
        <f t="shared" si="77"/>
        <v>86942.24800925926</v>
      </c>
      <c r="T1020" s="15">
        <f t="shared" si="78"/>
        <v>40600.24800925926</v>
      </c>
      <c r="U1020" s="15">
        <f t="shared" si="79"/>
        <v>2138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203</v>
      </c>
      <c r="P1021">
        <f t="shared" si="76"/>
        <v>230.19</v>
      </c>
      <c r="Q1021" s="11" t="s">
        <v>8312</v>
      </c>
      <c r="R1021" t="s">
        <v>8334</v>
      </c>
      <c r="S1021" s="15">
        <f t="shared" si="77"/>
        <v>88350.506168981476</v>
      </c>
      <c r="T1021" s="15">
        <f t="shared" si="78"/>
        <v>41991.506168981476</v>
      </c>
      <c r="U1021" s="15">
        <f t="shared" si="79"/>
        <v>2141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103</v>
      </c>
      <c r="P1022">
        <f t="shared" si="76"/>
        <v>97.38</v>
      </c>
      <c r="Q1022" s="11" t="s">
        <v>8324</v>
      </c>
      <c r="R1022" t="s">
        <v>8327</v>
      </c>
      <c r="S1022" s="15">
        <f t="shared" si="77"/>
        <v>89153.805034722231</v>
      </c>
      <c r="T1022" s="15">
        <f t="shared" si="78"/>
        <v>42796.805034722223</v>
      </c>
      <c r="U1022" s="15">
        <f t="shared" si="79"/>
        <v>2144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101</v>
      </c>
      <c r="P1023">
        <f t="shared" si="76"/>
        <v>120.86</v>
      </c>
      <c r="Q1023" s="11" t="s">
        <v>8309</v>
      </c>
      <c r="R1023" t="s">
        <v>8310</v>
      </c>
      <c r="S1023" s="15">
        <f t="shared" si="77"/>
        <v>88859.73265046296</v>
      </c>
      <c r="T1023" s="15">
        <f t="shared" si="78"/>
        <v>42505.73265046296</v>
      </c>
      <c r="U1023" s="15">
        <f t="shared" si="79"/>
        <v>2143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108</v>
      </c>
      <c r="P1024">
        <f t="shared" si="76"/>
        <v>64.95</v>
      </c>
      <c r="Q1024" s="11" t="s">
        <v>8322</v>
      </c>
      <c r="R1024" t="s">
        <v>8323</v>
      </c>
      <c r="S1024" s="15">
        <f t="shared" si="77"/>
        <v>87397.620312500003</v>
      </c>
      <c r="T1024" s="15">
        <f t="shared" si="78"/>
        <v>41040.620312500003</v>
      </c>
      <c r="U1024" s="15">
        <f t="shared" si="79"/>
        <v>2139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ref="O1025:O1088" si="80">ROUND(E835/D835*100,0)</f>
        <v>101</v>
      </c>
      <c r="P1025">
        <f t="shared" si="76"/>
        <v>32.82</v>
      </c>
      <c r="Q1025" s="11" t="s">
        <v>8317</v>
      </c>
      <c r="R1025" t="s">
        <v>8318</v>
      </c>
      <c r="S1025" s="15">
        <f t="shared" si="77"/>
        <v>87723.703298611115</v>
      </c>
      <c r="T1025" s="15">
        <f t="shared" si="78"/>
        <v>41366.661631944444</v>
      </c>
      <c r="U1025" s="15">
        <f t="shared" si="79"/>
        <v>2140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101</v>
      </c>
      <c r="P1026">
        <f t="shared" si="76"/>
        <v>95.23</v>
      </c>
      <c r="Q1026" s="11" t="s">
        <v>8322</v>
      </c>
      <c r="R1026" t="s">
        <v>8323</v>
      </c>
      <c r="S1026" s="15">
        <f t="shared" si="77"/>
        <v>87354.081875000003</v>
      </c>
      <c r="T1026" s="15">
        <f t="shared" si="78"/>
        <v>41027.040208333332</v>
      </c>
      <c r="U1026" s="15">
        <f t="shared" si="79"/>
        <v>2139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9</v>
      </c>
      <c r="P1027">
        <f t="shared" ref="P1027:P1090" si="81">IFERROR(ROUND(E1027/L1027,2),0)</f>
        <v>42.16</v>
      </c>
      <c r="Q1027" s="11" t="s">
        <v>8314</v>
      </c>
      <c r="R1027" t="s">
        <v>8315</v>
      </c>
      <c r="S1027" s="15">
        <f t="shared" ref="S1027:S1090" si="82">(((J1027/60)/60)/24)+DATE(197,1,1)</f>
        <v>88420.314074074078</v>
      </c>
      <c r="T1027" s="15">
        <f t="shared" ref="T1027:T1090" si="83">(((I1027/60)/60)/24)+DATE(1970,1,1)</f>
        <v>42063.314074074078</v>
      </c>
      <c r="U1027" s="15">
        <f t="shared" ref="U1027:U1090" si="84">YEAR(S1027)</f>
        <v>2142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29</v>
      </c>
      <c r="P1028">
        <f t="shared" si="81"/>
        <v>83.94</v>
      </c>
      <c r="Q1028" s="11" t="s">
        <v>8309</v>
      </c>
      <c r="R1028" t="s">
        <v>8316</v>
      </c>
      <c r="S1028" s="15">
        <f t="shared" si="82"/>
        <v>88158.651932870373</v>
      </c>
      <c r="T1028" s="15">
        <f t="shared" si="83"/>
        <v>41803.166666666664</v>
      </c>
      <c r="U1028" s="15">
        <f t="shared" si="84"/>
        <v>2141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101</v>
      </c>
      <c r="P1029">
        <f t="shared" si="81"/>
        <v>69.12</v>
      </c>
      <c r="Q1029" s="11" t="s">
        <v>8320</v>
      </c>
      <c r="R1029" t="s">
        <v>8346</v>
      </c>
      <c r="S1029" s="15">
        <f t="shared" si="82"/>
        <v>88168.806874999995</v>
      </c>
      <c r="T1029" s="15">
        <f t="shared" si="83"/>
        <v>41818.806875000002</v>
      </c>
      <c r="U1029" s="15">
        <f t="shared" si="84"/>
        <v>2141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806</v>
      </c>
      <c r="P1030">
        <f t="shared" si="81"/>
        <v>61.03</v>
      </c>
      <c r="Q1030" s="11" t="s">
        <v>8328</v>
      </c>
      <c r="R1030" t="s">
        <v>8330</v>
      </c>
      <c r="S1030" s="15">
        <f t="shared" si="82"/>
        <v>88901.666956018511</v>
      </c>
      <c r="T1030" s="15">
        <f t="shared" si="83"/>
        <v>42544.666956018518</v>
      </c>
      <c r="U1030" s="15">
        <f t="shared" si="84"/>
        <v>2143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115</v>
      </c>
      <c r="P1031">
        <f t="shared" si="81"/>
        <v>130.09</v>
      </c>
      <c r="Q1031" s="11" t="s">
        <v>8324</v>
      </c>
      <c r="R1031" t="s">
        <v>8325</v>
      </c>
      <c r="S1031" s="15">
        <f t="shared" si="82"/>
        <v>88915.542627314819</v>
      </c>
      <c r="T1031" s="15">
        <f t="shared" si="83"/>
        <v>42560.082638888889</v>
      </c>
      <c r="U1031" s="15">
        <f t="shared" si="84"/>
        <v>2143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101</v>
      </c>
      <c r="P1032">
        <f t="shared" si="81"/>
        <v>56.2</v>
      </c>
      <c r="Q1032" s="11" t="s">
        <v>8324</v>
      </c>
      <c r="R1032" t="s">
        <v>8327</v>
      </c>
      <c r="S1032" s="15">
        <f t="shared" si="82"/>
        <v>88583.028703703705</v>
      </c>
      <c r="T1032" s="15">
        <f t="shared" si="83"/>
        <v>42228</v>
      </c>
      <c r="U1032" s="15">
        <f t="shared" si="84"/>
        <v>2142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100</v>
      </c>
      <c r="P1033">
        <f t="shared" si="81"/>
        <v>44.86</v>
      </c>
      <c r="Q1033" s="11" t="s">
        <v>8324</v>
      </c>
      <c r="R1033" t="s">
        <v>8327</v>
      </c>
      <c r="S1033" s="15">
        <f t="shared" si="82"/>
        <v>88894.264699074076</v>
      </c>
      <c r="T1033" s="15">
        <f t="shared" si="83"/>
        <v>42538.666666666672</v>
      </c>
      <c r="U1033" s="15">
        <f t="shared" si="84"/>
        <v>2143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100</v>
      </c>
      <c r="P1034">
        <f t="shared" si="81"/>
        <v>60.74</v>
      </c>
      <c r="Q1034" s="11" t="s">
        <v>8328</v>
      </c>
      <c r="R1034" t="s">
        <v>8332</v>
      </c>
      <c r="S1034" s="15">
        <f t="shared" si="82"/>
        <v>87531.763379629629</v>
      </c>
      <c r="T1034" s="15">
        <f t="shared" si="83"/>
        <v>41174.763379629629</v>
      </c>
      <c r="U1034" s="15">
        <f t="shared" si="84"/>
        <v>2139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267</v>
      </c>
      <c r="P1035">
        <f t="shared" si="81"/>
        <v>36.630000000000003</v>
      </c>
      <c r="Q1035" s="11" t="s">
        <v>8328</v>
      </c>
      <c r="R1035" t="s">
        <v>8337</v>
      </c>
      <c r="S1035" s="15">
        <f t="shared" si="82"/>
        <v>88292.684629629628</v>
      </c>
      <c r="T1035" s="15">
        <f t="shared" si="83"/>
        <v>41944.207638888889</v>
      </c>
      <c r="U1035" s="15">
        <f t="shared" si="84"/>
        <v>2141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100</v>
      </c>
      <c r="P1036">
        <f t="shared" si="81"/>
        <v>73.58</v>
      </c>
      <c r="Q1036" s="11" t="s">
        <v>8324</v>
      </c>
      <c r="R1036" t="s">
        <v>8327</v>
      </c>
      <c r="S1036" s="15">
        <f t="shared" si="82"/>
        <v>88560.803217592591</v>
      </c>
      <c r="T1036" s="15">
        <f t="shared" si="83"/>
        <v>42203.290972222225</v>
      </c>
      <c r="U1036" s="15">
        <f t="shared" si="84"/>
        <v>2142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107</v>
      </c>
      <c r="P1037">
        <f t="shared" si="81"/>
        <v>414.29</v>
      </c>
      <c r="Q1037" s="11" t="s">
        <v>8314</v>
      </c>
      <c r="R1037" t="s">
        <v>8315</v>
      </c>
      <c r="S1037" s="15">
        <f t="shared" si="82"/>
        <v>89120.827349537038</v>
      </c>
      <c r="T1037" s="15">
        <f t="shared" si="83"/>
        <v>42763.811805555553</v>
      </c>
      <c r="U1037" s="15">
        <f t="shared" si="84"/>
        <v>2143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100</v>
      </c>
      <c r="P1038">
        <f t="shared" si="81"/>
        <v>65.58</v>
      </c>
      <c r="Q1038" s="11" t="s">
        <v>8324</v>
      </c>
      <c r="R1038" t="s">
        <v>8327</v>
      </c>
      <c r="S1038" s="15">
        <f t="shared" si="82"/>
        <v>88532.746689814812</v>
      </c>
      <c r="T1038" s="15">
        <f t="shared" si="83"/>
        <v>42175.746689814812</v>
      </c>
      <c r="U1038" s="15">
        <f t="shared" si="84"/>
        <v>2142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107</v>
      </c>
      <c r="P1039">
        <f t="shared" si="81"/>
        <v>127.93</v>
      </c>
      <c r="Q1039" s="11" t="s">
        <v>8309</v>
      </c>
      <c r="R1039" t="s">
        <v>8311</v>
      </c>
      <c r="S1039" s="15">
        <f t="shared" si="82"/>
        <v>88774.503229166672</v>
      </c>
      <c r="T1039" s="15">
        <f t="shared" si="83"/>
        <v>42417.503229166665</v>
      </c>
      <c r="U1039" s="15">
        <f t="shared" si="84"/>
        <v>2143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114</v>
      </c>
      <c r="P1040">
        <f t="shared" si="81"/>
        <v>358.69</v>
      </c>
      <c r="Q1040" s="11" t="s">
        <v>8324</v>
      </c>
      <c r="R1040" t="s">
        <v>8327</v>
      </c>
      <c r="S1040" s="15">
        <f t="shared" si="82"/>
        <v>88208.205636574072</v>
      </c>
      <c r="T1040" s="15">
        <f t="shared" si="83"/>
        <v>41852.290972222225</v>
      </c>
      <c r="U1040" s="15">
        <f t="shared" si="84"/>
        <v>2141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113</v>
      </c>
      <c r="P1041">
        <f t="shared" si="81"/>
        <v>63.48</v>
      </c>
      <c r="Q1041" s="11" t="s">
        <v>8328</v>
      </c>
      <c r="R1041" t="s">
        <v>8332</v>
      </c>
      <c r="S1041" s="15">
        <f t="shared" si="82"/>
        <v>88679.002893518511</v>
      </c>
      <c r="T1041" s="15">
        <f t="shared" si="83"/>
        <v>42322.044560185182</v>
      </c>
      <c r="U1041" s="15">
        <f t="shared" si="84"/>
        <v>2142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132</v>
      </c>
      <c r="P1042">
        <f t="shared" si="81"/>
        <v>82.61</v>
      </c>
      <c r="Q1042" s="11" t="s">
        <v>8324</v>
      </c>
      <c r="R1042" t="s">
        <v>8327</v>
      </c>
      <c r="S1042" s="15">
        <f t="shared" si="82"/>
        <v>87834.839722222227</v>
      </c>
      <c r="T1042" s="15">
        <f t="shared" si="83"/>
        <v>41477.839722222219</v>
      </c>
      <c r="U1042" s="15">
        <f t="shared" si="84"/>
        <v>2140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106</v>
      </c>
      <c r="P1043">
        <f t="shared" si="81"/>
        <v>80.23</v>
      </c>
      <c r="Q1043" s="11" t="s">
        <v>8324</v>
      </c>
      <c r="R1043" t="s">
        <v>8327</v>
      </c>
      <c r="S1043" s="15">
        <f t="shared" si="82"/>
        <v>88429.197824074072</v>
      </c>
      <c r="T1043" s="15">
        <f t="shared" si="83"/>
        <v>42072.156157407408</v>
      </c>
      <c r="U1043" s="15">
        <f t="shared" si="84"/>
        <v>2142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20</v>
      </c>
      <c r="P1044">
        <f t="shared" si="81"/>
        <v>189.33</v>
      </c>
      <c r="Q1044" s="11" t="s">
        <v>8328</v>
      </c>
      <c r="R1044" t="s">
        <v>8351</v>
      </c>
      <c r="S1044" s="15">
        <f t="shared" si="82"/>
        <v>88265.530011574068</v>
      </c>
      <c r="T1044" s="15">
        <f t="shared" si="83"/>
        <v>41913.530011574076</v>
      </c>
      <c r="U1044" s="15">
        <f t="shared" si="84"/>
        <v>2141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8324</v>
      </c>
      <c r="R1045" t="s">
        <v>8327</v>
      </c>
      <c r="S1045" s="15">
        <f t="shared" si="82"/>
        <v>88253.025347222225</v>
      </c>
      <c r="T1045" s="15">
        <f t="shared" si="83"/>
        <v>41883.665972222225</v>
      </c>
      <c r="U1045" s="15">
        <f t="shared" si="84"/>
        <v>2141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131</v>
      </c>
      <c r="P1046">
        <f t="shared" si="81"/>
        <v>107</v>
      </c>
      <c r="Q1046" s="11" t="s">
        <v>8324</v>
      </c>
      <c r="R1046" t="s">
        <v>8327</v>
      </c>
      <c r="S1046" s="15">
        <f t="shared" si="82"/>
        <v>88403.050451388888</v>
      </c>
      <c r="T1046" s="15">
        <f t="shared" si="83"/>
        <v>42046.708333333328</v>
      </c>
      <c r="U1046" s="15">
        <f t="shared" si="84"/>
        <v>2142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232</v>
      </c>
      <c r="P1047">
        <f t="shared" si="81"/>
        <v>40.76</v>
      </c>
      <c r="Q1047" s="11" t="s">
        <v>8312</v>
      </c>
      <c r="R1047" t="s">
        <v>8334</v>
      </c>
      <c r="S1047" s="15">
        <f t="shared" si="82"/>
        <v>88909.789803240739</v>
      </c>
      <c r="T1047" s="15">
        <f t="shared" si="83"/>
        <v>42551.789803240739</v>
      </c>
      <c r="U1047" s="15">
        <f t="shared" si="84"/>
        <v>2143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22</v>
      </c>
      <c r="P1048">
        <f t="shared" si="81"/>
        <v>68.25</v>
      </c>
      <c r="Q1048" s="11" t="s">
        <v>8324</v>
      </c>
      <c r="R1048" t="s">
        <v>8327</v>
      </c>
      <c r="S1048" s="15">
        <f t="shared" si="82"/>
        <v>88441.74418981481</v>
      </c>
      <c r="T1048" s="15">
        <f t="shared" si="83"/>
        <v>42100.166666666672</v>
      </c>
      <c r="U1048" s="15">
        <f t="shared" si="84"/>
        <v>2142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101</v>
      </c>
      <c r="P1049">
        <f t="shared" si="81"/>
        <v>115.51</v>
      </c>
      <c r="Q1049" s="11" t="s">
        <v>8322</v>
      </c>
      <c r="R1049" t="s">
        <v>8323</v>
      </c>
      <c r="S1049" s="15">
        <f t="shared" si="82"/>
        <v>88754.719814814816</v>
      </c>
      <c r="T1049" s="15">
        <f t="shared" si="83"/>
        <v>42392.719814814816</v>
      </c>
      <c r="U1049" s="15">
        <f t="shared" si="84"/>
        <v>2142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131</v>
      </c>
      <c r="P1050">
        <f t="shared" si="81"/>
        <v>47.13</v>
      </c>
      <c r="Q1050" s="11" t="s">
        <v>8314</v>
      </c>
      <c r="R1050" t="s">
        <v>8315</v>
      </c>
      <c r="S1050" s="15">
        <f t="shared" si="82"/>
        <v>88958.167465277773</v>
      </c>
      <c r="T1050" s="15">
        <f t="shared" si="83"/>
        <v>42611.167465277773</v>
      </c>
      <c r="U1050" s="15">
        <f t="shared" si="84"/>
        <v>2143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39</v>
      </c>
      <c r="P1051">
        <f t="shared" si="81"/>
        <v>144.91</v>
      </c>
      <c r="Q1051" s="11" t="s">
        <v>8322</v>
      </c>
      <c r="R1051" t="s">
        <v>8344</v>
      </c>
      <c r="S1051" s="15">
        <f t="shared" si="82"/>
        <v>87110.053657407407</v>
      </c>
      <c r="T1051" s="15">
        <f t="shared" si="83"/>
        <v>40753.053657407407</v>
      </c>
      <c r="U1051" s="15">
        <f t="shared" si="84"/>
        <v>2138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104</v>
      </c>
      <c r="P1052">
        <f t="shared" si="81"/>
        <v>68.010000000000005</v>
      </c>
      <c r="Q1052" s="11" t="s">
        <v>8328</v>
      </c>
      <c r="R1052" t="s">
        <v>8332</v>
      </c>
      <c r="S1052" s="15">
        <f t="shared" si="82"/>
        <v>88902.71775462963</v>
      </c>
      <c r="T1052" s="15">
        <f t="shared" si="83"/>
        <v>42546.165972222225</v>
      </c>
      <c r="U1052" s="15">
        <f t="shared" si="84"/>
        <v>2143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156</v>
      </c>
      <c r="P1053">
        <f t="shared" si="81"/>
        <v>78.260000000000005</v>
      </c>
      <c r="Q1053" s="11" t="s">
        <v>8324</v>
      </c>
      <c r="R1053" t="s">
        <v>8327</v>
      </c>
      <c r="S1053" s="15">
        <f t="shared" si="82"/>
        <v>88140.635775462957</v>
      </c>
      <c r="T1053" s="15">
        <f t="shared" si="83"/>
        <v>41783.875</v>
      </c>
      <c r="U1053" s="15">
        <f t="shared" si="84"/>
        <v>2141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780</v>
      </c>
      <c r="P1054">
        <f t="shared" si="81"/>
        <v>110.47</v>
      </c>
      <c r="Q1054" s="11" t="s">
        <v>8322</v>
      </c>
      <c r="R1054" t="s">
        <v>8323</v>
      </c>
      <c r="S1054" s="15">
        <f t="shared" si="82"/>
        <v>86510.83829861111</v>
      </c>
      <c r="T1054" s="15">
        <f t="shared" si="83"/>
        <v>40211.332638888889</v>
      </c>
      <c r="U1054" s="15">
        <f t="shared" si="84"/>
        <v>2136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26</v>
      </c>
      <c r="P1055">
        <f t="shared" si="81"/>
        <v>66.150000000000006</v>
      </c>
      <c r="Q1055" s="11" t="s">
        <v>8324</v>
      </c>
      <c r="R1055" t="s">
        <v>8327</v>
      </c>
      <c r="S1055" s="15">
        <f t="shared" si="82"/>
        <v>88216.599791666667</v>
      </c>
      <c r="T1055" s="15">
        <f t="shared" si="83"/>
        <v>41889.599791666667</v>
      </c>
      <c r="U1055" s="15">
        <f t="shared" si="84"/>
        <v>2141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104</v>
      </c>
      <c r="P1056">
        <f t="shared" si="81"/>
        <v>95.28</v>
      </c>
      <c r="Q1056" s="11" t="s">
        <v>8309</v>
      </c>
      <c r="R1056" t="s">
        <v>8316</v>
      </c>
      <c r="S1056" s="15">
        <f t="shared" si="82"/>
        <v>88938.928854166676</v>
      </c>
      <c r="T1056" s="15">
        <f t="shared" si="83"/>
        <v>42585.0625</v>
      </c>
      <c r="U1056" s="15">
        <f t="shared" si="84"/>
        <v>2143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104</v>
      </c>
      <c r="P1057">
        <f t="shared" si="81"/>
        <v>70.209999999999994</v>
      </c>
      <c r="Q1057" s="11" t="s">
        <v>8328</v>
      </c>
      <c r="R1057" t="s">
        <v>8329</v>
      </c>
      <c r="S1057" s="15">
        <f t="shared" si="82"/>
        <v>87298.809872685189</v>
      </c>
      <c r="T1057" s="15">
        <f t="shared" si="83"/>
        <v>40932.809872685182</v>
      </c>
      <c r="U1057" s="15">
        <f t="shared" si="84"/>
        <v>2139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19</v>
      </c>
      <c r="P1058">
        <f t="shared" si="81"/>
        <v>69.19</v>
      </c>
      <c r="Q1058" s="11" t="s">
        <v>8324</v>
      </c>
      <c r="R1058" t="s">
        <v>8327</v>
      </c>
      <c r="S1058" s="15">
        <f t="shared" si="82"/>
        <v>89149.942430555559</v>
      </c>
      <c r="T1058" s="15">
        <f t="shared" si="83"/>
        <v>42794.208333333328</v>
      </c>
      <c r="U1058" s="15">
        <f t="shared" si="84"/>
        <v>2144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111</v>
      </c>
      <c r="P1059">
        <f t="shared" si="81"/>
        <v>62.92</v>
      </c>
      <c r="Q1059" s="11" t="s">
        <v>8324</v>
      </c>
      <c r="R1059" t="s">
        <v>8327</v>
      </c>
      <c r="S1059" s="15">
        <f t="shared" si="82"/>
        <v>87413.953055555554</v>
      </c>
      <c r="T1059" s="15">
        <f t="shared" si="83"/>
        <v>41061.953055555554</v>
      </c>
      <c r="U1059" s="15">
        <f t="shared" si="84"/>
        <v>2139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103</v>
      </c>
      <c r="P1060">
        <f t="shared" si="81"/>
        <v>109.78</v>
      </c>
      <c r="Q1060" s="11" t="s">
        <v>8322</v>
      </c>
      <c r="R1060" t="s">
        <v>8333</v>
      </c>
      <c r="S1060" s="15">
        <f t="shared" si="82"/>
        <v>88895.677187499998</v>
      </c>
      <c r="T1060" s="15">
        <f t="shared" si="83"/>
        <v>42544.852083333331</v>
      </c>
      <c r="U1060" s="15">
        <f t="shared" si="84"/>
        <v>2143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110</v>
      </c>
      <c r="P1061">
        <f t="shared" si="81"/>
        <v>53.19</v>
      </c>
      <c r="Q1061" s="11" t="s">
        <v>8312</v>
      </c>
      <c r="R1061" t="s">
        <v>8334</v>
      </c>
      <c r="S1061" s="15">
        <f t="shared" si="82"/>
        <v>89026.421493055561</v>
      </c>
      <c r="T1061" s="15">
        <f t="shared" si="83"/>
        <v>42659.458333333328</v>
      </c>
      <c r="U1061" s="15">
        <f t="shared" si="84"/>
        <v>2143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103</v>
      </c>
      <c r="P1062">
        <f t="shared" si="81"/>
        <v>113.88</v>
      </c>
      <c r="Q1062" s="11" t="s">
        <v>8328</v>
      </c>
      <c r="R1062" t="s">
        <v>8332</v>
      </c>
      <c r="S1062" s="15">
        <f t="shared" si="82"/>
        <v>87360.038541666669</v>
      </c>
      <c r="T1062" s="15">
        <f t="shared" si="83"/>
        <v>40993.996874999997</v>
      </c>
      <c r="U1062" s="15">
        <f t="shared" si="84"/>
        <v>2139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102</v>
      </c>
      <c r="P1063">
        <f t="shared" si="81"/>
        <v>23.52</v>
      </c>
      <c r="Q1063" s="11" t="s">
        <v>8309</v>
      </c>
      <c r="R1063" t="s">
        <v>8311</v>
      </c>
      <c r="S1063" s="15">
        <f t="shared" si="82"/>
        <v>88951.026319444441</v>
      </c>
      <c r="T1063" s="15">
        <f t="shared" si="83"/>
        <v>42594.026319444441</v>
      </c>
      <c r="U1063" s="15">
        <f t="shared" si="84"/>
        <v>2143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170</v>
      </c>
      <c r="P1064">
        <f t="shared" si="81"/>
        <v>50.18</v>
      </c>
      <c r="Q1064" s="11" t="s">
        <v>8322</v>
      </c>
      <c r="R1064" t="s">
        <v>8323</v>
      </c>
      <c r="S1064" s="15">
        <f t="shared" si="82"/>
        <v>87196.15252314815</v>
      </c>
      <c r="T1064" s="15">
        <f t="shared" si="83"/>
        <v>40854.194189814814</v>
      </c>
      <c r="U1064" s="15">
        <f t="shared" si="84"/>
        <v>2138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128</v>
      </c>
      <c r="P1065">
        <f t="shared" si="81"/>
        <v>168.39</v>
      </c>
      <c r="Q1065" s="11" t="s">
        <v>8320</v>
      </c>
      <c r="R1065" t="s">
        <v>8346</v>
      </c>
      <c r="S1065" s="15">
        <f t="shared" si="82"/>
        <v>88469.575555555552</v>
      </c>
      <c r="T1065" s="15">
        <f t="shared" si="83"/>
        <v>42105.25</v>
      </c>
      <c r="U1065" s="15">
        <f t="shared" si="84"/>
        <v>2142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10</v>
      </c>
      <c r="P1066">
        <f t="shared" si="81"/>
        <v>95.78</v>
      </c>
      <c r="Q1066" s="11" t="s">
        <v>8322</v>
      </c>
      <c r="R1066" t="s">
        <v>8323</v>
      </c>
      <c r="S1066" s="15">
        <f t="shared" si="82"/>
        <v>86654.245717592596</v>
      </c>
      <c r="T1066" s="15">
        <f t="shared" si="83"/>
        <v>40308.844444444447</v>
      </c>
      <c r="U1066" s="15">
        <f t="shared" si="84"/>
        <v>2137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102</v>
      </c>
      <c r="P1067">
        <f t="shared" si="81"/>
        <v>554</v>
      </c>
      <c r="Q1067" s="11" t="s">
        <v>8328</v>
      </c>
      <c r="R1067" t="s">
        <v>8339</v>
      </c>
      <c r="S1067" s="15">
        <f t="shared" si="82"/>
        <v>87908.617361111115</v>
      </c>
      <c r="T1067" s="15">
        <f t="shared" si="83"/>
        <v>41535.617361111108</v>
      </c>
      <c r="U1067" s="15">
        <f t="shared" si="84"/>
        <v>2140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102</v>
      </c>
      <c r="P1068">
        <f t="shared" si="81"/>
        <v>63.62</v>
      </c>
      <c r="Q1068" s="11" t="s">
        <v>8328</v>
      </c>
      <c r="R1068" t="s">
        <v>8332</v>
      </c>
      <c r="S1068" s="15">
        <f t="shared" si="82"/>
        <v>88533.190902777773</v>
      </c>
      <c r="T1068" s="15">
        <f t="shared" si="83"/>
        <v>42170.190902777773</v>
      </c>
      <c r="U1068" s="15">
        <f t="shared" si="84"/>
        <v>2142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109</v>
      </c>
      <c r="P1069">
        <f t="shared" si="81"/>
        <v>48.13</v>
      </c>
      <c r="Q1069" s="11" t="s">
        <v>8317</v>
      </c>
      <c r="R1069" t="s">
        <v>8318</v>
      </c>
      <c r="S1069" s="15">
        <f t="shared" si="82"/>
        <v>88584.771990740745</v>
      </c>
      <c r="T1069" s="15">
        <f t="shared" si="83"/>
        <v>42227.771990740745</v>
      </c>
      <c r="U1069" s="15">
        <f t="shared" si="84"/>
        <v>2142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109</v>
      </c>
      <c r="P1070">
        <f t="shared" si="81"/>
        <v>40.630000000000003</v>
      </c>
      <c r="Q1070" s="11" t="s">
        <v>8324</v>
      </c>
      <c r="R1070" t="s">
        <v>8327</v>
      </c>
      <c r="S1070" s="15">
        <f t="shared" si="82"/>
        <v>88788.806562500002</v>
      </c>
      <c r="T1070" s="15">
        <f t="shared" si="83"/>
        <v>42431.806562500002</v>
      </c>
      <c r="U1070" s="15">
        <f t="shared" si="84"/>
        <v>2143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101</v>
      </c>
      <c r="P1071">
        <f t="shared" si="81"/>
        <v>69.819999999999993</v>
      </c>
      <c r="Q1071" s="11" t="s">
        <v>8324</v>
      </c>
      <c r="R1071" t="s">
        <v>8327</v>
      </c>
      <c r="S1071" s="15">
        <f t="shared" si="82"/>
        <v>88853.558796296304</v>
      </c>
      <c r="T1071" s="15">
        <f t="shared" si="83"/>
        <v>42490.165972222225</v>
      </c>
      <c r="U1071" s="15">
        <f t="shared" si="84"/>
        <v>2143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126</v>
      </c>
      <c r="P1072">
        <f t="shared" si="81"/>
        <v>166.97</v>
      </c>
      <c r="Q1072" s="11" t="s">
        <v>8324</v>
      </c>
      <c r="R1072" t="s">
        <v>8336</v>
      </c>
      <c r="S1072" s="15">
        <f t="shared" si="82"/>
        <v>89069.616967592592</v>
      </c>
      <c r="T1072" s="15">
        <f t="shared" si="83"/>
        <v>42703.25</v>
      </c>
      <c r="U1072" s="15">
        <f t="shared" si="84"/>
        <v>2143</v>
      </c>
    </row>
    <row r="1073" spans="1:21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302</v>
      </c>
      <c r="P1073">
        <f t="shared" si="81"/>
        <v>68.86</v>
      </c>
      <c r="Q1073" s="11" t="s">
        <v>8320</v>
      </c>
      <c r="R1073" t="s">
        <v>8321</v>
      </c>
      <c r="S1073" s="15">
        <f t="shared" si="82"/>
        <v>88882.871736111119</v>
      </c>
      <c r="T1073" s="15">
        <f t="shared" si="83"/>
        <v>42530.791666666672</v>
      </c>
      <c r="U1073" s="15">
        <f t="shared" si="84"/>
        <v>2143</v>
      </c>
    </row>
    <row r="1074" spans="1:21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75</v>
      </c>
      <c r="P1074">
        <f t="shared" si="81"/>
        <v>37.479999999999997</v>
      </c>
      <c r="Q1074" s="11" t="s">
        <v>8317</v>
      </c>
      <c r="R1074" t="s">
        <v>8318</v>
      </c>
      <c r="S1074" s="15">
        <f t="shared" si="82"/>
        <v>89168.549097222218</v>
      </c>
      <c r="T1074" s="15">
        <f t="shared" si="83"/>
        <v>42806.507430555561</v>
      </c>
      <c r="U1074" s="15">
        <f t="shared" si="84"/>
        <v>2144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50</v>
      </c>
      <c r="P1075">
        <f t="shared" si="81"/>
        <v>125.09</v>
      </c>
      <c r="Q1075" s="11" t="s">
        <v>8324</v>
      </c>
      <c r="R1075" t="s">
        <v>8327</v>
      </c>
      <c r="S1075" s="15">
        <f t="shared" si="82"/>
        <v>88580.771481481483</v>
      </c>
      <c r="T1075" s="15">
        <f t="shared" si="83"/>
        <v>42212.957638888889</v>
      </c>
      <c r="U1075" s="15">
        <f t="shared" si="84"/>
        <v>2142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108</v>
      </c>
      <c r="P1076">
        <f t="shared" si="81"/>
        <v>72.38</v>
      </c>
      <c r="Q1076" s="11" t="s">
        <v>8324</v>
      </c>
      <c r="R1076" t="s">
        <v>8327</v>
      </c>
      <c r="S1076" s="15">
        <f t="shared" si="82"/>
        <v>88716.838159722218</v>
      </c>
      <c r="T1076" s="15">
        <f t="shared" si="83"/>
        <v>42388.957638888889</v>
      </c>
      <c r="U1076" s="15">
        <f t="shared" si="84"/>
        <v>2142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8328</v>
      </c>
      <c r="R1077" t="s">
        <v>8332</v>
      </c>
      <c r="S1077" s="15">
        <f t="shared" si="82"/>
        <v>87117.105624999997</v>
      </c>
      <c r="T1077" s="15">
        <f t="shared" si="83"/>
        <v>40747.165972222225</v>
      </c>
      <c r="U1077" s="15">
        <f t="shared" si="84"/>
        <v>2138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100</v>
      </c>
      <c r="P1078">
        <f t="shared" si="81"/>
        <v>69.569999999999993</v>
      </c>
      <c r="Q1078" s="11" t="s">
        <v>8317</v>
      </c>
      <c r="R1078" t="s">
        <v>8318</v>
      </c>
      <c r="S1078" s="15">
        <f t="shared" si="82"/>
        <v>89161.621712962966</v>
      </c>
      <c r="T1078" s="15">
        <f t="shared" si="83"/>
        <v>42804.621712962966</v>
      </c>
      <c r="U1078" s="15">
        <f t="shared" si="84"/>
        <v>2144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107</v>
      </c>
      <c r="P1079">
        <f t="shared" si="81"/>
        <v>50.75</v>
      </c>
      <c r="Q1079" s="11" t="s">
        <v>8324</v>
      </c>
      <c r="R1079" t="s">
        <v>8327</v>
      </c>
      <c r="S1079" s="15">
        <f t="shared" si="82"/>
        <v>88448.212488425925</v>
      </c>
      <c r="T1079" s="15">
        <f t="shared" si="83"/>
        <v>42089.166666666672</v>
      </c>
      <c r="U1079" s="15">
        <f t="shared" si="84"/>
        <v>2142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20</v>
      </c>
      <c r="P1080">
        <f t="shared" si="81"/>
        <v>91.3</v>
      </c>
      <c r="Q1080" s="11" t="s">
        <v>8324</v>
      </c>
      <c r="R1080" t="s">
        <v>8327</v>
      </c>
      <c r="S1080" s="15">
        <f t="shared" si="82"/>
        <v>86918.886886574066</v>
      </c>
      <c r="T1080" s="15">
        <f t="shared" si="83"/>
        <v>40591.886886574073</v>
      </c>
      <c r="U1080" s="15">
        <f t="shared" si="84"/>
        <v>2137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107</v>
      </c>
      <c r="P1081">
        <f t="shared" si="81"/>
        <v>54.69</v>
      </c>
      <c r="Q1081" s="11" t="s">
        <v>8312</v>
      </c>
      <c r="R1081" t="s">
        <v>8334</v>
      </c>
      <c r="S1081" s="15">
        <f t="shared" si="82"/>
        <v>88571.816539351858</v>
      </c>
      <c r="T1081" s="15">
        <f t="shared" si="83"/>
        <v>42215.165972222225</v>
      </c>
      <c r="U1081" s="15">
        <f t="shared" si="84"/>
        <v>2142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248</v>
      </c>
      <c r="P1082">
        <f t="shared" si="81"/>
        <v>70.06</v>
      </c>
      <c r="Q1082" s="11" t="s">
        <v>8328</v>
      </c>
      <c r="R1082" t="s">
        <v>8332</v>
      </c>
      <c r="S1082" s="15">
        <f t="shared" si="82"/>
        <v>88513.92123842593</v>
      </c>
      <c r="T1082" s="15">
        <f t="shared" si="83"/>
        <v>42158.1875</v>
      </c>
      <c r="U1082" s="15">
        <f t="shared" si="84"/>
        <v>2142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59</v>
      </c>
      <c r="P1083">
        <f t="shared" si="81"/>
        <v>74.819999999999993</v>
      </c>
      <c r="Q1083" s="11" t="s">
        <v>8324</v>
      </c>
      <c r="R1083" t="s">
        <v>8327</v>
      </c>
      <c r="S1083" s="15">
        <f t="shared" si="82"/>
        <v>88690.672662037032</v>
      </c>
      <c r="T1083" s="15">
        <f t="shared" si="83"/>
        <v>42338.714328703703</v>
      </c>
      <c r="U1083" s="15">
        <f t="shared" si="84"/>
        <v>2142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148</v>
      </c>
      <c r="P1084">
        <f t="shared" si="81"/>
        <v>160.47</v>
      </c>
      <c r="Q1084" s="11" t="s">
        <v>8322</v>
      </c>
      <c r="R1084" t="s">
        <v>8323</v>
      </c>
      <c r="S1084" s="15">
        <f t="shared" si="82"/>
        <v>88445.235289351855</v>
      </c>
      <c r="T1084" s="15">
        <f t="shared" si="83"/>
        <v>42085.333333333328</v>
      </c>
      <c r="U1084" s="15">
        <f t="shared" si="84"/>
        <v>2142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124</v>
      </c>
      <c r="P1085">
        <f t="shared" si="81"/>
        <v>104.85</v>
      </c>
      <c r="Q1085" s="11" t="s">
        <v>8314</v>
      </c>
      <c r="R1085" t="s">
        <v>8315</v>
      </c>
      <c r="S1085" s="15">
        <f t="shared" si="82"/>
        <v>88669.678287037037</v>
      </c>
      <c r="T1085" s="15">
        <f t="shared" si="83"/>
        <v>42322.719953703709</v>
      </c>
      <c r="U1085" s="15">
        <f t="shared" si="84"/>
        <v>2142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148</v>
      </c>
      <c r="P1086">
        <f t="shared" si="81"/>
        <v>36.53</v>
      </c>
      <c r="Q1086" s="11" t="s">
        <v>8312</v>
      </c>
      <c r="R1086" t="s">
        <v>8334</v>
      </c>
      <c r="S1086" s="15">
        <f t="shared" si="82"/>
        <v>87634.020243055551</v>
      </c>
      <c r="T1086" s="15">
        <f t="shared" si="83"/>
        <v>41288.888888888891</v>
      </c>
      <c r="U1086" s="15">
        <f t="shared" si="84"/>
        <v>2139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105</v>
      </c>
      <c r="P1087">
        <f t="shared" si="81"/>
        <v>48.54</v>
      </c>
      <c r="Q1087" s="11" t="s">
        <v>8328</v>
      </c>
      <c r="R1087" t="s">
        <v>8332</v>
      </c>
      <c r="S1087" s="15">
        <f t="shared" si="82"/>
        <v>87615.924884259264</v>
      </c>
      <c r="T1087" s="15">
        <f t="shared" si="83"/>
        <v>41258.924884259257</v>
      </c>
      <c r="U1087" s="15">
        <f t="shared" si="84"/>
        <v>2139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105</v>
      </c>
      <c r="P1088">
        <f t="shared" si="81"/>
        <v>61.04</v>
      </c>
      <c r="Q1088" s="11" t="s">
        <v>8328</v>
      </c>
      <c r="R1088" t="s">
        <v>8329</v>
      </c>
      <c r="S1088" s="15">
        <f t="shared" si="82"/>
        <v>88083.817129629635</v>
      </c>
      <c r="T1088" s="15">
        <f t="shared" si="83"/>
        <v>41731.775462962964</v>
      </c>
      <c r="U1088" s="15">
        <f t="shared" si="84"/>
        <v>2141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ref="O1089:O1152" si="85">ROUND(E899/D899*100,0)</f>
        <v>29</v>
      </c>
      <c r="P1089">
        <f t="shared" si="81"/>
        <v>115.55</v>
      </c>
      <c r="Q1089" s="11" t="s">
        <v>8312</v>
      </c>
      <c r="R1089" t="s">
        <v>8349</v>
      </c>
      <c r="S1089" s="15">
        <f t="shared" si="82"/>
        <v>88691.210833333331</v>
      </c>
      <c r="T1089" s="15">
        <f t="shared" si="83"/>
        <v>42334.252500000002</v>
      </c>
      <c r="U1089" s="15">
        <f t="shared" si="84"/>
        <v>2142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5"/>
        <v>105</v>
      </c>
      <c r="P1090">
        <f t="shared" si="81"/>
        <v>54.3</v>
      </c>
      <c r="Q1090" s="11" t="s">
        <v>8324</v>
      </c>
      <c r="R1090" t="s">
        <v>8327</v>
      </c>
      <c r="S1090" s="15">
        <f t="shared" si="82"/>
        <v>88318.682939814811</v>
      </c>
      <c r="T1090" s="15">
        <f t="shared" si="83"/>
        <v>41961.724606481483</v>
      </c>
      <c r="U1090" s="15">
        <f t="shared" si="84"/>
        <v>2141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978</v>
      </c>
      <c r="P1091">
        <f t="shared" ref="P1091:P1154" si="86">IFERROR(ROUND(E1091/L1091,2),0)</f>
        <v>71.34</v>
      </c>
      <c r="Q1091" s="11" t="s">
        <v>8314</v>
      </c>
      <c r="R1091" t="s">
        <v>8315</v>
      </c>
      <c r="S1091" s="15">
        <f t="shared" ref="S1091:S1154" si="87">(((J1091/60)/60)/24)+DATE(197,1,1)</f>
        <v>88775.575104166666</v>
      </c>
      <c r="T1091" s="15">
        <f t="shared" ref="T1091:T1154" si="88">(((I1091/60)/60)/24)+DATE(1970,1,1)</f>
        <v>42421.575104166666</v>
      </c>
      <c r="U1091" s="15">
        <f t="shared" ref="U1091:U1154" si="89">YEAR(S1091)</f>
        <v>2143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297</v>
      </c>
      <c r="P1092">
        <f t="shared" si="86"/>
        <v>53.08</v>
      </c>
      <c r="Q1092" s="11" t="s">
        <v>8317</v>
      </c>
      <c r="R1092" t="s">
        <v>8318</v>
      </c>
      <c r="S1092" s="15">
        <f t="shared" si="87"/>
        <v>88725.709108796291</v>
      </c>
      <c r="T1092" s="15">
        <f t="shared" si="88"/>
        <v>42372.957638888889</v>
      </c>
      <c r="U1092" s="15">
        <f t="shared" si="89"/>
        <v>2142</v>
      </c>
    </row>
    <row r="1093" spans="1:21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146</v>
      </c>
      <c r="P1093">
        <f t="shared" si="86"/>
        <v>94.91</v>
      </c>
      <c r="Q1093" s="11" t="s">
        <v>8324</v>
      </c>
      <c r="R1093" t="s">
        <v>8336</v>
      </c>
      <c r="S1093" s="15">
        <f t="shared" si="87"/>
        <v>89043.005173611105</v>
      </c>
      <c r="T1093" s="15">
        <f t="shared" si="88"/>
        <v>42689.088888888888</v>
      </c>
      <c r="U1093" s="15">
        <f t="shared" si="89"/>
        <v>2143</v>
      </c>
    </row>
    <row r="1094" spans="1:21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131</v>
      </c>
      <c r="P1094">
        <f t="shared" si="86"/>
        <v>102.08</v>
      </c>
      <c r="Q1094" s="11" t="s">
        <v>8322</v>
      </c>
      <c r="R1094" t="s">
        <v>8344</v>
      </c>
      <c r="S1094" s="15">
        <f t="shared" si="87"/>
        <v>88512.333182870367</v>
      </c>
      <c r="T1094" s="15">
        <f t="shared" si="88"/>
        <v>42155.333182870367</v>
      </c>
      <c r="U1094" s="15">
        <f t="shared" si="89"/>
        <v>2142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144</v>
      </c>
      <c r="P1095">
        <f t="shared" si="86"/>
        <v>50.93</v>
      </c>
      <c r="Q1095" s="11" t="s">
        <v>8328</v>
      </c>
      <c r="R1095" t="s">
        <v>8332</v>
      </c>
      <c r="S1095" s="15">
        <f t="shared" si="87"/>
        <v>88179.667361111118</v>
      </c>
      <c r="T1095" s="15">
        <f t="shared" si="88"/>
        <v>41813.667361111111</v>
      </c>
      <c r="U1095" s="15">
        <f t="shared" si="89"/>
        <v>2141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147</v>
      </c>
      <c r="P1096">
        <f t="shared" si="86"/>
        <v>154.16999999999999</v>
      </c>
      <c r="Q1096" s="11" t="s">
        <v>8309</v>
      </c>
      <c r="R1096" t="s">
        <v>8310</v>
      </c>
      <c r="S1096" s="15">
        <f t="shared" si="87"/>
        <v>89092.764513888891</v>
      </c>
      <c r="T1096" s="15">
        <f t="shared" si="88"/>
        <v>42735.764513888891</v>
      </c>
      <c r="U1096" s="15">
        <f t="shared" si="89"/>
        <v>2143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131</v>
      </c>
      <c r="P1097">
        <f t="shared" si="86"/>
        <v>71.87</v>
      </c>
      <c r="Q1097" s="11" t="s">
        <v>8314</v>
      </c>
      <c r="R1097" t="s">
        <v>8315</v>
      </c>
      <c r="S1097" s="15">
        <f t="shared" si="87"/>
        <v>88405.071550925932</v>
      </c>
      <c r="T1097" s="15">
        <f t="shared" si="88"/>
        <v>42049.071550925932</v>
      </c>
      <c r="U1097" s="15">
        <f t="shared" si="89"/>
        <v>2142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103</v>
      </c>
      <c r="P1098">
        <f t="shared" si="86"/>
        <v>45.67</v>
      </c>
      <c r="Q1098" s="11" t="s">
        <v>8322</v>
      </c>
      <c r="R1098" t="s">
        <v>8323</v>
      </c>
      <c r="S1098" s="15">
        <f t="shared" si="87"/>
        <v>87084.498449074075</v>
      </c>
      <c r="T1098" s="15">
        <f t="shared" si="88"/>
        <v>40727.498449074075</v>
      </c>
      <c r="U1098" s="15">
        <f t="shared" si="89"/>
        <v>2138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60</v>
      </c>
      <c r="P1099">
        <f t="shared" si="86"/>
        <v>76.87</v>
      </c>
      <c r="Q1099" s="11" t="s">
        <v>8322</v>
      </c>
      <c r="R1099" t="s">
        <v>8333</v>
      </c>
      <c r="S1099" s="15">
        <f t="shared" si="87"/>
        <v>88319.819525462968</v>
      </c>
      <c r="T1099" s="15">
        <f t="shared" si="88"/>
        <v>41992.861192129625</v>
      </c>
      <c r="U1099" s="15">
        <f t="shared" si="89"/>
        <v>2141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102</v>
      </c>
      <c r="P1100">
        <f t="shared" si="86"/>
        <v>145.41</v>
      </c>
      <c r="Q1100" s="11" t="s">
        <v>8324</v>
      </c>
      <c r="R1100" t="s">
        <v>8336</v>
      </c>
      <c r="S1100" s="15">
        <f t="shared" si="87"/>
        <v>88471.88153935186</v>
      </c>
      <c r="T1100" s="15">
        <f t="shared" si="88"/>
        <v>42114.881539351853</v>
      </c>
      <c r="U1100" s="15">
        <f t="shared" si="89"/>
        <v>2142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110</v>
      </c>
      <c r="P1101">
        <f t="shared" si="86"/>
        <v>76.8</v>
      </c>
      <c r="Q1101" s="11" t="s">
        <v>8324</v>
      </c>
      <c r="R1101" t="s">
        <v>8327</v>
      </c>
      <c r="S1101" s="15">
        <f t="shared" si="87"/>
        <v>88882.992800925931</v>
      </c>
      <c r="T1101" s="15">
        <f t="shared" si="88"/>
        <v>42552.958333333328</v>
      </c>
      <c r="U1101" s="15">
        <f t="shared" si="89"/>
        <v>2143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119</v>
      </c>
      <c r="P1102">
        <f t="shared" si="86"/>
        <v>116.65</v>
      </c>
      <c r="Q1102" s="11" t="s">
        <v>8324</v>
      </c>
      <c r="R1102" t="s">
        <v>8327</v>
      </c>
      <c r="S1102" s="15">
        <f t="shared" si="87"/>
        <v>88572.521087962959</v>
      </c>
      <c r="T1102" s="15">
        <f t="shared" si="88"/>
        <v>42215.521087962959</v>
      </c>
      <c r="U1102" s="15">
        <f t="shared" si="89"/>
        <v>2142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143</v>
      </c>
      <c r="P1103">
        <f t="shared" si="86"/>
        <v>83.75</v>
      </c>
      <c r="Q1103" s="11" t="s">
        <v>8322</v>
      </c>
      <c r="R1103" t="s">
        <v>8333</v>
      </c>
      <c r="S1103" s="15">
        <f t="shared" si="87"/>
        <v>88673.660891203705</v>
      </c>
      <c r="T1103" s="15">
        <f t="shared" si="88"/>
        <v>42316.702557870376</v>
      </c>
      <c r="U1103" s="15">
        <f t="shared" si="89"/>
        <v>2142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101</v>
      </c>
      <c r="P1104">
        <f t="shared" si="86"/>
        <v>68.709999999999994</v>
      </c>
      <c r="Q1104" s="11" t="s">
        <v>8328</v>
      </c>
      <c r="R1104" t="s">
        <v>8332</v>
      </c>
      <c r="S1104" s="15">
        <f t="shared" si="87"/>
        <v>88666.669768518521</v>
      </c>
      <c r="T1104" s="15">
        <f t="shared" si="88"/>
        <v>42321.711435185185</v>
      </c>
      <c r="U1104" s="15">
        <f t="shared" si="89"/>
        <v>2142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109</v>
      </c>
      <c r="P1105">
        <f t="shared" si="86"/>
        <v>40.29</v>
      </c>
      <c r="Q1105" s="11" t="s">
        <v>8324</v>
      </c>
      <c r="R1105" t="s">
        <v>8327</v>
      </c>
      <c r="S1105" s="15">
        <f t="shared" si="87"/>
        <v>88180.668761574081</v>
      </c>
      <c r="T1105" s="15">
        <f t="shared" si="88"/>
        <v>41823.668761574074</v>
      </c>
      <c r="U1105" s="15">
        <f t="shared" si="89"/>
        <v>2141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141</v>
      </c>
      <c r="P1106">
        <f t="shared" si="86"/>
        <v>73.36</v>
      </c>
      <c r="Q1106" s="11" t="s">
        <v>8328</v>
      </c>
      <c r="R1106" t="s">
        <v>8332</v>
      </c>
      <c r="S1106" s="15">
        <f t="shared" si="87"/>
        <v>89090.214409722219</v>
      </c>
      <c r="T1106" s="15">
        <f t="shared" si="88"/>
        <v>42733.214409722219</v>
      </c>
      <c r="U1106" s="15">
        <f t="shared" si="89"/>
        <v>2143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101</v>
      </c>
      <c r="P1107">
        <f t="shared" si="86"/>
        <v>74.209999999999994</v>
      </c>
      <c r="Q1107" s="11" t="s">
        <v>8324</v>
      </c>
      <c r="R1107" t="s">
        <v>8327</v>
      </c>
      <c r="S1107" s="15">
        <f t="shared" si="87"/>
        <v>88302.762835648144</v>
      </c>
      <c r="T1107" s="15">
        <f t="shared" si="88"/>
        <v>41944.720833333333</v>
      </c>
      <c r="U1107" s="15">
        <f t="shared" si="89"/>
        <v>2141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102</v>
      </c>
      <c r="P1108">
        <f t="shared" si="86"/>
        <v>59.23</v>
      </c>
      <c r="Q1108" s="11" t="s">
        <v>8328</v>
      </c>
      <c r="R1108" t="s">
        <v>8332</v>
      </c>
      <c r="S1108" s="15">
        <f t="shared" si="87"/>
        <v>87882.692627314813</v>
      </c>
      <c r="T1108" s="15">
        <f t="shared" si="88"/>
        <v>41527.165972222225</v>
      </c>
      <c r="U1108" s="15">
        <f t="shared" si="89"/>
        <v>2140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117</v>
      </c>
      <c r="P1109">
        <f t="shared" si="86"/>
        <v>108.78</v>
      </c>
      <c r="Q1109" s="11" t="s">
        <v>8314</v>
      </c>
      <c r="R1109" t="s">
        <v>8315</v>
      </c>
      <c r="S1109" s="15">
        <f t="shared" si="87"/>
        <v>88455.829039351855</v>
      </c>
      <c r="T1109" s="15">
        <f t="shared" si="88"/>
        <v>42088.787372685183</v>
      </c>
      <c r="U1109" s="15">
        <f t="shared" si="89"/>
        <v>2142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506</v>
      </c>
      <c r="P1110">
        <f t="shared" si="86"/>
        <v>70.11</v>
      </c>
      <c r="Q1110" s="11" t="s">
        <v>8324</v>
      </c>
      <c r="R1110" t="s">
        <v>8325</v>
      </c>
      <c r="S1110" s="15">
        <f t="shared" si="87"/>
        <v>88272.595138888893</v>
      </c>
      <c r="T1110" s="15">
        <f t="shared" si="88"/>
        <v>41916.595138888886</v>
      </c>
      <c r="U1110" s="15">
        <f t="shared" si="89"/>
        <v>2141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100</v>
      </c>
      <c r="P1111">
        <f t="shared" si="86"/>
        <v>81.89</v>
      </c>
      <c r="Q1111" s="11" t="s">
        <v>8322</v>
      </c>
      <c r="R1111" t="s">
        <v>8323</v>
      </c>
      <c r="S1111" s="15">
        <f t="shared" si="87"/>
        <v>86622.900358796294</v>
      </c>
      <c r="T1111" s="15">
        <f t="shared" si="88"/>
        <v>40296.78402777778</v>
      </c>
      <c r="U1111" s="15">
        <f t="shared" si="89"/>
        <v>2137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100</v>
      </c>
      <c r="P1112">
        <f t="shared" si="86"/>
        <v>50.69</v>
      </c>
      <c r="Q1112" s="11" t="s">
        <v>8328</v>
      </c>
      <c r="R1112" t="s">
        <v>8329</v>
      </c>
      <c r="S1112" s="15">
        <f t="shared" si="87"/>
        <v>87486.093865740739</v>
      </c>
      <c r="T1112" s="15">
        <f t="shared" si="88"/>
        <v>41131.916666666664</v>
      </c>
      <c r="U1112" s="15">
        <f t="shared" si="89"/>
        <v>2139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14</v>
      </c>
      <c r="P1113">
        <f t="shared" si="86"/>
        <v>82.94</v>
      </c>
      <c r="Q1113" s="11" t="s">
        <v>8324</v>
      </c>
      <c r="R1113" t="s">
        <v>8325</v>
      </c>
      <c r="S1113" s="15">
        <f t="shared" si="87"/>
        <v>88230.155729166669</v>
      </c>
      <c r="T1113" s="15">
        <f t="shared" si="88"/>
        <v>41873.155729166669</v>
      </c>
      <c r="U1113" s="15">
        <f t="shared" si="89"/>
        <v>2141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35</v>
      </c>
      <c r="P1114">
        <f t="shared" si="86"/>
        <v>189.29</v>
      </c>
      <c r="Q1114" s="11" t="s">
        <v>8328</v>
      </c>
      <c r="R1114" t="s">
        <v>8332</v>
      </c>
      <c r="S1114" s="15">
        <f t="shared" si="87"/>
        <v>86661.745127314818</v>
      </c>
      <c r="T1114" s="15">
        <f t="shared" si="88"/>
        <v>40344.166666666664</v>
      </c>
      <c r="U1114" s="15">
        <f t="shared" si="89"/>
        <v>2137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115</v>
      </c>
      <c r="P1115">
        <f t="shared" si="86"/>
        <v>48.15</v>
      </c>
      <c r="Q1115" s="11" t="s">
        <v>8314</v>
      </c>
      <c r="R1115" t="s">
        <v>8315</v>
      </c>
      <c r="S1115" s="15">
        <f t="shared" si="87"/>
        <v>88871.829062500008</v>
      </c>
      <c r="T1115" s="15">
        <f t="shared" si="88"/>
        <v>42513.916666666672</v>
      </c>
      <c r="U1115" s="15">
        <f t="shared" si="89"/>
        <v>2143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114</v>
      </c>
      <c r="P1116">
        <f t="shared" si="86"/>
        <v>143.11000000000001</v>
      </c>
      <c r="Q1116" s="11" t="s">
        <v>8324</v>
      </c>
      <c r="R1116" t="s">
        <v>8327</v>
      </c>
      <c r="S1116" s="15">
        <f t="shared" si="87"/>
        <v>88238.541585648141</v>
      </c>
      <c r="T1116" s="15">
        <f t="shared" si="88"/>
        <v>41872.686111111114</v>
      </c>
      <c r="U1116" s="15">
        <f t="shared" si="89"/>
        <v>2141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171</v>
      </c>
      <c r="P1117">
        <f t="shared" si="86"/>
        <v>115.02</v>
      </c>
      <c r="Q1117" s="11" t="s">
        <v>8324</v>
      </c>
      <c r="R1117" t="s">
        <v>8327</v>
      </c>
      <c r="S1117" s="15">
        <f t="shared" si="87"/>
        <v>89124.910138888896</v>
      </c>
      <c r="T1117" s="15">
        <f t="shared" si="88"/>
        <v>42767.957638888889</v>
      </c>
      <c r="U1117" s="15">
        <f t="shared" si="89"/>
        <v>2144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342</v>
      </c>
      <c r="P1118">
        <f t="shared" si="86"/>
        <v>41.94</v>
      </c>
      <c r="Q1118" s="11" t="s">
        <v>8324</v>
      </c>
      <c r="R1118" t="s">
        <v>8327</v>
      </c>
      <c r="S1118" s="15">
        <f t="shared" si="87"/>
        <v>88140.593275462961</v>
      </c>
      <c r="T1118" s="15">
        <f t="shared" si="88"/>
        <v>41778.875</v>
      </c>
      <c r="U1118" s="15">
        <f t="shared" si="89"/>
        <v>2141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12</v>
      </c>
      <c r="P1119">
        <f t="shared" si="86"/>
        <v>107.57</v>
      </c>
      <c r="Q1119" s="11" t="s">
        <v>8324</v>
      </c>
      <c r="R1119" t="s">
        <v>8327</v>
      </c>
      <c r="S1119" s="15">
        <f t="shared" si="87"/>
        <v>88538.069606481484</v>
      </c>
      <c r="T1119" s="15">
        <f t="shared" si="88"/>
        <v>42172.069606481484</v>
      </c>
      <c r="U1119" s="15">
        <f t="shared" si="89"/>
        <v>2142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68</v>
      </c>
      <c r="P1120">
        <f t="shared" si="86"/>
        <v>75.19</v>
      </c>
      <c r="Q1120" s="11" t="s">
        <v>8322</v>
      </c>
      <c r="R1120" t="s">
        <v>8323</v>
      </c>
      <c r="S1120" s="15">
        <f t="shared" si="87"/>
        <v>87105.310659722221</v>
      </c>
      <c r="T1120" s="15">
        <f t="shared" si="88"/>
        <v>40765.297222222223</v>
      </c>
      <c r="U1120" s="15">
        <f t="shared" si="89"/>
        <v>2138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135</v>
      </c>
      <c r="P1121">
        <f t="shared" si="86"/>
        <v>64.16</v>
      </c>
      <c r="Q1121" s="11" t="s">
        <v>8324</v>
      </c>
      <c r="R1121" t="s">
        <v>8327</v>
      </c>
      <c r="S1121" s="15">
        <f t="shared" si="87"/>
        <v>88196.12300925926</v>
      </c>
      <c r="T1121" s="15">
        <f t="shared" si="88"/>
        <v>41831.677083333336</v>
      </c>
      <c r="U1121" s="15">
        <f t="shared" si="89"/>
        <v>2141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134</v>
      </c>
      <c r="P1122">
        <f t="shared" si="86"/>
        <v>122.33</v>
      </c>
      <c r="Q1122" s="11" t="s">
        <v>8322</v>
      </c>
      <c r="R1122" t="s">
        <v>8344</v>
      </c>
      <c r="S1122" s="15">
        <f t="shared" si="87"/>
        <v>89108.198877314819</v>
      </c>
      <c r="T1122" s="15">
        <f t="shared" si="88"/>
        <v>42767.333333333328</v>
      </c>
      <c r="U1122" s="15">
        <f t="shared" si="89"/>
        <v>2143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8322</v>
      </c>
      <c r="R1123" t="s">
        <v>8323</v>
      </c>
      <c r="S1123" s="15">
        <f t="shared" si="87"/>
        <v>88804.818078703713</v>
      </c>
      <c r="T1123" s="15">
        <f t="shared" si="88"/>
        <v>42477.776412037041</v>
      </c>
      <c r="U1123" s="15">
        <f t="shared" si="89"/>
        <v>2143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39</v>
      </c>
      <c r="P1124">
        <f t="shared" si="86"/>
        <v>52.58</v>
      </c>
      <c r="Q1124" s="11" t="s">
        <v>8324</v>
      </c>
      <c r="R1124" t="s">
        <v>8327</v>
      </c>
      <c r="S1124" s="15">
        <f t="shared" si="87"/>
        <v>88813.949988425928</v>
      </c>
      <c r="T1124" s="15">
        <f t="shared" si="88"/>
        <v>42461.165972222225</v>
      </c>
      <c r="U1124" s="15">
        <f t="shared" si="89"/>
        <v>2143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67</v>
      </c>
      <c r="P1125">
        <f t="shared" si="86"/>
        <v>437.5</v>
      </c>
      <c r="Q1125" s="11" t="s">
        <v>8324</v>
      </c>
      <c r="R1125" t="s">
        <v>8327</v>
      </c>
      <c r="S1125" s="15">
        <f t="shared" si="87"/>
        <v>89183.682476851856</v>
      </c>
      <c r="T1125" s="15">
        <f t="shared" si="88"/>
        <v>42841.640810185185</v>
      </c>
      <c r="U1125" s="15">
        <f t="shared" si="89"/>
        <v>2144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134</v>
      </c>
      <c r="P1126">
        <f t="shared" si="86"/>
        <v>50.38</v>
      </c>
      <c r="Q1126" s="11" t="s">
        <v>8324</v>
      </c>
      <c r="R1126" t="s">
        <v>8327</v>
      </c>
      <c r="S1126" s="15">
        <f t="shared" si="87"/>
        <v>88526.525567129633</v>
      </c>
      <c r="T1126" s="15">
        <f t="shared" si="88"/>
        <v>42169.525567129633</v>
      </c>
      <c r="U1126" s="15">
        <f t="shared" si="89"/>
        <v>2142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13</v>
      </c>
      <c r="P1127">
        <f t="shared" si="86"/>
        <v>113.83</v>
      </c>
      <c r="Q1127" s="11" t="s">
        <v>8328</v>
      </c>
      <c r="R1127" t="s">
        <v>8339</v>
      </c>
      <c r="S1127" s="15">
        <f t="shared" si="87"/>
        <v>87426.409456018519</v>
      </c>
      <c r="T1127" s="15">
        <f t="shared" si="88"/>
        <v>41069.409456018519</v>
      </c>
      <c r="U1127" s="15">
        <f t="shared" si="89"/>
        <v>2139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111</v>
      </c>
      <c r="P1128">
        <f t="shared" si="86"/>
        <v>35.61</v>
      </c>
      <c r="Q1128" s="11" t="s">
        <v>8328</v>
      </c>
      <c r="R1128" t="s">
        <v>8329</v>
      </c>
      <c r="S1128" s="15">
        <f t="shared" si="87"/>
        <v>86845.815625000003</v>
      </c>
      <c r="T1128" s="15">
        <f t="shared" si="88"/>
        <v>40521.207638888889</v>
      </c>
      <c r="U1128" s="15">
        <f t="shared" si="89"/>
        <v>2137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123</v>
      </c>
      <c r="P1129">
        <f t="shared" si="86"/>
        <v>36.86</v>
      </c>
      <c r="Q1129" s="11" t="s">
        <v>8324</v>
      </c>
      <c r="R1129" t="s">
        <v>8327</v>
      </c>
      <c r="S1129" s="15">
        <f t="shared" si="87"/>
        <v>88945.189432870364</v>
      </c>
      <c r="T1129" s="15">
        <f t="shared" si="88"/>
        <v>42587.875</v>
      </c>
      <c r="U1129" s="15">
        <f t="shared" si="89"/>
        <v>2143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102</v>
      </c>
      <c r="P1130">
        <f t="shared" si="86"/>
        <v>307.82</v>
      </c>
      <c r="Q1130" s="11" t="s">
        <v>8309</v>
      </c>
      <c r="R1130" t="s">
        <v>8316</v>
      </c>
      <c r="S1130" s="15">
        <f t="shared" si="87"/>
        <v>88714.805659722217</v>
      </c>
      <c r="T1130" s="15">
        <f t="shared" si="88"/>
        <v>42355.805659722217</v>
      </c>
      <c r="U1130" s="15">
        <f t="shared" si="89"/>
        <v>2142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25</v>
      </c>
      <c r="P1131">
        <f t="shared" si="86"/>
        <v>93.43</v>
      </c>
      <c r="Q1131" s="11" t="s">
        <v>8324</v>
      </c>
      <c r="R1131" t="s">
        <v>8327</v>
      </c>
      <c r="S1131" s="15">
        <f t="shared" si="87"/>
        <v>89033.092812499992</v>
      </c>
      <c r="T1131" s="15">
        <f t="shared" si="88"/>
        <v>42675.207638888889</v>
      </c>
      <c r="U1131" s="15">
        <f t="shared" si="89"/>
        <v>2143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121</v>
      </c>
      <c r="P1132">
        <f t="shared" si="86"/>
        <v>80.400000000000006</v>
      </c>
      <c r="Q1132" s="11" t="s">
        <v>8324</v>
      </c>
      <c r="R1132" t="s">
        <v>8327</v>
      </c>
      <c r="S1132" s="15">
        <f t="shared" si="87"/>
        <v>88635.697754629626</v>
      </c>
      <c r="T1132" s="15">
        <f t="shared" si="88"/>
        <v>42283.697754629626</v>
      </c>
      <c r="U1132" s="15">
        <f t="shared" si="89"/>
        <v>2142</v>
      </c>
    </row>
    <row r="1133" spans="1:21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114</v>
      </c>
      <c r="P1133">
        <f t="shared" si="86"/>
        <v>43.55</v>
      </c>
      <c r="Q1133" s="11" t="s">
        <v>8312</v>
      </c>
      <c r="R1133" t="s">
        <v>8334</v>
      </c>
      <c r="S1133" s="15">
        <f t="shared" si="87"/>
        <v>87498.185891203699</v>
      </c>
      <c r="T1133" s="15">
        <f t="shared" si="88"/>
        <v>41171.185891203706</v>
      </c>
      <c r="U1133" s="15">
        <f t="shared" si="89"/>
        <v>2139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13</v>
      </c>
      <c r="P1134">
        <f t="shared" si="86"/>
        <v>64.47</v>
      </c>
      <c r="Q1134" s="11" t="s">
        <v>8328</v>
      </c>
      <c r="R1134" t="s">
        <v>8332</v>
      </c>
      <c r="S1134" s="15">
        <f t="shared" si="87"/>
        <v>87454.740868055553</v>
      </c>
      <c r="T1134" s="15">
        <f t="shared" si="88"/>
        <v>41097.74086805556</v>
      </c>
      <c r="U1134" s="15">
        <f t="shared" si="89"/>
        <v>2139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120</v>
      </c>
      <c r="P1135">
        <f t="shared" si="86"/>
        <v>50.69</v>
      </c>
      <c r="Q1135" s="11" t="s">
        <v>8324</v>
      </c>
      <c r="R1135" t="s">
        <v>8325</v>
      </c>
      <c r="S1135" s="15">
        <f t="shared" si="87"/>
        <v>89047.618854166663</v>
      </c>
      <c r="T1135" s="15">
        <f t="shared" si="88"/>
        <v>42696.249305555553</v>
      </c>
      <c r="U1135" s="15">
        <f t="shared" si="89"/>
        <v>2143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13</v>
      </c>
      <c r="P1136">
        <f t="shared" si="86"/>
        <v>50.2</v>
      </c>
      <c r="Q1136" s="11" t="s">
        <v>8324</v>
      </c>
      <c r="R1136" t="s">
        <v>8327</v>
      </c>
      <c r="S1136" s="15">
        <f t="shared" si="87"/>
        <v>89035.546111111107</v>
      </c>
      <c r="T1136" s="15">
        <f t="shared" si="88"/>
        <v>42678.546111111107</v>
      </c>
      <c r="U1136" s="15">
        <f t="shared" si="89"/>
        <v>2143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101</v>
      </c>
      <c r="P1137">
        <f t="shared" si="86"/>
        <v>65.97</v>
      </c>
      <c r="Q1137" s="11" t="s">
        <v>8328</v>
      </c>
      <c r="R1137" t="s">
        <v>8331</v>
      </c>
      <c r="S1137" s="15">
        <f t="shared" si="87"/>
        <v>89183.071643518517</v>
      </c>
      <c r="T1137" s="15">
        <f t="shared" si="88"/>
        <v>42826.166666666672</v>
      </c>
      <c r="U1137" s="15">
        <f t="shared" si="89"/>
        <v>2144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12</v>
      </c>
      <c r="P1138">
        <f t="shared" si="86"/>
        <v>66.7</v>
      </c>
      <c r="Q1138" s="11" t="s">
        <v>8312</v>
      </c>
      <c r="R1138" t="s">
        <v>8334</v>
      </c>
      <c r="S1138" s="15">
        <f t="shared" si="87"/>
        <v>88721.013124999998</v>
      </c>
      <c r="T1138" s="15">
        <f t="shared" si="88"/>
        <v>42364.013124999998</v>
      </c>
      <c r="U1138" s="15">
        <f t="shared" si="89"/>
        <v>2142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109</v>
      </c>
      <c r="P1139">
        <f t="shared" si="86"/>
        <v>64.2</v>
      </c>
      <c r="Q1139" s="11" t="s">
        <v>8322</v>
      </c>
      <c r="R1139" t="s">
        <v>8344</v>
      </c>
      <c r="S1139" s="15">
        <f t="shared" si="87"/>
        <v>88105.043032407411</v>
      </c>
      <c r="T1139" s="15">
        <f t="shared" si="88"/>
        <v>41742.083333333336</v>
      </c>
      <c r="U1139" s="15">
        <f t="shared" si="89"/>
        <v>2141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118</v>
      </c>
      <c r="P1140">
        <f t="shared" si="86"/>
        <v>1300</v>
      </c>
      <c r="Q1140" s="11" t="s">
        <v>8309</v>
      </c>
      <c r="R1140" t="s">
        <v>8311</v>
      </c>
      <c r="S1140" s="15">
        <f t="shared" si="87"/>
        <v>89107.720057870378</v>
      </c>
      <c r="T1140" s="15">
        <f t="shared" si="88"/>
        <v>42765.720057870371</v>
      </c>
      <c r="U1140" s="15">
        <f t="shared" si="89"/>
        <v>2143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43</v>
      </c>
      <c r="P1141">
        <f t="shared" si="86"/>
        <v>96.2</v>
      </c>
      <c r="Q1141" s="11" t="s">
        <v>8324</v>
      </c>
      <c r="R1141" t="s">
        <v>8327</v>
      </c>
      <c r="S1141" s="15">
        <f t="shared" si="87"/>
        <v>89077.04143518518</v>
      </c>
      <c r="T1141" s="15">
        <f t="shared" si="88"/>
        <v>42750.041435185187</v>
      </c>
      <c r="U1141" s="15">
        <f t="shared" si="89"/>
        <v>2143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102</v>
      </c>
      <c r="P1142">
        <f t="shared" si="86"/>
        <v>54.02</v>
      </c>
      <c r="Q1142" s="11" t="s">
        <v>8322</v>
      </c>
      <c r="R1142" t="s">
        <v>8323</v>
      </c>
      <c r="S1142" s="15">
        <f t="shared" si="87"/>
        <v>87494.053067129629</v>
      </c>
      <c r="T1142" s="15">
        <f t="shared" si="88"/>
        <v>41137.053067129629</v>
      </c>
      <c r="U1142" s="15">
        <f t="shared" si="89"/>
        <v>2139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100</v>
      </c>
      <c r="P1143">
        <f t="shared" si="86"/>
        <v>99.54</v>
      </c>
      <c r="Q1143" s="11" t="s">
        <v>8324</v>
      </c>
      <c r="R1143" t="s">
        <v>8336</v>
      </c>
      <c r="S1143" s="15">
        <f t="shared" si="87"/>
        <v>88782.706435185188</v>
      </c>
      <c r="T1143" s="15">
        <f t="shared" si="88"/>
        <v>42416.249305555553</v>
      </c>
      <c r="U1143" s="15">
        <f t="shared" si="89"/>
        <v>2143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130</v>
      </c>
      <c r="P1144">
        <f t="shared" si="86"/>
        <v>63.11</v>
      </c>
      <c r="Q1144" s="11" t="s">
        <v>8324</v>
      </c>
      <c r="R1144" t="s">
        <v>8327</v>
      </c>
      <c r="S1144" s="15">
        <f t="shared" si="87"/>
        <v>88214.605057870373</v>
      </c>
      <c r="T1144" s="15">
        <f t="shared" si="88"/>
        <v>41848.605057870373</v>
      </c>
      <c r="U1144" s="15">
        <f t="shared" si="89"/>
        <v>2141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100</v>
      </c>
      <c r="P1145">
        <f t="shared" si="86"/>
        <v>172.23</v>
      </c>
      <c r="Q1145" s="11" t="s">
        <v>8324</v>
      </c>
      <c r="R1145" t="s">
        <v>8336</v>
      </c>
      <c r="S1145" s="15">
        <f t="shared" si="87"/>
        <v>88515.824074074073</v>
      </c>
      <c r="T1145" s="15">
        <f t="shared" si="88"/>
        <v>42158</v>
      </c>
      <c r="U1145" s="15">
        <f t="shared" si="89"/>
        <v>2142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108</v>
      </c>
      <c r="P1146">
        <f t="shared" si="86"/>
        <v>53.16</v>
      </c>
      <c r="Q1146" s="11" t="s">
        <v>8324</v>
      </c>
      <c r="R1146" t="s">
        <v>8325</v>
      </c>
      <c r="S1146" s="15">
        <f t="shared" si="87"/>
        <v>88612.559675925921</v>
      </c>
      <c r="T1146" s="15">
        <f t="shared" si="88"/>
        <v>42270.559675925921</v>
      </c>
      <c r="U1146" s="15">
        <f t="shared" si="89"/>
        <v>2142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107</v>
      </c>
      <c r="P1147">
        <f t="shared" si="86"/>
        <v>85.75</v>
      </c>
      <c r="Q1147" s="11" t="s">
        <v>8309</v>
      </c>
      <c r="R1147" t="s">
        <v>8341</v>
      </c>
      <c r="S1147" s="15">
        <f t="shared" si="87"/>
        <v>87929.958449074067</v>
      </c>
      <c r="T1147" s="15">
        <f t="shared" si="88"/>
        <v>41572.958449074074</v>
      </c>
      <c r="U1147" s="15">
        <f t="shared" si="89"/>
        <v>2140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107</v>
      </c>
      <c r="P1148">
        <f t="shared" si="86"/>
        <v>66.69</v>
      </c>
      <c r="Q1148" s="11" t="s">
        <v>8328</v>
      </c>
      <c r="R1148" t="s">
        <v>8332</v>
      </c>
      <c r="S1148" s="15">
        <f t="shared" si="87"/>
        <v>88181.981122685189</v>
      </c>
      <c r="T1148" s="15">
        <f t="shared" si="88"/>
        <v>41854.708333333336</v>
      </c>
      <c r="U1148" s="15">
        <f t="shared" si="89"/>
        <v>2141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106</v>
      </c>
      <c r="P1149">
        <f t="shared" si="86"/>
        <v>55.01</v>
      </c>
      <c r="Q1149" s="11" t="s">
        <v>8324</v>
      </c>
      <c r="R1149" t="s">
        <v>8327</v>
      </c>
      <c r="S1149" s="15">
        <f t="shared" si="87"/>
        <v>88962.130057870367</v>
      </c>
      <c r="T1149" s="15">
        <f t="shared" si="88"/>
        <v>42605.130057870367</v>
      </c>
      <c r="U1149" s="15">
        <f t="shared" si="89"/>
        <v>2143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128</v>
      </c>
      <c r="P1150">
        <f t="shared" si="86"/>
        <v>82.52</v>
      </c>
      <c r="Q1150" s="11" t="s">
        <v>8312</v>
      </c>
      <c r="R1150" t="s">
        <v>8334</v>
      </c>
      <c r="S1150" s="15">
        <f t="shared" si="87"/>
        <v>87613.95721064815</v>
      </c>
      <c r="T1150" s="15">
        <f t="shared" si="88"/>
        <v>41256.95721064815</v>
      </c>
      <c r="U1150" s="15">
        <f t="shared" si="89"/>
        <v>2139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14</v>
      </c>
      <c r="P1151">
        <f t="shared" si="86"/>
        <v>150.15</v>
      </c>
      <c r="Q1151" s="11" t="s">
        <v>8324</v>
      </c>
      <c r="R1151" t="s">
        <v>8327</v>
      </c>
      <c r="S1151" s="15">
        <f t="shared" si="87"/>
        <v>88705.702094907407</v>
      </c>
      <c r="T1151" s="15">
        <f t="shared" si="88"/>
        <v>42348.702094907407</v>
      </c>
      <c r="U1151" s="15">
        <f t="shared" si="89"/>
        <v>2142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21</v>
      </c>
      <c r="P1152">
        <f t="shared" si="86"/>
        <v>86.49</v>
      </c>
      <c r="Q1152" s="11" t="s">
        <v>8324</v>
      </c>
      <c r="R1152" t="s">
        <v>8325</v>
      </c>
      <c r="S1152" s="15">
        <f t="shared" si="87"/>
        <v>88768.686840277776</v>
      </c>
      <c r="T1152" s="15">
        <f t="shared" si="88"/>
        <v>42411.686840277776</v>
      </c>
      <c r="U1152" s="15">
        <f t="shared" si="89"/>
        <v>2143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ref="O1153:O1216" si="90">ROUND(E963/D963*100,0)</f>
        <v>106</v>
      </c>
      <c r="P1153">
        <f t="shared" si="86"/>
        <v>58.62</v>
      </c>
      <c r="Q1153" s="11" t="s">
        <v>8324</v>
      </c>
      <c r="R1153" t="s">
        <v>8327</v>
      </c>
      <c r="S1153" s="15">
        <f t="shared" si="87"/>
        <v>88267.061006944452</v>
      </c>
      <c r="T1153" s="15">
        <f t="shared" si="88"/>
        <v>41908.065972222219</v>
      </c>
      <c r="U1153" s="15">
        <f t="shared" si="89"/>
        <v>2141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90"/>
        <v>106</v>
      </c>
      <c r="P1154">
        <f t="shared" si="86"/>
        <v>82.26</v>
      </c>
      <c r="Q1154" s="11" t="s">
        <v>8324</v>
      </c>
      <c r="R1154" t="s">
        <v>8327</v>
      </c>
      <c r="S1154" s="15">
        <f t="shared" si="87"/>
        <v>88512.647534722229</v>
      </c>
      <c r="T1154" s="15">
        <f t="shared" si="88"/>
        <v>42150.647534722222</v>
      </c>
      <c r="U1154" s="15">
        <f t="shared" si="89"/>
        <v>2142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106</v>
      </c>
      <c r="P1155">
        <f t="shared" ref="P1155:P1218" si="91">IFERROR(ROUND(E1155/L1155,2),0)</f>
        <v>51.47</v>
      </c>
      <c r="Q1155" s="11" t="s">
        <v>8312</v>
      </c>
      <c r="R1155" t="s">
        <v>8334</v>
      </c>
      <c r="S1155" s="15">
        <f t="shared" ref="S1155:S1218" si="92">(((J1155/60)/60)/24)+DATE(197,1,1)</f>
        <v>88176.330312499995</v>
      </c>
      <c r="T1155" s="15">
        <f t="shared" ref="T1155:T1218" si="93">(((I1155/60)/60)/24)+DATE(1970,1,1)</f>
        <v>41829.330312500002</v>
      </c>
      <c r="U1155" s="15">
        <f t="shared" ref="U1155:U1218" si="94">YEAR(S1155)</f>
        <v>2141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126</v>
      </c>
      <c r="P1156">
        <f t="shared" si="91"/>
        <v>28.1</v>
      </c>
      <c r="Q1156" s="11" t="s">
        <v>8317</v>
      </c>
      <c r="R1156" t="s">
        <v>8318</v>
      </c>
      <c r="S1156" s="15">
        <f t="shared" si="92"/>
        <v>88313.585162037038</v>
      </c>
      <c r="T1156" s="15">
        <f t="shared" si="93"/>
        <v>41961</v>
      </c>
      <c r="U1156" s="15">
        <f t="shared" si="94"/>
        <v>2141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42</v>
      </c>
      <c r="P1157">
        <f t="shared" si="91"/>
        <v>80.73</v>
      </c>
      <c r="Q1157" s="11" t="s">
        <v>8324</v>
      </c>
      <c r="R1157" t="s">
        <v>8327</v>
      </c>
      <c r="S1157" s="15">
        <f t="shared" si="92"/>
        <v>88186.685902777783</v>
      </c>
      <c r="T1157" s="15">
        <f t="shared" si="93"/>
        <v>41827.083333333336</v>
      </c>
      <c r="U1157" s="15">
        <f t="shared" si="94"/>
        <v>2141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126</v>
      </c>
      <c r="P1158">
        <f t="shared" si="91"/>
        <v>51.31</v>
      </c>
      <c r="Q1158" s="11" t="s">
        <v>8328</v>
      </c>
      <c r="R1158" t="s">
        <v>8329</v>
      </c>
      <c r="S1158" s="15">
        <f t="shared" si="92"/>
        <v>88338.788807870369</v>
      </c>
      <c r="T1158" s="15">
        <f t="shared" si="93"/>
        <v>41964.166666666672</v>
      </c>
      <c r="U1158" s="15">
        <f t="shared" si="94"/>
        <v>2141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126</v>
      </c>
      <c r="P1159">
        <f t="shared" si="91"/>
        <v>101.56</v>
      </c>
      <c r="Q1159" s="11" t="s">
        <v>8309</v>
      </c>
      <c r="R1159" t="s">
        <v>8310</v>
      </c>
      <c r="S1159" s="15">
        <f t="shared" si="92"/>
        <v>88676.957175925927</v>
      </c>
      <c r="T1159" s="15">
        <f t="shared" si="93"/>
        <v>42319.998842592591</v>
      </c>
      <c r="U1159" s="15">
        <f t="shared" si="94"/>
        <v>2142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126</v>
      </c>
      <c r="P1160">
        <f t="shared" si="91"/>
        <v>36.47</v>
      </c>
      <c r="Q1160" s="11" t="s">
        <v>8324</v>
      </c>
      <c r="R1160" t="s">
        <v>8327</v>
      </c>
      <c r="S1160" s="15">
        <f t="shared" si="92"/>
        <v>88588.675011574072</v>
      </c>
      <c r="T1160" s="15">
        <f t="shared" si="93"/>
        <v>42216.666666666672</v>
      </c>
      <c r="U1160" s="15">
        <f t="shared" si="94"/>
        <v>2142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39</v>
      </c>
      <c r="P1161">
        <f t="shared" si="91"/>
        <v>110.22</v>
      </c>
      <c r="Q1161" s="11" t="s">
        <v>8324</v>
      </c>
      <c r="R1161" t="s">
        <v>8327</v>
      </c>
      <c r="S1161" s="15">
        <f t="shared" si="92"/>
        <v>88380.824340277773</v>
      </c>
      <c r="T1161" s="15">
        <f t="shared" si="93"/>
        <v>42010.25</v>
      </c>
      <c r="U1161" s="15">
        <f t="shared" si="94"/>
        <v>2141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104</v>
      </c>
      <c r="P1162">
        <f t="shared" si="91"/>
        <v>53.89</v>
      </c>
      <c r="Q1162" s="11" t="s">
        <v>8328</v>
      </c>
      <c r="R1162" t="s">
        <v>8337</v>
      </c>
      <c r="S1162" s="15">
        <f t="shared" si="92"/>
        <v>88310.838692129633</v>
      </c>
      <c r="T1162" s="15">
        <f t="shared" si="93"/>
        <v>41953.88035879629</v>
      </c>
      <c r="U1162" s="15">
        <f t="shared" si="94"/>
        <v>2141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156</v>
      </c>
      <c r="P1163">
        <f t="shared" si="91"/>
        <v>23.96</v>
      </c>
      <c r="Q1163" s="11" t="s">
        <v>8328</v>
      </c>
      <c r="R1163" t="s">
        <v>8330</v>
      </c>
      <c r="S1163" s="15">
        <f t="shared" si="92"/>
        <v>87636.448958333334</v>
      </c>
      <c r="T1163" s="15">
        <f t="shared" si="93"/>
        <v>41281.333333333336</v>
      </c>
      <c r="U1163" s="15">
        <f t="shared" si="94"/>
        <v>2139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125</v>
      </c>
      <c r="P1164">
        <f t="shared" si="91"/>
        <v>93.61</v>
      </c>
      <c r="Q1164" s="11" t="s">
        <v>8324</v>
      </c>
      <c r="R1164" t="s">
        <v>8327</v>
      </c>
      <c r="S1164" s="15">
        <f t="shared" si="92"/>
        <v>88193.395428240736</v>
      </c>
      <c r="T1164" s="15">
        <f t="shared" si="93"/>
        <v>41843.458333333336</v>
      </c>
      <c r="U1164" s="15">
        <f t="shared" si="94"/>
        <v>2141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104</v>
      </c>
      <c r="P1165">
        <f t="shared" si="91"/>
        <v>87.1</v>
      </c>
      <c r="Q1165" s="11" t="s">
        <v>8328</v>
      </c>
      <c r="R1165" t="s">
        <v>8332</v>
      </c>
      <c r="S1165" s="15">
        <f t="shared" si="92"/>
        <v>88200.766099537039</v>
      </c>
      <c r="T1165" s="15">
        <f t="shared" si="93"/>
        <v>41844.766099537039</v>
      </c>
      <c r="U1165" s="15">
        <f t="shared" si="94"/>
        <v>2141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183</v>
      </c>
      <c r="P1166">
        <f t="shared" si="91"/>
        <v>34.130000000000003</v>
      </c>
      <c r="Q1166" s="11" t="s">
        <v>8317</v>
      </c>
      <c r="R1166" t="s">
        <v>8335</v>
      </c>
      <c r="S1166" s="15">
        <f t="shared" si="92"/>
        <v>87832.962754629625</v>
      </c>
      <c r="T1166" s="15">
        <f t="shared" si="93"/>
        <v>41490.962754629632</v>
      </c>
      <c r="U1166" s="15">
        <f t="shared" si="94"/>
        <v>2140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104</v>
      </c>
      <c r="P1167">
        <f t="shared" si="91"/>
        <v>41.74</v>
      </c>
      <c r="Q1167" s="11" t="s">
        <v>8309</v>
      </c>
      <c r="R1167" t="s">
        <v>8310</v>
      </c>
      <c r="S1167" s="15">
        <f t="shared" si="92"/>
        <v>88690.617488425924</v>
      </c>
      <c r="T1167" s="15">
        <f t="shared" si="93"/>
        <v>42333.659155092595</v>
      </c>
      <c r="U1167" s="15">
        <f t="shared" si="94"/>
        <v>2142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207</v>
      </c>
      <c r="P1168">
        <f t="shared" si="91"/>
        <v>55.5</v>
      </c>
      <c r="Q1168" s="11" t="s">
        <v>8324</v>
      </c>
      <c r="R1168" t="s">
        <v>8336</v>
      </c>
      <c r="S1168" s="15">
        <f t="shared" si="92"/>
        <v>88126.525300925918</v>
      </c>
      <c r="T1168" s="15">
        <f t="shared" si="93"/>
        <v>41764.525300925925</v>
      </c>
      <c r="U1168" s="15">
        <f t="shared" si="94"/>
        <v>2141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106</v>
      </c>
      <c r="P1169">
        <f t="shared" si="91"/>
        <v>53.72</v>
      </c>
      <c r="Q1169" s="11" t="s">
        <v>8324</v>
      </c>
      <c r="R1169" t="s">
        <v>8327</v>
      </c>
      <c r="S1169" s="15">
        <f t="shared" si="92"/>
        <v>88216.795729166668</v>
      </c>
      <c r="T1169" s="15">
        <f t="shared" si="93"/>
        <v>41859.795729166668</v>
      </c>
      <c r="U1169" s="15">
        <f t="shared" si="94"/>
        <v>2141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155</v>
      </c>
      <c r="P1170">
        <f t="shared" si="91"/>
        <v>109.71</v>
      </c>
      <c r="Q1170" s="11" t="s">
        <v>8328</v>
      </c>
      <c r="R1170" t="s">
        <v>8332</v>
      </c>
      <c r="S1170" s="15">
        <f t="shared" si="92"/>
        <v>87911.056921296287</v>
      </c>
      <c r="T1170" s="15">
        <f t="shared" si="93"/>
        <v>41554.056921296295</v>
      </c>
      <c r="U1170" s="15">
        <f t="shared" si="94"/>
        <v>2140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124</v>
      </c>
      <c r="P1171">
        <f t="shared" si="91"/>
        <v>84.08</v>
      </c>
      <c r="Q1171" s="11" t="s">
        <v>8328</v>
      </c>
      <c r="R1171" t="s">
        <v>8342</v>
      </c>
      <c r="S1171" s="15">
        <f t="shared" si="92"/>
        <v>87494.849143518513</v>
      </c>
      <c r="T1171" s="15">
        <f t="shared" si="93"/>
        <v>41137.849143518521</v>
      </c>
      <c r="U1171" s="15">
        <f t="shared" si="94"/>
        <v>2139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106</v>
      </c>
      <c r="P1172">
        <f t="shared" si="91"/>
        <v>88.44</v>
      </c>
      <c r="Q1172" s="11" t="s">
        <v>8328</v>
      </c>
      <c r="R1172" t="s">
        <v>8342</v>
      </c>
      <c r="S1172" s="15">
        <f t="shared" si="92"/>
        <v>87455.520474537043</v>
      </c>
      <c r="T1172" s="15">
        <f t="shared" si="93"/>
        <v>41098.520474537036</v>
      </c>
      <c r="U1172" s="15">
        <f t="shared" si="94"/>
        <v>2139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102</v>
      </c>
      <c r="P1173">
        <f t="shared" si="91"/>
        <v>114.55</v>
      </c>
      <c r="Q1173" s="11" t="s">
        <v>8324</v>
      </c>
      <c r="R1173" t="s">
        <v>8327</v>
      </c>
      <c r="S1173" s="15">
        <f t="shared" si="92"/>
        <v>88314.936157407414</v>
      </c>
      <c r="T1173" s="15">
        <f t="shared" si="93"/>
        <v>41948.977824074071</v>
      </c>
      <c r="U1173" s="15">
        <f t="shared" si="94"/>
        <v>2141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26</v>
      </c>
      <c r="P1174">
        <f t="shared" si="91"/>
        <v>25.69</v>
      </c>
      <c r="Q1174" s="11" t="s">
        <v>8324</v>
      </c>
      <c r="R1174" t="s">
        <v>8327</v>
      </c>
      <c r="S1174" s="15">
        <f t="shared" si="92"/>
        <v>88214.909942129627</v>
      </c>
      <c r="T1174" s="15">
        <f t="shared" si="93"/>
        <v>41857.897222222222</v>
      </c>
      <c r="U1174" s="15">
        <f t="shared" si="94"/>
        <v>2141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15</v>
      </c>
      <c r="P1175">
        <f t="shared" si="91"/>
        <v>186.11</v>
      </c>
      <c r="Q1175" s="11" t="s">
        <v>8322</v>
      </c>
      <c r="R1175" t="s">
        <v>8344</v>
      </c>
      <c r="S1175" s="15">
        <f t="shared" si="92"/>
        <v>87374.776631944449</v>
      </c>
      <c r="T1175" s="15">
        <f t="shared" si="93"/>
        <v>41001.776631944449</v>
      </c>
      <c r="U1175" s="15">
        <f t="shared" si="94"/>
        <v>2139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122</v>
      </c>
      <c r="P1176">
        <f t="shared" si="91"/>
        <v>122.54</v>
      </c>
      <c r="Q1176" s="11" t="s">
        <v>8324</v>
      </c>
      <c r="R1176" t="s">
        <v>8327</v>
      </c>
      <c r="S1176" s="15">
        <f t="shared" si="92"/>
        <v>88369.688611111109</v>
      </c>
      <c r="T1176" s="15">
        <f t="shared" si="93"/>
        <v>42012.688611111109</v>
      </c>
      <c r="U1176" s="15">
        <f t="shared" si="94"/>
        <v>2141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27</v>
      </c>
      <c r="P1177">
        <f t="shared" si="91"/>
        <v>79.62</v>
      </c>
      <c r="Q1177" s="11" t="s">
        <v>8324</v>
      </c>
      <c r="R1177" t="s">
        <v>8327</v>
      </c>
      <c r="S1177" s="15">
        <f t="shared" si="92"/>
        <v>88214.674143518525</v>
      </c>
      <c r="T1177" s="15">
        <f t="shared" si="93"/>
        <v>41854.958333333336</v>
      </c>
      <c r="U1177" s="15">
        <f t="shared" si="94"/>
        <v>2141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102</v>
      </c>
      <c r="P1178">
        <f t="shared" si="91"/>
        <v>200.49</v>
      </c>
      <c r="Q1178" s="11" t="s">
        <v>8324</v>
      </c>
      <c r="R1178" t="s">
        <v>8327</v>
      </c>
      <c r="S1178" s="15">
        <f t="shared" si="92"/>
        <v>88174.218229166669</v>
      </c>
      <c r="T1178" s="15">
        <f t="shared" si="93"/>
        <v>41817.218229166669</v>
      </c>
      <c r="U1178" s="15">
        <f t="shared" si="94"/>
        <v>2141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102</v>
      </c>
      <c r="P1179">
        <f t="shared" si="91"/>
        <v>178.93</v>
      </c>
      <c r="Q1179" s="11" t="s">
        <v>8309</v>
      </c>
      <c r="R1179" t="s">
        <v>8311</v>
      </c>
      <c r="S1179" s="15">
        <f t="shared" si="92"/>
        <v>89019.373414351852</v>
      </c>
      <c r="T1179" s="15">
        <f t="shared" si="93"/>
        <v>42672.373414351852</v>
      </c>
      <c r="U1179" s="15">
        <f t="shared" si="94"/>
        <v>2143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102</v>
      </c>
      <c r="P1180">
        <f t="shared" si="91"/>
        <v>68.53</v>
      </c>
      <c r="Q1180" s="11" t="s">
        <v>8324</v>
      </c>
      <c r="R1180" t="s">
        <v>8327</v>
      </c>
      <c r="S1180" s="15">
        <f t="shared" si="92"/>
        <v>88289.333726851852</v>
      </c>
      <c r="T1180" s="15">
        <f t="shared" si="93"/>
        <v>41932.333726851852</v>
      </c>
      <c r="U1180" s="15">
        <f t="shared" si="94"/>
        <v>2141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102</v>
      </c>
      <c r="P1181">
        <f t="shared" si="91"/>
        <v>178.61</v>
      </c>
      <c r="Q1181" s="11" t="s">
        <v>8328</v>
      </c>
      <c r="R1181" t="s">
        <v>8332</v>
      </c>
      <c r="S1181" s="15">
        <f t="shared" si="92"/>
        <v>87383.667199074072</v>
      </c>
      <c r="T1181" s="15">
        <f t="shared" si="93"/>
        <v>41026.667199074072</v>
      </c>
      <c r="U1181" s="15">
        <f t="shared" si="94"/>
        <v>2139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101</v>
      </c>
      <c r="P1182">
        <f t="shared" si="91"/>
        <v>131.58000000000001</v>
      </c>
      <c r="Q1182" s="11" t="s">
        <v>8328</v>
      </c>
      <c r="R1182" t="s">
        <v>8329</v>
      </c>
      <c r="S1182" s="15">
        <f t="shared" si="92"/>
        <v>86804.011296296288</v>
      </c>
      <c r="T1182" s="15">
        <f t="shared" si="93"/>
        <v>40462.011296296296</v>
      </c>
      <c r="U1182" s="15">
        <f t="shared" si="94"/>
        <v>2137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101</v>
      </c>
      <c r="P1183">
        <f t="shared" si="91"/>
        <v>192.31</v>
      </c>
      <c r="Q1183" s="11" t="s">
        <v>8322</v>
      </c>
      <c r="R1183" t="s">
        <v>8344</v>
      </c>
      <c r="S1183" s="15">
        <f t="shared" si="92"/>
        <v>87584.753310185188</v>
      </c>
      <c r="T1183" s="15">
        <f t="shared" si="93"/>
        <v>41217.794976851852</v>
      </c>
      <c r="U1183" s="15">
        <f t="shared" si="94"/>
        <v>2139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122</v>
      </c>
      <c r="P1184">
        <f t="shared" si="91"/>
        <v>100</v>
      </c>
      <c r="Q1184" s="11" t="s">
        <v>8322</v>
      </c>
      <c r="R1184" t="s">
        <v>8323</v>
      </c>
      <c r="S1184" s="15">
        <f t="shared" si="92"/>
        <v>86730.084421296298</v>
      </c>
      <c r="T1184" s="15">
        <f t="shared" si="93"/>
        <v>40378.666666666664</v>
      </c>
      <c r="U1184" s="15">
        <f t="shared" si="94"/>
        <v>2137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101</v>
      </c>
      <c r="P1185">
        <f t="shared" si="91"/>
        <v>185.19</v>
      </c>
      <c r="Q1185" s="11" t="s">
        <v>8328</v>
      </c>
      <c r="R1185" t="s">
        <v>8342</v>
      </c>
      <c r="S1185" s="15">
        <f t="shared" si="92"/>
        <v>88847.573611111118</v>
      </c>
      <c r="T1185" s="15">
        <f t="shared" si="93"/>
        <v>42482.619444444441</v>
      </c>
      <c r="U1185" s="15">
        <f t="shared" si="94"/>
        <v>2143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202</v>
      </c>
      <c r="P1186">
        <f t="shared" si="91"/>
        <v>64.94</v>
      </c>
      <c r="Q1186" s="11" t="s">
        <v>8324</v>
      </c>
      <c r="R1186" t="s">
        <v>8336</v>
      </c>
      <c r="S1186" s="15">
        <f t="shared" si="92"/>
        <v>88452.750300925924</v>
      </c>
      <c r="T1186" s="15">
        <f t="shared" si="93"/>
        <v>42095.708634259259</v>
      </c>
      <c r="U1186" s="15">
        <f t="shared" si="94"/>
        <v>2142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26</v>
      </c>
      <c r="P1187">
        <f t="shared" si="91"/>
        <v>178.57</v>
      </c>
      <c r="Q1187" s="11" t="s">
        <v>8324</v>
      </c>
      <c r="R1187" t="s">
        <v>8327</v>
      </c>
      <c r="S1187" s="15">
        <f t="shared" si="92"/>
        <v>88331.527627314819</v>
      </c>
      <c r="T1187" s="15">
        <f t="shared" si="93"/>
        <v>42004.569293981483</v>
      </c>
      <c r="U1187" s="15">
        <f t="shared" si="94"/>
        <v>2141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121</v>
      </c>
      <c r="P1188">
        <f t="shared" si="91"/>
        <v>65.16</v>
      </c>
      <c r="Q1188" s="11" t="s">
        <v>8328</v>
      </c>
      <c r="R1188" t="s">
        <v>8330</v>
      </c>
      <c r="S1188" s="15">
        <f t="shared" si="92"/>
        <v>88403.641435185185</v>
      </c>
      <c r="T1188" s="15">
        <f t="shared" si="93"/>
        <v>42046.641435185185</v>
      </c>
      <c r="U1188" s="15">
        <f t="shared" si="94"/>
        <v>2142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101</v>
      </c>
      <c r="P1189">
        <f t="shared" si="91"/>
        <v>308.75</v>
      </c>
      <c r="Q1189" s="11" t="s">
        <v>8309</v>
      </c>
      <c r="R1189" t="s">
        <v>8311</v>
      </c>
      <c r="S1189" s="15">
        <f t="shared" si="92"/>
        <v>88700.936365740738</v>
      </c>
      <c r="T1189" s="15">
        <f t="shared" si="93"/>
        <v>42343.936365740738</v>
      </c>
      <c r="U1189" s="15">
        <f t="shared" si="94"/>
        <v>2142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121</v>
      </c>
      <c r="P1190">
        <f t="shared" si="91"/>
        <v>129.97</v>
      </c>
      <c r="Q1190" s="11" t="s">
        <v>8309</v>
      </c>
      <c r="R1190" t="s">
        <v>8319</v>
      </c>
      <c r="S1190" s="15">
        <f t="shared" si="92"/>
        <v>88292.429155092599</v>
      </c>
      <c r="T1190" s="15">
        <f t="shared" si="93"/>
        <v>41935.429155092592</v>
      </c>
      <c r="U1190" s="15">
        <f t="shared" si="94"/>
        <v>2141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101</v>
      </c>
      <c r="P1191">
        <f t="shared" si="91"/>
        <v>94.9</v>
      </c>
      <c r="Q1191" s="11" t="s">
        <v>8324</v>
      </c>
      <c r="R1191" t="s">
        <v>8336</v>
      </c>
      <c r="S1191" s="15">
        <f t="shared" si="92"/>
        <v>88252.882928240739</v>
      </c>
      <c r="T1191" s="15">
        <f t="shared" si="93"/>
        <v>41890.882928240739</v>
      </c>
      <c r="U1191" s="15">
        <f t="shared" si="94"/>
        <v>2141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101</v>
      </c>
      <c r="P1192">
        <f t="shared" si="91"/>
        <v>54.67</v>
      </c>
      <c r="Q1192" s="11" t="s">
        <v>8309</v>
      </c>
      <c r="R1192" t="s">
        <v>8311</v>
      </c>
      <c r="S1192" s="15">
        <f t="shared" si="92"/>
        <v>89013.633703703701</v>
      </c>
      <c r="T1192" s="15">
        <f t="shared" si="93"/>
        <v>42656.633703703701</v>
      </c>
      <c r="U1192" s="15">
        <f t="shared" si="94"/>
        <v>2143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109</v>
      </c>
      <c r="P1193">
        <f t="shared" si="91"/>
        <v>39.57</v>
      </c>
      <c r="Q1193" s="11" t="s">
        <v>8322</v>
      </c>
      <c r="R1193" t="s">
        <v>8340</v>
      </c>
      <c r="S1193" s="15">
        <f t="shared" si="92"/>
        <v>88144.975011574075</v>
      </c>
      <c r="T1193" s="15">
        <f t="shared" si="93"/>
        <v>41793.165972222225</v>
      </c>
      <c r="U1193" s="15">
        <f t="shared" si="94"/>
        <v>2141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503</v>
      </c>
      <c r="P1194">
        <f t="shared" si="91"/>
        <v>148.47999999999999</v>
      </c>
      <c r="Q1194" s="11" t="s">
        <v>8324</v>
      </c>
      <c r="R1194" t="s">
        <v>8327</v>
      </c>
      <c r="S1194" s="15">
        <f t="shared" si="92"/>
        <v>88449.834444444452</v>
      </c>
      <c r="T1194" s="15">
        <f t="shared" si="93"/>
        <v>42083.852083333331</v>
      </c>
      <c r="U1194" s="15">
        <f t="shared" si="94"/>
        <v>2142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121</v>
      </c>
      <c r="P1195">
        <f t="shared" si="91"/>
        <v>40.75</v>
      </c>
      <c r="Q1195" s="11" t="s">
        <v>8328</v>
      </c>
      <c r="R1195" t="s">
        <v>8330</v>
      </c>
      <c r="S1195" s="15">
        <f t="shared" si="92"/>
        <v>88103.785011574073</v>
      </c>
      <c r="T1195" s="15">
        <f t="shared" si="93"/>
        <v>41739.290972222225</v>
      </c>
      <c r="U1195" s="15">
        <f t="shared" si="94"/>
        <v>2141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126</v>
      </c>
      <c r="P1196">
        <f t="shared" si="91"/>
        <v>88.8</v>
      </c>
      <c r="Q1196" s="11" t="s">
        <v>8322</v>
      </c>
      <c r="R1196" t="s">
        <v>8340</v>
      </c>
      <c r="S1196" s="15">
        <f t="shared" si="92"/>
        <v>88291.407812499994</v>
      </c>
      <c r="T1196" s="15">
        <f t="shared" si="93"/>
        <v>41964.449479166666</v>
      </c>
      <c r="U1196" s="15">
        <f t="shared" si="94"/>
        <v>2141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100</v>
      </c>
      <c r="P1197">
        <f t="shared" si="91"/>
        <v>64.75</v>
      </c>
      <c r="Q1197" s="11" t="s">
        <v>8317</v>
      </c>
      <c r="R1197" t="s">
        <v>8318</v>
      </c>
      <c r="S1197" s="15">
        <f t="shared" si="92"/>
        <v>88001.651493055557</v>
      </c>
      <c r="T1197" s="15">
        <f t="shared" si="93"/>
        <v>41644.651493055557</v>
      </c>
      <c r="U1197" s="15">
        <f t="shared" si="94"/>
        <v>2140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100</v>
      </c>
      <c r="P1198">
        <f t="shared" si="91"/>
        <v>44.94</v>
      </c>
      <c r="Q1198" s="11" t="s">
        <v>8314</v>
      </c>
      <c r="R1198" t="s">
        <v>8315</v>
      </c>
      <c r="S1198" s="15">
        <f t="shared" si="92"/>
        <v>88284.134895833326</v>
      </c>
      <c r="T1198" s="15">
        <f t="shared" si="93"/>
        <v>41928</v>
      </c>
      <c r="U1198" s="15">
        <f t="shared" si="94"/>
        <v>2141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121</v>
      </c>
      <c r="P1199">
        <f t="shared" si="91"/>
        <v>74.25</v>
      </c>
      <c r="Q1199" s="11" t="s">
        <v>8328</v>
      </c>
      <c r="R1199" t="s">
        <v>8332</v>
      </c>
      <c r="S1199" s="15">
        <f t="shared" si="92"/>
        <v>88913.874236111107</v>
      </c>
      <c r="T1199" s="15">
        <f t="shared" si="93"/>
        <v>42556.874236111107</v>
      </c>
      <c r="U1199" s="15">
        <f t="shared" si="94"/>
        <v>2143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100</v>
      </c>
      <c r="P1200">
        <f t="shared" si="91"/>
        <v>34.17</v>
      </c>
      <c r="Q1200" s="11" t="s">
        <v>8328</v>
      </c>
      <c r="R1200" t="s">
        <v>8332</v>
      </c>
      <c r="S1200" s="15">
        <f t="shared" si="92"/>
        <v>87930.988067129627</v>
      </c>
      <c r="T1200" s="15">
        <f t="shared" si="93"/>
        <v>41571.988067129627</v>
      </c>
      <c r="U1200" s="15">
        <f t="shared" si="94"/>
        <v>2140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120</v>
      </c>
      <c r="P1201">
        <f t="shared" si="91"/>
        <v>24.76</v>
      </c>
      <c r="Q1201" s="11" t="s">
        <v>8317</v>
      </c>
      <c r="R1201" t="s">
        <v>8318</v>
      </c>
      <c r="S1201" s="15">
        <f t="shared" si="92"/>
        <v>88856.874907407415</v>
      </c>
      <c r="T1201" s="15">
        <f t="shared" si="93"/>
        <v>42487.083333333328</v>
      </c>
      <c r="U1201" s="15">
        <f t="shared" si="94"/>
        <v>2143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</v>
      </c>
      <c r="P1202">
        <f t="shared" si="91"/>
        <v>28.58</v>
      </c>
      <c r="Q1202" s="11" t="s">
        <v>8322</v>
      </c>
      <c r="R1202" t="s">
        <v>8323</v>
      </c>
      <c r="S1202" s="15">
        <f t="shared" si="92"/>
        <v>86913.36917824074</v>
      </c>
      <c r="T1202" s="15">
        <f t="shared" si="93"/>
        <v>40576.332638888889</v>
      </c>
      <c r="U1202" s="15">
        <f t="shared" si="94"/>
        <v>2137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100</v>
      </c>
      <c r="P1203">
        <f t="shared" si="91"/>
        <v>41.7</v>
      </c>
      <c r="Q1203" s="11" t="s">
        <v>8328</v>
      </c>
      <c r="R1203" t="s">
        <v>8337</v>
      </c>
      <c r="S1203" s="15">
        <f t="shared" si="92"/>
        <v>88438.148888888885</v>
      </c>
      <c r="T1203" s="15">
        <f t="shared" si="93"/>
        <v>42079.107222222221</v>
      </c>
      <c r="U1203" s="15">
        <f t="shared" si="94"/>
        <v>2142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120</v>
      </c>
      <c r="P1204">
        <f t="shared" si="91"/>
        <v>77.34</v>
      </c>
      <c r="Q1204" s="11" t="s">
        <v>8324</v>
      </c>
      <c r="R1204" t="s">
        <v>8327</v>
      </c>
      <c r="S1204" s="15">
        <f t="shared" si="92"/>
        <v>87762.702210648145</v>
      </c>
      <c r="T1204" s="15">
        <f t="shared" si="93"/>
        <v>41400.702210648145</v>
      </c>
      <c r="U1204" s="15">
        <f t="shared" si="94"/>
        <v>2140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100</v>
      </c>
      <c r="P1205">
        <f t="shared" si="91"/>
        <v>159.47</v>
      </c>
      <c r="Q1205" s="11" t="s">
        <v>8324</v>
      </c>
      <c r="R1205" t="s">
        <v>8327</v>
      </c>
      <c r="S1205" s="15">
        <f t="shared" si="92"/>
        <v>88476.412557870368</v>
      </c>
      <c r="T1205" s="15">
        <f t="shared" si="93"/>
        <v>42117.770833333328</v>
      </c>
      <c r="U1205" s="15">
        <f t="shared" si="94"/>
        <v>2142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100</v>
      </c>
      <c r="P1206">
        <f t="shared" si="91"/>
        <v>36.21</v>
      </c>
      <c r="Q1206" s="11" t="s">
        <v>8328</v>
      </c>
      <c r="R1206" t="s">
        <v>8330</v>
      </c>
      <c r="S1206" s="15">
        <f t="shared" si="92"/>
        <v>88532.919687500005</v>
      </c>
      <c r="T1206" s="15">
        <f t="shared" si="93"/>
        <v>42175.919687500005</v>
      </c>
      <c r="U1206" s="15">
        <f t="shared" si="94"/>
        <v>2142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100</v>
      </c>
      <c r="P1207">
        <f t="shared" si="91"/>
        <v>81.239999999999995</v>
      </c>
      <c r="Q1207" s="11" t="s">
        <v>8322</v>
      </c>
      <c r="R1207" t="s">
        <v>8338</v>
      </c>
      <c r="S1207" s="15">
        <f t="shared" si="92"/>
        <v>88573.257418981477</v>
      </c>
      <c r="T1207" s="15">
        <f t="shared" si="93"/>
        <v>42217.207638888889</v>
      </c>
      <c r="U1207" s="15">
        <f t="shared" si="94"/>
        <v>2142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100</v>
      </c>
      <c r="P1208">
        <f t="shared" si="91"/>
        <v>85.18</v>
      </c>
      <c r="Q1208" s="11" t="s">
        <v>8324</v>
      </c>
      <c r="R1208" t="s">
        <v>8325</v>
      </c>
      <c r="S1208" s="15">
        <f t="shared" si="92"/>
        <v>88411.702893518523</v>
      </c>
      <c r="T1208" s="15">
        <f t="shared" si="93"/>
        <v>42045.702893518523</v>
      </c>
      <c r="U1208" s="15">
        <f t="shared" si="94"/>
        <v>2142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120</v>
      </c>
      <c r="P1209">
        <f t="shared" si="91"/>
        <v>62.38</v>
      </c>
      <c r="Q1209" s="11" t="s">
        <v>8328</v>
      </c>
      <c r="R1209" t="s">
        <v>8329</v>
      </c>
      <c r="S1209" s="15">
        <f t="shared" si="92"/>
        <v>87760.690266203703</v>
      </c>
      <c r="T1209" s="15">
        <f t="shared" si="93"/>
        <v>41403.690266203703</v>
      </c>
      <c r="U1209" s="15">
        <f t="shared" si="94"/>
        <v>2140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240</v>
      </c>
      <c r="P1210">
        <f t="shared" si="91"/>
        <v>50.25</v>
      </c>
      <c r="Q1210" s="11" t="s">
        <v>8328</v>
      </c>
      <c r="R1210" t="s">
        <v>8332</v>
      </c>
      <c r="S1210" s="15">
        <f t="shared" si="92"/>
        <v>89094.074976851844</v>
      </c>
      <c r="T1210" s="15">
        <f t="shared" si="93"/>
        <v>42727.074976851851</v>
      </c>
      <c r="U1210" s="15">
        <f t="shared" si="94"/>
        <v>2143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102</v>
      </c>
      <c r="P1211">
        <f t="shared" si="91"/>
        <v>424.45</v>
      </c>
      <c r="Q1211" s="11" t="s">
        <v>8309</v>
      </c>
      <c r="R1211" t="s">
        <v>8311</v>
      </c>
      <c r="S1211" s="15">
        <f t="shared" si="92"/>
        <v>88308.263078703705</v>
      </c>
      <c r="T1211" s="15">
        <f t="shared" si="93"/>
        <v>41973.957638888889</v>
      </c>
      <c r="U1211" s="15">
        <f t="shared" si="94"/>
        <v>2141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119</v>
      </c>
      <c r="P1212">
        <f t="shared" si="91"/>
        <v>49.12</v>
      </c>
      <c r="Q1212" s="11" t="s">
        <v>8317</v>
      </c>
      <c r="R1212" t="s">
        <v>8345</v>
      </c>
      <c r="S1212" s="15">
        <f t="shared" si="92"/>
        <v>88310.783576388887</v>
      </c>
      <c r="T1212" s="15">
        <f t="shared" si="93"/>
        <v>41963.825243055559</v>
      </c>
      <c r="U1212" s="15">
        <f t="shared" si="94"/>
        <v>2141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148</v>
      </c>
      <c r="P1213">
        <f t="shared" si="91"/>
        <v>53.56</v>
      </c>
      <c r="Q1213" s="11" t="s">
        <v>8328</v>
      </c>
      <c r="R1213" t="s">
        <v>8332</v>
      </c>
      <c r="S1213" s="15">
        <f t="shared" si="92"/>
        <v>87050.08666666667</v>
      </c>
      <c r="T1213" s="15">
        <f t="shared" si="93"/>
        <v>40706.166666666664</v>
      </c>
      <c r="U1213" s="15">
        <f t="shared" si="94"/>
        <v>2138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118</v>
      </c>
      <c r="P1214">
        <f t="shared" si="91"/>
        <v>83.14</v>
      </c>
      <c r="Q1214" s="11" t="s">
        <v>8324</v>
      </c>
      <c r="R1214" t="s">
        <v>8327</v>
      </c>
      <c r="S1214" s="15">
        <f t="shared" si="92"/>
        <v>88513.87501157407</v>
      </c>
      <c r="T1214" s="15">
        <f t="shared" si="93"/>
        <v>42158.290972222225</v>
      </c>
      <c r="U1214" s="15">
        <f t="shared" si="94"/>
        <v>2142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169</v>
      </c>
      <c r="P1215">
        <f t="shared" si="91"/>
        <v>43.04</v>
      </c>
      <c r="Q1215" s="11" t="s">
        <v>8322</v>
      </c>
      <c r="R1215" t="s">
        <v>8344</v>
      </c>
      <c r="S1215" s="15">
        <f t="shared" si="92"/>
        <v>88088.901817129634</v>
      </c>
      <c r="T1215" s="15">
        <f t="shared" si="93"/>
        <v>41721</v>
      </c>
      <c r="U1215" s="15">
        <f t="shared" si="94"/>
        <v>2141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148</v>
      </c>
      <c r="P1216">
        <f t="shared" si="91"/>
        <v>96.71</v>
      </c>
      <c r="Q1216" s="11" t="s">
        <v>8322</v>
      </c>
      <c r="R1216" t="s">
        <v>8344</v>
      </c>
      <c r="S1216" s="15">
        <f t="shared" si="92"/>
        <v>87698.799513888895</v>
      </c>
      <c r="T1216" s="15">
        <f t="shared" si="93"/>
        <v>41336.799513888887</v>
      </c>
      <c r="U1216" s="15">
        <f t="shared" si="94"/>
        <v>2140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ref="O1217:O1280" si="95">ROUND(E1027/D1027*100,0)</f>
        <v>49</v>
      </c>
      <c r="P1217">
        <f t="shared" si="91"/>
        <v>69.27</v>
      </c>
      <c r="Q1217" s="11" t="s">
        <v>8320</v>
      </c>
      <c r="R1217" t="s">
        <v>8321</v>
      </c>
      <c r="S1217" s="15">
        <f t="shared" si="92"/>
        <v>89125.69223379629</v>
      </c>
      <c r="T1217" s="15">
        <f t="shared" si="93"/>
        <v>42768.692233796297</v>
      </c>
      <c r="U1217" s="15">
        <f t="shared" si="94"/>
        <v>2144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5"/>
        <v>12</v>
      </c>
      <c r="P1218">
        <f t="shared" si="91"/>
        <v>125.27</v>
      </c>
      <c r="Q1218" s="11" t="s">
        <v>8324</v>
      </c>
      <c r="R1218" t="s">
        <v>8325</v>
      </c>
      <c r="S1218" s="15">
        <f t="shared" si="92"/>
        <v>88468.731273148151</v>
      </c>
      <c r="T1218" s="15">
        <f t="shared" si="93"/>
        <v>42111.731273148151</v>
      </c>
      <c r="U1218" s="15">
        <f t="shared" si="94"/>
        <v>2142</v>
      </c>
    </row>
    <row r="1219" spans="1:21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12</v>
      </c>
      <c r="P1219">
        <f t="shared" ref="P1219:P1282" si="96">IFERROR(ROUND(E1219/L1219,2),0)</f>
        <v>231.75</v>
      </c>
      <c r="Q1219" s="11" t="s">
        <v>8328</v>
      </c>
      <c r="R1219" t="s">
        <v>8351</v>
      </c>
      <c r="S1219" s="15">
        <f t="shared" ref="S1219:S1282" si="97">(((J1219/60)/60)/24)+DATE(197,1,1)</f>
        <v>87234.171018518522</v>
      </c>
      <c r="T1219" s="15">
        <f t="shared" ref="T1219:T1282" si="98">(((I1219/60)/60)/24)+DATE(1970,1,1)</f>
        <v>40889.212685185186</v>
      </c>
      <c r="U1219" s="15">
        <f t="shared" ref="U1219:U1282" si="99">YEAR(S1219)</f>
        <v>2138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108</v>
      </c>
      <c r="P1220">
        <f t="shared" si="96"/>
        <v>124.92</v>
      </c>
      <c r="Q1220" s="11" t="s">
        <v>8309</v>
      </c>
      <c r="R1220" t="s">
        <v>8311</v>
      </c>
      <c r="S1220" s="15">
        <f t="shared" si="97"/>
        <v>89055.726701388892</v>
      </c>
      <c r="T1220" s="15">
        <f t="shared" si="98"/>
        <v>42698.768368055549</v>
      </c>
      <c r="U1220" s="15">
        <f t="shared" si="99"/>
        <v>2143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23</v>
      </c>
      <c r="P1221">
        <f t="shared" si="96"/>
        <v>100.22</v>
      </c>
      <c r="Q1221" s="11" t="s">
        <v>8324</v>
      </c>
      <c r="R1221" t="s">
        <v>8327</v>
      </c>
      <c r="S1221" s="15">
        <f t="shared" si="97"/>
        <v>88178.993414351848</v>
      </c>
      <c r="T1221" s="15">
        <f t="shared" si="98"/>
        <v>41821.993414351848</v>
      </c>
      <c r="U1221" s="15">
        <f t="shared" si="99"/>
        <v>2141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106</v>
      </c>
      <c r="P1222">
        <f t="shared" si="96"/>
        <v>72.89</v>
      </c>
      <c r="Q1222" s="11" t="s">
        <v>8324</v>
      </c>
      <c r="R1222" t="s">
        <v>8327</v>
      </c>
      <c r="S1222" s="15">
        <f t="shared" si="97"/>
        <v>88330.753032407403</v>
      </c>
      <c r="T1222" s="15">
        <f t="shared" si="98"/>
        <v>41973.794699074075</v>
      </c>
      <c r="U1222" s="15">
        <f t="shared" si="99"/>
        <v>2141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117</v>
      </c>
      <c r="P1223">
        <f t="shared" si="96"/>
        <v>70.459999999999994</v>
      </c>
      <c r="Q1223" s="11" t="s">
        <v>8324</v>
      </c>
      <c r="R1223" t="s">
        <v>8327</v>
      </c>
      <c r="S1223" s="15">
        <f t="shared" si="97"/>
        <v>88421.928252314814</v>
      </c>
      <c r="T1223" s="15">
        <f t="shared" si="98"/>
        <v>42090</v>
      </c>
      <c r="U1223" s="15">
        <f t="shared" si="99"/>
        <v>2142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117</v>
      </c>
      <c r="P1224">
        <f t="shared" si="96"/>
        <v>80.16</v>
      </c>
      <c r="Q1224" s="11" t="s">
        <v>8324</v>
      </c>
      <c r="R1224" t="s">
        <v>8327</v>
      </c>
      <c r="S1224" s="15">
        <f t="shared" si="97"/>
        <v>88228.26489583333</v>
      </c>
      <c r="T1224" s="15">
        <f t="shared" si="98"/>
        <v>41864.207638888889</v>
      </c>
      <c r="U1224" s="15">
        <f t="shared" si="99"/>
        <v>2141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194</v>
      </c>
      <c r="P1225">
        <f t="shared" si="96"/>
        <v>51.29</v>
      </c>
      <c r="Q1225" s="11" t="s">
        <v>8317</v>
      </c>
      <c r="R1225" t="s">
        <v>8335</v>
      </c>
      <c r="S1225" s="15">
        <f t="shared" si="97"/>
        <v>87962.237430555557</v>
      </c>
      <c r="T1225" s="15">
        <f t="shared" si="98"/>
        <v>41605.279097222221</v>
      </c>
      <c r="U1225" s="15">
        <f t="shared" si="99"/>
        <v>2140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116</v>
      </c>
      <c r="P1226">
        <f t="shared" si="96"/>
        <v>114.13</v>
      </c>
      <c r="Q1226" s="11" t="s">
        <v>8324</v>
      </c>
      <c r="R1226" t="s">
        <v>8327</v>
      </c>
      <c r="S1226" s="15">
        <f t="shared" si="97"/>
        <v>88238.200150462959</v>
      </c>
      <c r="T1226" s="15">
        <f t="shared" si="98"/>
        <v>41881.200150462959</v>
      </c>
      <c r="U1226" s="15">
        <f t="shared" si="99"/>
        <v>2141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116</v>
      </c>
      <c r="P1227">
        <f t="shared" si="96"/>
        <v>42.21</v>
      </c>
      <c r="Q1227" s="11" t="s">
        <v>8324</v>
      </c>
      <c r="R1227" t="s">
        <v>8327</v>
      </c>
      <c r="S1227" s="15">
        <f t="shared" si="97"/>
        <v>88953.441203703696</v>
      </c>
      <c r="T1227" s="15">
        <f t="shared" si="98"/>
        <v>42582.458333333328</v>
      </c>
      <c r="U1227" s="15">
        <f t="shared" si="99"/>
        <v>2143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105</v>
      </c>
      <c r="P1228">
        <f t="shared" si="96"/>
        <v>77.27</v>
      </c>
      <c r="Q1228" s="11" t="s">
        <v>8312</v>
      </c>
      <c r="R1228" t="s">
        <v>8334</v>
      </c>
      <c r="S1228" s="15">
        <f t="shared" si="97"/>
        <v>87686.878148148156</v>
      </c>
      <c r="T1228" s="15">
        <f t="shared" si="98"/>
        <v>41329.878148148149</v>
      </c>
      <c r="U1228" s="15">
        <f t="shared" si="99"/>
        <v>2140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12</v>
      </c>
      <c r="P1229">
        <f t="shared" si="96"/>
        <v>267.64999999999998</v>
      </c>
      <c r="Q1229" s="11" t="s">
        <v>8324</v>
      </c>
      <c r="R1229" t="s">
        <v>8336</v>
      </c>
      <c r="S1229" s="15">
        <f t="shared" si="97"/>
        <v>88158.814791666664</v>
      </c>
      <c r="T1229" s="15">
        <f t="shared" si="98"/>
        <v>41801.814791666664</v>
      </c>
      <c r="U1229" s="15">
        <f t="shared" si="99"/>
        <v>2141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191</v>
      </c>
      <c r="P1230">
        <f t="shared" si="96"/>
        <v>56.83</v>
      </c>
      <c r="Q1230" s="11" t="s">
        <v>8324</v>
      </c>
      <c r="R1230" t="s">
        <v>8327</v>
      </c>
      <c r="S1230" s="15">
        <f t="shared" si="97"/>
        <v>88968.397546296299</v>
      </c>
      <c r="T1230" s="15">
        <f t="shared" si="98"/>
        <v>42638.958333333328</v>
      </c>
      <c r="U1230" s="15">
        <f t="shared" si="99"/>
        <v>2143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8324</v>
      </c>
      <c r="R1231" t="s">
        <v>8327</v>
      </c>
      <c r="S1231" s="15">
        <f t="shared" si="97"/>
        <v>88301.295104166667</v>
      </c>
      <c r="T1231" s="15">
        <f t="shared" si="98"/>
        <v>41948.536111111112</v>
      </c>
      <c r="U1231" s="15">
        <f t="shared" si="99"/>
        <v>2141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114</v>
      </c>
      <c r="P1232">
        <f t="shared" si="96"/>
        <v>64.709999999999994</v>
      </c>
      <c r="Q1232" s="11" t="s">
        <v>8328</v>
      </c>
      <c r="R1232" t="s">
        <v>8339</v>
      </c>
      <c r="S1232" s="15">
        <f t="shared" si="97"/>
        <v>87959.492974537032</v>
      </c>
      <c r="T1232" s="15">
        <f t="shared" si="98"/>
        <v>41602.534641203703</v>
      </c>
      <c r="U1232" s="15">
        <f t="shared" si="99"/>
        <v>2140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114</v>
      </c>
      <c r="P1233">
        <f t="shared" si="96"/>
        <v>32.32</v>
      </c>
      <c r="Q1233" s="11" t="s">
        <v>8314</v>
      </c>
      <c r="R1233" t="s">
        <v>8315</v>
      </c>
      <c r="S1233" s="15">
        <f t="shared" si="97"/>
        <v>88957.702986111108</v>
      </c>
      <c r="T1233" s="15">
        <f t="shared" si="98"/>
        <v>42600.702986111108</v>
      </c>
      <c r="U1233" s="15">
        <f t="shared" si="99"/>
        <v>2143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21</v>
      </c>
      <c r="P1234">
        <f t="shared" si="96"/>
        <v>167.49</v>
      </c>
      <c r="Q1234" s="11" t="s">
        <v>8322</v>
      </c>
      <c r="R1234" t="s">
        <v>8344</v>
      </c>
      <c r="S1234" s="15">
        <f t="shared" si="97"/>
        <v>86635.834999999992</v>
      </c>
      <c r="T1234" s="15">
        <f t="shared" si="98"/>
        <v>40338.791666666664</v>
      </c>
      <c r="U1234" s="15">
        <f t="shared" si="99"/>
        <v>2137</v>
      </c>
    </row>
    <row r="1235" spans="1:21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113</v>
      </c>
      <c r="P1235">
        <f t="shared" si="96"/>
        <v>74.069999999999993</v>
      </c>
      <c r="Q1235" s="11" t="s">
        <v>8328</v>
      </c>
      <c r="R1235" t="s">
        <v>8342</v>
      </c>
      <c r="S1235" s="15">
        <f t="shared" si="97"/>
        <v>88595.680023148147</v>
      </c>
      <c r="T1235" s="15">
        <f t="shared" si="98"/>
        <v>42231.165972222225</v>
      </c>
      <c r="U1235" s="15">
        <f t="shared" si="99"/>
        <v>2142</v>
      </c>
    </row>
    <row r="1236" spans="1:21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8328</v>
      </c>
      <c r="R1236" t="s">
        <v>8342</v>
      </c>
      <c r="S1236" s="15">
        <f t="shared" si="97"/>
        <v>88340.091134259259</v>
      </c>
      <c r="T1236" s="15">
        <f t="shared" si="98"/>
        <v>41981.207638888889</v>
      </c>
      <c r="U1236" s="15">
        <f t="shared" si="99"/>
        <v>2141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378</v>
      </c>
      <c r="P1237">
        <f t="shared" si="96"/>
        <v>47.54</v>
      </c>
      <c r="Q1237" s="11" t="s">
        <v>8328</v>
      </c>
      <c r="R1237" t="s">
        <v>8329</v>
      </c>
      <c r="S1237" s="15">
        <f t="shared" si="97"/>
        <v>87386.645925925928</v>
      </c>
      <c r="T1237" s="15">
        <f t="shared" si="98"/>
        <v>41029.645925925928</v>
      </c>
      <c r="U1237" s="15">
        <f t="shared" si="99"/>
        <v>2139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113</v>
      </c>
      <c r="P1238">
        <f t="shared" si="96"/>
        <v>65.38</v>
      </c>
      <c r="Q1238" s="11" t="s">
        <v>8324</v>
      </c>
      <c r="R1238" t="s">
        <v>8327</v>
      </c>
      <c r="S1238" s="15">
        <f t="shared" si="97"/>
        <v>88595.84646990741</v>
      </c>
      <c r="T1238" s="15">
        <f t="shared" si="98"/>
        <v>42238.84646990741</v>
      </c>
      <c r="U1238" s="15">
        <f t="shared" si="99"/>
        <v>2142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142</v>
      </c>
      <c r="P1239">
        <f t="shared" si="96"/>
        <v>80.55</v>
      </c>
      <c r="Q1239" s="11" t="s">
        <v>8328</v>
      </c>
      <c r="R1239" t="s">
        <v>8329</v>
      </c>
      <c r="S1239" s="15">
        <f t="shared" si="97"/>
        <v>87117.878912037035</v>
      </c>
      <c r="T1239" s="15">
        <f t="shared" si="98"/>
        <v>40760.878912037035</v>
      </c>
      <c r="U1239" s="15">
        <f t="shared" si="99"/>
        <v>2138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103</v>
      </c>
      <c r="P1240">
        <f t="shared" si="96"/>
        <v>104.65</v>
      </c>
      <c r="Q1240" s="11" t="s">
        <v>8328</v>
      </c>
      <c r="R1240" t="s">
        <v>8332</v>
      </c>
      <c r="S1240" s="15">
        <f t="shared" si="97"/>
        <v>88349.100532407407</v>
      </c>
      <c r="T1240" s="15">
        <f t="shared" si="98"/>
        <v>41995.207638888889</v>
      </c>
      <c r="U1240" s="15">
        <f t="shared" si="99"/>
        <v>2141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113</v>
      </c>
      <c r="P1241">
        <f t="shared" si="96"/>
        <v>145.16</v>
      </c>
      <c r="Q1241" s="11" t="s">
        <v>8324</v>
      </c>
      <c r="R1241" t="s">
        <v>8327</v>
      </c>
      <c r="S1241" s="15">
        <f t="shared" si="97"/>
        <v>88943.873020833329</v>
      </c>
      <c r="T1241" s="15">
        <f t="shared" si="98"/>
        <v>42616.873020833329</v>
      </c>
      <c r="U1241" s="15">
        <f t="shared" si="99"/>
        <v>2143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103</v>
      </c>
      <c r="P1242">
        <f t="shared" si="96"/>
        <v>373.5</v>
      </c>
      <c r="Q1242" s="11" t="s">
        <v>8322</v>
      </c>
      <c r="R1242" t="s">
        <v>8326</v>
      </c>
      <c r="S1242" s="15">
        <f t="shared" si="97"/>
        <v>88326.810300925921</v>
      </c>
      <c r="T1242" s="15">
        <f t="shared" si="98"/>
        <v>41969.851967592593</v>
      </c>
      <c r="U1242" s="15">
        <f t="shared" si="99"/>
        <v>2141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113</v>
      </c>
      <c r="P1243">
        <f t="shared" si="96"/>
        <v>61.9</v>
      </c>
      <c r="Q1243" s="11" t="s">
        <v>8328</v>
      </c>
      <c r="R1243" t="s">
        <v>8330</v>
      </c>
      <c r="S1243" s="15">
        <f t="shared" si="97"/>
        <v>87343.066087962972</v>
      </c>
      <c r="T1243" s="15">
        <f t="shared" si="98"/>
        <v>41013.73333333333</v>
      </c>
      <c r="U1243" s="15">
        <f t="shared" si="99"/>
        <v>2139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113</v>
      </c>
      <c r="P1244">
        <f t="shared" si="96"/>
        <v>72.95</v>
      </c>
      <c r="Q1244" s="11" t="s">
        <v>8324</v>
      </c>
      <c r="R1244" t="s">
        <v>8327</v>
      </c>
      <c r="S1244" s="15">
        <f t="shared" si="97"/>
        <v>88807.019097222219</v>
      </c>
      <c r="T1244" s="15">
        <f t="shared" si="98"/>
        <v>42479.977430555555</v>
      </c>
      <c r="U1244" s="15">
        <f t="shared" si="99"/>
        <v>2143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102</v>
      </c>
      <c r="P1245">
        <f t="shared" si="96"/>
        <v>68.349999999999994</v>
      </c>
      <c r="Q1245" s="11" t="s">
        <v>8324</v>
      </c>
      <c r="R1245" t="s">
        <v>8327</v>
      </c>
      <c r="S1245" s="15">
        <f t="shared" si="97"/>
        <v>88328.752037037033</v>
      </c>
      <c r="T1245" s="15">
        <f t="shared" si="98"/>
        <v>41964.708333333328</v>
      </c>
      <c r="U1245" s="15">
        <f t="shared" si="99"/>
        <v>2141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19</v>
      </c>
      <c r="P1246">
        <f t="shared" si="96"/>
        <v>70.290000000000006</v>
      </c>
      <c r="Q1246" s="11" t="s">
        <v>8324</v>
      </c>
      <c r="R1246" t="s">
        <v>8327</v>
      </c>
      <c r="S1246" s="15">
        <f t="shared" si="97"/>
        <v>88698.711979166663</v>
      </c>
      <c r="T1246" s="15">
        <f t="shared" si="98"/>
        <v>42341.708333333328</v>
      </c>
      <c r="U1246" s="15">
        <f t="shared" si="99"/>
        <v>2142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107</v>
      </c>
      <c r="P1247">
        <f t="shared" si="96"/>
        <v>50.11</v>
      </c>
      <c r="Q1247" s="11" t="s">
        <v>8324</v>
      </c>
      <c r="R1247" t="s">
        <v>8336</v>
      </c>
      <c r="S1247" s="15">
        <f t="shared" si="97"/>
        <v>88569.108252314822</v>
      </c>
      <c r="T1247" s="15">
        <f t="shared" si="98"/>
        <v>42242.108252314814</v>
      </c>
      <c r="U1247" s="15">
        <f t="shared" si="99"/>
        <v>2142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112</v>
      </c>
      <c r="P1248">
        <f t="shared" si="96"/>
        <v>49.55</v>
      </c>
      <c r="Q1248" s="11" t="s">
        <v>8324</v>
      </c>
      <c r="R1248" t="s">
        <v>8327</v>
      </c>
      <c r="S1248" s="15">
        <f t="shared" si="97"/>
        <v>88852.491435185191</v>
      </c>
      <c r="T1248" s="15">
        <f t="shared" si="98"/>
        <v>42494.958333333328</v>
      </c>
      <c r="U1248" s="15">
        <f t="shared" si="99"/>
        <v>2143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102</v>
      </c>
      <c r="P1249">
        <f t="shared" si="96"/>
        <v>49.44</v>
      </c>
      <c r="Q1249" s="11" t="s">
        <v>8324</v>
      </c>
      <c r="R1249" t="s">
        <v>8327</v>
      </c>
      <c r="S1249" s="15">
        <f t="shared" si="97"/>
        <v>88853.303715277783</v>
      </c>
      <c r="T1249" s="15">
        <f t="shared" si="98"/>
        <v>42496.303715277783</v>
      </c>
      <c r="U1249" s="15">
        <f t="shared" si="99"/>
        <v>2143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160</v>
      </c>
      <c r="P1250">
        <f t="shared" si="96"/>
        <v>191.13</v>
      </c>
      <c r="Q1250" s="11" t="s">
        <v>8324</v>
      </c>
      <c r="R1250" t="s">
        <v>8325</v>
      </c>
      <c r="S1250" s="15">
        <f t="shared" si="97"/>
        <v>88957.110243055562</v>
      </c>
      <c r="T1250" s="15">
        <f t="shared" si="98"/>
        <v>42600.110243055555</v>
      </c>
      <c r="U1250" s="15">
        <f t="shared" si="99"/>
        <v>2143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112</v>
      </c>
      <c r="P1251">
        <f t="shared" si="96"/>
        <v>57.08</v>
      </c>
      <c r="Q1251" s="11" t="s">
        <v>8322</v>
      </c>
      <c r="R1251" t="s">
        <v>8323</v>
      </c>
      <c r="S1251" s="15">
        <f t="shared" si="97"/>
        <v>87400.787569444452</v>
      </c>
      <c r="T1251" s="15">
        <f t="shared" si="98"/>
        <v>41045.791666666664</v>
      </c>
      <c r="U1251" s="15">
        <f t="shared" si="99"/>
        <v>2139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101</v>
      </c>
      <c r="P1252">
        <f t="shared" si="96"/>
        <v>93.4</v>
      </c>
      <c r="Q1252" s="11" t="s">
        <v>8322</v>
      </c>
      <c r="R1252" t="s">
        <v>8333</v>
      </c>
      <c r="S1252" s="15">
        <f t="shared" si="97"/>
        <v>88950.932951388881</v>
      </c>
      <c r="T1252" s="15">
        <f t="shared" si="98"/>
        <v>42580.232638888891</v>
      </c>
      <c r="U1252" s="15">
        <f t="shared" si="99"/>
        <v>2143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279</v>
      </c>
      <c r="P1253">
        <f t="shared" si="96"/>
        <v>27.6</v>
      </c>
      <c r="Q1253" s="11" t="s">
        <v>8309</v>
      </c>
      <c r="R1253" t="s">
        <v>8316</v>
      </c>
      <c r="S1253" s="15">
        <f t="shared" si="97"/>
        <v>88289.874432870376</v>
      </c>
      <c r="T1253" s="15">
        <f t="shared" si="98"/>
        <v>41932.874432870369</v>
      </c>
      <c r="U1253" s="15">
        <f t="shared" si="99"/>
        <v>2141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111</v>
      </c>
      <c r="P1254">
        <f t="shared" si="96"/>
        <v>67.260000000000005</v>
      </c>
      <c r="Q1254" s="11" t="s">
        <v>8309</v>
      </c>
      <c r="R1254" t="s">
        <v>8310</v>
      </c>
      <c r="S1254" s="15">
        <f t="shared" si="97"/>
        <v>88231.771793981476</v>
      </c>
      <c r="T1254" s="15">
        <f t="shared" si="98"/>
        <v>41874.771793981483</v>
      </c>
      <c r="U1254" s="15">
        <f t="shared" si="99"/>
        <v>2141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25</v>
      </c>
      <c r="P1255">
        <f t="shared" si="96"/>
        <v>104.07</v>
      </c>
      <c r="Q1255" s="11" t="s">
        <v>8324</v>
      </c>
      <c r="R1255" t="s">
        <v>8327</v>
      </c>
      <c r="S1255" s="15">
        <f t="shared" si="97"/>
        <v>88451.652673611112</v>
      </c>
      <c r="T1255" s="15">
        <f t="shared" si="98"/>
        <v>42101.291666666672</v>
      </c>
      <c r="U1255" s="15">
        <f t="shared" si="99"/>
        <v>2142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111</v>
      </c>
      <c r="P1256">
        <f t="shared" si="96"/>
        <v>111.41</v>
      </c>
      <c r="Q1256" s="11" t="s">
        <v>8309</v>
      </c>
      <c r="R1256" t="s">
        <v>8343</v>
      </c>
      <c r="S1256" s="15">
        <f t="shared" si="97"/>
        <v>88585.559479166666</v>
      </c>
      <c r="T1256" s="15">
        <f t="shared" si="98"/>
        <v>42231.556944444441</v>
      </c>
      <c r="U1256" s="15">
        <f t="shared" si="99"/>
        <v>2142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111</v>
      </c>
      <c r="P1257">
        <f t="shared" si="96"/>
        <v>68.94</v>
      </c>
      <c r="Q1257" s="11" t="s">
        <v>8328</v>
      </c>
      <c r="R1257" t="s">
        <v>8332</v>
      </c>
      <c r="S1257" s="15">
        <f t="shared" si="97"/>
        <v>88547.735208333324</v>
      </c>
      <c r="T1257" s="15">
        <f t="shared" si="98"/>
        <v>42190.735208333332</v>
      </c>
      <c r="U1257" s="15">
        <f t="shared" si="99"/>
        <v>2142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111</v>
      </c>
      <c r="P1258">
        <f t="shared" si="96"/>
        <v>28.94</v>
      </c>
      <c r="Q1258" s="11" t="s">
        <v>8312</v>
      </c>
      <c r="R1258" t="s">
        <v>8313</v>
      </c>
      <c r="S1258" s="15">
        <f t="shared" si="97"/>
        <v>87731.662858796291</v>
      </c>
      <c r="T1258" s="15">
        <f t="shared" si="98"/>
        <v>41374.662858796299</v>
      </c>
      <c r="U1258" s="15">
        <f t="shared" si="99"/>
        <v>2140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120</v>
      </c>
      <c r="P1259">
        <f t="shared" si="96"/>
        <v>135.63</v>
      </c>
      <c r="Q1259" s="11" t="s">
        <v>8324</v>
      </c>
      <c r="R1259" t="s">
        <v>8327</v>
      </c>
      <c r="S1259" s="15">
        <f t="shared" si="97"/>
        <v>88556.814340277779</v>
      </c>
      <c r="T1259" s="15">
        <f t="shared" si="98"/>
        <v>42199.814340277779</v>
      </c>
      <c r="U1259" s="15">
        <f t="shared" si="99"/>
        <v>2142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111</v>
      </c>
      <c r="P1260">
        <f t="shared" si="96"/>
        <v>100.47</v>
      </c>
      <c r="Q1260" s="11" t="s">
        <v>8328</v>
      </c>
      <c r="R1260" t="s">
        <v>8332</v>
      </c>
      <c r="S1260" s="15">
        <f t="shared" si="97"/>
        <v>87374.977060185192</v>
      </c>
      <c r="T1260" s="15">
        <f t="shared" si="98"/>
        <v>41022.166666666664</v>
      </c>
      <c r="U1260" s="15">
        <f t="shared" si="99"/>
        <v>2139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100</v>
      </c>
      <c r="P1261">
        <f t="shared" si="96"/>
        <v>110.64</v>
      </c>
      <c r="Q1261" s="11" t="s">
        <v>8322</v>
      </c>
      <c r="R1261" t="s">
        <v>8340</v>
      </c>
      <c r="S1261" s="15">
        <f t="shared" si="97"/>
        <v>87522.679791666669</v>
      </c>
      <c r="T1261" s="15">
        <f t="shared" si="98"/>
        <v>41180.679791666669</v>
      </c>
      <c r="U1261" s="15">
        <f t="shared" si="99"/>
        <v>2139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110</v>
      </c>
      <c r="P1262">
        <f t="shared" si="96"/>
        <v>52.6</v>
      </c>
      <c r="Q1262" s="11" t="s">
        <v>8328</v>
      </c>
      <c r="R1262" t="s">
        <v>8339</v>
      </c>
      <c r="S1262" s="15">
        <f t="shared" si="97"/>
        <v>88069.0705787037</v>
      </c>
      <c r="T1262" s="15">
        <f t="shared" si="98"/>
        <v>41709.290972222225</v>
      </c>
      <c r="U1262" s="15">
        <f t="shared" si="99"/>
        <v>2141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110</v>
      </c>
      <c r="P1263">
        <f t="shared" si="96"/>
        <v>93.7</v>
      </c>
      <c r="Q1263" s="11" t="s">
        <v>8309</v>
      </c>
      <c r="R1263" t="s">
        <v>8341</v>
      </c>
      <c r="S1263" s="15">
        <f t="shared" si="97"/>
        <v>88470.895532407405</v>
      </c>
      <c r="T1263" s="15">
        <f t="shared" si="98"/>
        <v>42128.895532407405</v>
      </c>
      <c r="U1263" s="15">
        <f t="shared" si="99"/>
        <v>2142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220</v>
      </c>
      <c r="P1264">
        <f t="shared" si="96"/>
        <v>10.51</v>
      </c>
      <c r="Q1264" s="11" t="s">
        <v>8309</v>
      </c>
      <c r="R1264" t="s">
        <v>8310</v>
      </c>
      <c r="S1264" s="15">
        <f t="shared" si="97"/>
        <v>88413.370717592596</v>
      </c>
      <c r="T1264" s="15">
        <f t="shared" si="98"/>
        <v>42065.833333333328</v>
      </c>
      <c r="U1264" s="15">
        <f t="shared" si="99"/>
        <v>2142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100</v>
      </c>
      <c r="P1265">
        <f t="shared" si="96"/>
        <v>74.239999999999995</v>
      </c>
      <c r="Q1265" s="11" t="s">
        <v>8324</v>
      </c>
      <c r="R1265" t="s">
        <v>8336</v>
      </c>
      <c r="S1265" s="15">
        <f t="shared" si="97"/>
        <v>88159.727893518517</v>
      </c>
      <c r="T1265" s="15">
        <f t="shared" si="98"/>
        <v>41802.727893518517</v>
      </c>
      <c r="U1265" s="15">
        <f t="shared" si="99"/>
        <v>2141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110</v>
      </c>
      <c r="P1266">
        <f t="shared" si="96"/>
        <v>40.98</v>
      </c>
      <c r="Q1266" s="11" t="s">
        <v>8309</v>
      </c>
      <c r="R1266" t="s">
        <v>8319</v>
      </c>
      <c r="S1266" s="15">
        <f t="shared" si="97"/>
        <v>88657.875706018516</v>
      </c>
      <c r="T1266" s="15">
        <f t="shared" si="98"/>
        <v>42298.958333333328</v>
      </c>
      <c r="U1266" s="15">
        <f t="shared" si="99"/>
        <v>2142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100</v>
      </c>
      <c r="P1267">
        <f t="shared" si="96"/>
        <v>204.57</v>
      </c>
      <c r="Q1267" s="11" t="s">
        <v>8324</v>
      </c>
      <c r="R1267" t="s">
        <v>8327</v>
      </c>
      <c r="S1267" s="15">
        <f t="shared" si="97"/>
        <v>88998.801412037035</v>
      </c>
      <c r="T1267" s="15">
        <f t="shared" si="98"/>
        <v>42627.791666666672</v>
      </c>
      <c r="U1267" s="15">
        <f t="shared" si="99"/>
        <v>2143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137</v>
      </c>
      <c r="P1268">
        <f t="shared" si="96"/>
        <v>52.96</v>
      </c>
      <c r="Q1268" s="11" t="s">
        <v>8328</v>
      </c>
      <c r="R1268" t="s">
        <v>8342</v>
      </c>
      <c r="S1268" s="15">
        <f t="shared" si="97"/>
        <v>88604.834525462968</v>
      </c>
      <c r="T1268" s="15">
        <f t="shared" si="98"/>
        <v>42236.458333333328</v>
      </c>
      <c r="U1268" s="15">
        <f t="shared" si="99"/>
        <v>2142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110</v>
      </c>
      <c r="P1269">
        <f t="shared" si="96"/>
        <v>99.53</v>
      </c>
      <c r="Q1269" s="11" t="s">
        <v>8328</v>
      </c>
      <c r="R1269" t="s">
        <v>8332</v>
      </c>
      <c r="S1269" s="15">
        <f t="shared" si="97"/>
        <v>88301.917858796296</v>
      </c>
      <c r="T1269" s="15">
        <f t="shared" si="98"/>
        <v>41944.917858796296</v>
      </c>
      <c r="U1269" s="15">
        <f t="shared" si="99"/>
        <v>2141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110</v>
      </c>
      <c r="P1270">
        <f t="shared" si="96"/>
        <v>75.09</v>
      </c>
      <c r="Q1270" s="11" t="s">
        <v>8324</v>
      </c>
      <c r="R1270" t="s">
        <v>8327</v>
      </c>
      <c r="S1270" s="15">
        <f t="shared" si="97"/>
        <v>88839.876909722225</v>
      </c>
      <c r="T1270" s="15">
        <f t="shared" si="98"/>
        <v>42473.876909722225</v>
      </c>
      <c r="U1270" s="15">
        <f t="shared" si="99"/>
        <v>2143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109</v>
      </c>
      <c r="P1271">
        <f t="shared" si="96"/>
        <v>85.5</v>
      </c>
      <c r="Q1271" s="11" t="s">
        <v>8328</v>
      </c>
      <c r="R1271" t="s">
        <v>8332</v>
      </c>
      <c r="S1271" s="15">
        <f t="shared" si="97"/>
        <v>87757.292303240742</v>
      </c>
      <c r="T1271" s="15">
        <f t="shared" si="98"/>
        <v>41400.292303240742</v>
      </c>
      <c r="U1271" s="15">
        <f t="shared" si="99"/>
        <v>2140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137</v>
      </c>
      <c r="P1272">
        <f t="shared" si="96"/>
        <v>106.53</v>
      </c>
      <c r="Q1272" s="11" t="s">
        <v>8328</v>
      </c>
      <c r="R1272" t="s">
        <v>8329</v>
      </c>
      <c r="S1272" s="15">
        <f t="shared" si="97"/>
        <v>88547.708530092597</v>
      </c>
      <c r="T1272" s="15">
        <f t="shared" si="98"/>
        <v>42190.708530092597</v>
      </c>
      <c r="U1272" s="15">
        <f t="shared" si="99"/>
        <v>2142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109</v>
      </c>
      <c r="P1273">
        <f t="shared" si="96"/>
        <v>184.78</v>
      </c>
      <c r="Q1273" s="11" t="s">
        <v>8324</v>
      </c>
      <c r="R1273" t="s">
        <v>8327</v>
      </c>
      <c r="S1273" s="15">
        <f t="shared" si="97"/>
        <v>89133.057106481487</v>
      </c>
      <c r="T1273" s="15">
        <f t="shared" si="98"/>
        <v>42791.057106481487</v>
      </c>
      <c r="U1273" s="15">
        <f t="shared" si="99"/>
        <v>2144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136</v>
      </c>
      <c r="P1274">
        <f t="shared" si="96"/>
        <v>25.13</v>
      </c>
      <c r="Q1274" s="11" t="s">
        <v>8324</v>
      </c>
      <c r="R1274" t="s">
        <v>8327</v>
      </c>
      <c r="S1274" s="15">
        <f t="shared" si="97"/>
        <v>88575.467499999999</v>
      </c>
      <c r="T1274" s="15">
        <f t="shared" si="98"/>
        <v>42218.666666666672</v>
      </c>
      <c r="U1274" s="15">
        <f t="shared" si="99"/>
        <v>2142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35</v>
      </c>
      <c r="P1275">
        <f t="shared" si="96"/>
        <v>90.28</v>
      </c>
      <c r="Q1275" s="11" t="s">
        <v>8328</v>
      </c>
      <c r="R1275" t="s">
        <v>8332</v>
      </c>
      <c r="S1275" s="15">
        <f t="shared" si="97"/>
        <v>88528.95711805555</v>
      </c>
      <c r="T1275" s="15">
        <f t="shared" si="98"/>
        <v>42177.208333333328</v>
      </c>
      <c r="U1275" s="15">
        <f t="shared" si="99"/>
        <v>2142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156</v>
      </c>
      <c r="P1276">
        <f t="shared" si="96"/>
        <v>103.17</v>
      </c>
      <c r="Q1276" s="11" t="s">
        <v>8324</v>
      </c>
      <c r="R1276" t="s">
        <v>8325</v>
      </c>
      <c r="S1276" s="15">
        <f t="shared" si="97"/>
        <v>88550.29833333334</v>
      </c>
      <c r="T1276" s="15">
        <f t="shared" si="98"/>
        <v>42205.916666666672</v>
      </c>
      <c r="U1276" s="15">
        <f t="shared" si="99"/>
        <v>2142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272</v>
      </c>
      <c r="P1277">
        <f t="shared" si="96"/>
        <v>22.12</v>
      </c>
      <c r="Q1277" s="11" t="s">
        <v>8309</v>
      </c>
      <c r="R1277" t="s">
        <v>8310</v>
      </c>
      <c r="S1277" s="15">
        <f t="shared" si="97"/>
        <v>88106.887928240743</v>
      </c>
      <c r="T1277" s="15">
        <f t="shared" si="98"/>
        <v>41764.887928240743</v>
      </c>
      <c r="U1277" s="15">
        <f t="shared" si="99"/>
        <v>2141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109</v>
      </c>
      <c r="P1278">
        <f t="shared" si="96"/>
        <v>58.6</v>
      </c>
      <c r="Q1278" s="11" t="s">
        <v>8328</v>
      </c>
      <c r="R1278" t="s">
        <v>8329</v>
      </c>
      <c r="S1278" s="15">
        <f t="shared" si="97"/>
        <v>87326.020023148143</v>
      </c>
      <c r="T1278" s="15">
        <f t="shared" si="98"/>
        <v>40973.125</v>
      </c>
      <c r="U1278" s="15">
        <f t="shared" si="99"/>
        <v>2139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32</v>
      </c>
      <c r="P1279">
        <f t="shared" si="96"/>
        <v>136</v>
      </c>
      <c r="Q1279" s="11" t="s">
        <v>8324</v>
      </c>
      <c r="R1279" t="s">
        <v>8327</v>
      </c>
      <c r="S1279" s="15">
        <f t="shared" si="97"/>
        <v>88817.839398148149</v>
      </c>
      <c r="T1279" s="15">
        <f t="shared" si="98"/>
        <v>42445.165972222225</v>
      </c>
      <c r="U1279" s="15">
        <f t="shared" si="99"/>
        <v>2143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109</v>
      </c>
      <c r="P1280">
        <f t="shared" si="96"/>
        <v>73.77</v>
      </c>
      <c r="Q1280" s="11" t="s">
        <v>8328</v>
      </c>
      <c r="R1280" t="s">
        <v>8332</v>
      </c>
      <c r="S1280" s="15">
        <f t="shared" si="97"/>
        <v>89146.628599537042</v>
      </c>
      <c r="T1280" s="15">
        <f t="shared" si="98"/>
        <v>42795.083333333328</v>
      </c>
      <c r="U1280" s="15">
        <f t="shared" si="99"/>
        <v>2144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ref="O1281:O1344" si="100">ROUND(E1091/D1091*100,0)</f>
        <v>15</v>
      </c>
      <c r="P1281">
        <f t="shared" si="96"/>
        <v>48.72</v>
      </c>
      <c r="Q1281" s="11" t="s">
        <v>8314</v>
      </c>
      <c r="R1281" t="s">
        <v>8315</v>
      </c>
      <c r="S1281" s="15">
        <f t="shared" si="97"/>
        <v>88902.439421296294</v>
      </c>
      <c r="T1281" s="15">
        <f t="shared" si="98"/>
        <v>42575.439421296294</v>
      </c>
      <c r="U1281" s="15">
        <f t="shared" si="99"/>
        <v>2143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271</v>
      </c>
      <c r="P1282">
        <f t="shared" si="96"/>
        <v>42.72</v>
      </c>
      <c r="Q1282" s="11" t="s">
        <v>8328</v>
      </c>
      <c r="R1282" t="s">
        <v>8337</v>
      </c>
      <c r="S1282" s="15">
        <f t="shared" si="97"/>
        <v>88515.820231481484</v>
      </c>
      <c r="T1282" s="15">
        <f t="shared" si="98"/>
        <v>42159</v>
      </c>
      <c r="U1282" s="15">
        <f t="shared" si="99"/>
        <v>2142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108</v>
      </c>
      <c r="P1283">
        <f t="shared" ref="P1283:P1346" si="101">IFERROR(ROUND(E1283/L1283,2),0)</f>
        <v>44.96</v>
      </c>
      <c r="Q1283" s="11" t="s">
        <v>8328</v>
      </c>
      <c r="R1283" t="s">
        <v>8339</v>
      </c>
      <c r="S1283" s="15">
        <f t="shared" ref="S1283:S1346" si="102">(((J1283/60)/60)/24)+DATE(197,1,1)</f>
        <v>86951.649456018524</v>
      </c>
      <c r="T1283" s="15">
        <f t="shared" ref="T1283:T1346" si="103">(((I1283/60)/60)/24)+DATE(1970,1,1)</f>
        <v>40596.125</v>
      </c>
      <c r="U1283" s="15">
        <f t="shared" ref="U1283:U1346" si="104">YEAR(S1283)</f>
        <v>2138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155</v>
      </c>
      <c r="P1284">
        <f t="shared" si="101"/>
        <v>46.4</v>
      </c>
      <c r="Q1284" s="11" t="s">
        <v>8328</v>
      </c>
      <c r="R1284" t="s">
        <v>8329</v>
      </c>
      <c r="S1284" s="15">
        <f t="shared" si="102"/>
        <v>87158.916701388895</v>
      </c>
      <c r="T1284" s="15">
        <f t="shared" si="103"/>
        <v>40801.916701388887</v>
      </c>
      <c r="U1284" s="15">
        <f t="shared" si="104"/>
        <v>2138</v>
      </c>
    </row>
    <row r="1285" spans="1:21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120</v>
      </c>
      <c r="P1285">
        <f t="shared" si="101"/>
        <v>174</v>
      </c>
      <c r="Q1285" s="11" t="s">
        <v>8324</v>
      </c>
      <c r="R1285" t="s">
        <v>8336</v>
      </c>
      <c r="S1285" s="15">
        <f t="shared" si="102"/>
        <v>88355.938993055548</v>
      </c>
      <c r="T1285" s="15">
        <f t="shared" si="103"/>
        <v>41989.938993055555</v>
      </c>
      <c r="U1285" s="15">
        <f t="shared" si="104"/>
        <v>2141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108</v>
      </c>
      <c r="P1286">
        <f t="shared" si="101"/>
        <v>62.33</v>
      </c>
      <c r="Q1286" s="11" t="s">
        <v>8324</v>
      </c>
      <c r="R1286" t="s">
        <v>8327</v>
      </c>
      <c r="S1286" s="15">
        <f t="shared" si="102"/>
        <v>88159.685393518521</v>
      </c>
      <c r="T1286" s="15">
        <f t="shared" si="103"/>
        <v>41806.290972222225</v>
      </c>
      <c r="U1286" s="15">
        <f t="shared" si="104"/>
        <v>2141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31</v>
      </c>
      <c r="P1287">
        <f t="shared" si="101"/>
        <v>63.18</v>
      </c>
      <c r="Q1287" s="11" t="s">
        <v>8328</v>
      </c>
      <c r="R1287" t="s">
        <v>8332</v>
      </c>
      <c r="S1287" s="15">
        <f t="shared" si="102"/>
        <v>86852.655266203699</v>
      </c>
      <c r="T1287" s="15">
        <f t="shared" si="103"/>
        <v>40512.655266203699</v>
      </c>
      <c r="U1287" s="15">
        <f t="shared" si="104"/>
        <v>2137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108</v>
      </c>
      <c r="P1288">
        <f t="shared" si="101"/>
        <v>46.65</v>
      </c>
      <c r="Q1288" s="11" t="s">
        <v>8328</v>
      </c>
      <c r="R1288" t="s">
        <v>8329</v>
      </c>
      <c r="S1288" s="15">
        <f t="shared" si="102"/>
        <v>86686.239953703713</v>
      </c>
      <c r="T1288" s="15">
        <f t="shared" si="103"/>
        <v>40330.207638888889</v>
      </c>
      <c r="U1288" s="15">
        <f t="shared" si="104"/>
        <v>2137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108</v>
      </c>
      <c r="P1289">
        <f t="shared" si="101"/>
        <v>79.83</v>
      </c>
      <c r="Q1289" s="11" t="s">
        <v>8328</v>
      </c>
      <c r="R1289" t="s">
        <v>8332</v>
      </c>
      <c r="S1289" s="15">
        <f t="shared" si="102"/>
        <v>88015.833680555559</v>
      </c>
      <c r="T1289" s="15">
        <f t="shared" si="103"/>
        <v>41658.833680555559</v>
      </c>
      <c r="U1289" s="15">
        <f t="shared" si="104"/>
        <v>2140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90</v>
      </c>
      <c r="P1290">
        <f t="shared" si="101"/>
        <v>51.88</v>
      </c>
      <c r="Q1290" s="11" t="s">
        <v>8324</v>
      </c>
      <c r="R1290" t="s">
        <v>8327</v>
      </c>
      <c r="S1290" s="15">
        <f t="shared" si="102"/>
        <v>88183.771597222221</v>
      </c>
      <c r="T1290" s="15">
        <f t="shared" si="103"/>
        <v>41826.771597222221</v>
      </c>
      <c r="U1290" s="15">
        <f t="shared" si="104"/>
        <v>2141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108</v>
      </c>
      <c r="P1291">
        <f t="shared" si="101"/>
        <v>109.08</v>
      </c>
      <c r="Q1291" s="11" t="s">
        <v>8324</v>
      </c>
      <c r="R1291" t="s">
        <v>8327</v>
      </c>
      <c r="S1291" s="15">
        <f t="shared" si="102"/>
        <v>89072.974004629621</v>
      </c>
      <c r="T1291" s="15">
        <f t="shared" si="103"/>
        <v>42710.974004629628</v>
      </c>
      <c r="U1291" s="15">
        <f t="shared" si="104"/>
        <v>2143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139</v>
      </c>
      <c r="P1292">
        <f t="shared" si="101"/>
        <v>76.67</v>
      </c>
      <c r="Q1292" s="11" t="s">
        <v>8328</v>
      </c>
      <c r="R1292" t="s">
        <v>8332</v>
      </c>
      <c r="S1292" s="15">
        <f t="shared" si="102"/>
        <v>88239.730219907404</v>
      </c>
      <c r="T1292" s="15">
        <f t="shared" si="103"/>
        <v>41882.730219907404</v>
      </c>
      <c r="U1292" s="15">
        <f t="shared" si="104"/>
        <v>2141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102</v>
      </c>
      <c r="P1293">
        <f t="shared" si="101"/>
        <v>36.61</v>
      </c>
      <c r="Q1293" s="11" t="s">
        <v>8324</v>
      </c>
      <c r="R1293" t="s">
        <v>8327</v>
      </c>
      <c r="S1293" s="15">
        <f t="shared" si="102"/>
        <v>88542.696793981479</v>
      </c>
      <c r="T1293" s="15">
        <f t="shared" si="103"/>
        <v>42190.696793981479</v>
      </c>
      <c r="U1293" s="15">
        <f t="shared" si="104"/>
        <v>2142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107</v>
      </c>
      <c r="P1294">
        <f t="shared" si="101"/>
        <v>56.64</v>
      </c>
      <c r="Q1294" s="11" t="s">
        <v>8314</v>
      </c>
      <c r="R1294" t="s">
        <v>8315</v>
      </c>
      <c r="S1294" s="15">
        <f t="shared" si="102"/>
        <v>88328.802384259267</v>
      </c>
      <c r="T1294" s="15">
        <f t="shared" si="103"/>
        <v>41974.125</v>
      </c>
      <c r="U1294" s="15">
        <f t="shared" si="104"/>
        <v>2141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160</v>
      </c>
      <c r="P1295">
        <f t="shared" si="101"/>
        <v>64.53</v>
      </c>
      <c r="Q1295" s="11" t="s">
        <v>8320</v>
      </c>
      <c r="R1295" t="s">
        <v>8321</v>
      </c>
      <c r="S1295" s="15">
        <f t="shared" si="102"/>
        <v>89186.260428240741</v>
      </c>
      <c r="T1295" s="15">
        <f t="shared" si="103"/>
        <v>42829.21876157407</v>
      </c>
      <c r="U1295" s="15">
        <f t="shared" si="104"/>
        <v>2144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107</v>
      </c>
      <c r="P1296">
        <f t="shared" si="101"/>
        <v>50.29</v>
      </c>
      <c r="Q1296" s="11" t="s">
        <v>8322</v>
      </c>
      <c r="R1296" t="s">
        <v>8323</v>
      </c>
      <c r="S1296" s="15">
        <f t="shared" si="102"/>
        <v>87419.071134259255</v>
      </c>
      <c r="T1296" s="15">
        <f t="shared" si="103"/>
        <v>41062.071134259262</v>
      </c>
      <c r="U1296" s="15">
        <f t="shared" si="104"/>
        <v>2139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107</v>
      </c>
      <c r="P1297">
        <f t="shared" si="101"/>
        <v>65.38</v>
      </c>
      <c r="Q1297" s="11" t="s">
        <v>8328</v>
      </c>
      <c r="R1297" t="s">
        <v>8332</v>
      </c>
      <c r="S1297" s="15">
        <f t="shared" si="102"/>
        <v>88852.542905092589</v>
      </c>
      <c r="T1297" s="15">
        <f t="shared" si="103"/>
        <v>42495.542905092589</v>
      </c>
      <c r="U1297" s="15">
        <f t="shared" si="104"/>
        <v>2143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127</v>
      </c>
      <c r="P1298">
        <f t="shared" si="101"/>
        <v>62.17</v>
      </c>
      <c r="Q1298" s="11" t="s">
        <v>8328</v>
      </c>
      <c r="R1298" t="s">
        <v>8332</v>
      </c>
      <c r="S1298" s="15">
        <f t="shared" si="102"/>
        <v>87838.062905092593</v>
      </c>
      <c r="T1298" s="15">
        <f t="shared" si="103"/>
        <v>41481.062905092593</v>
      </c>
      <c r="U1298" s="15">
        <f t="shared" si="104"/>
        <v>2140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107</v>
      </c>
      <c r="P1299">
        <f t="shared" si="101"/>
        <v>44.48</v>
      </c>
      <c r="Q1299" s="11" t="s">
        <v>8314</v>
      </c>
      <c r="R1299" t="s">
        <v>8352</v>
      </c>
      <c r="S1299" s="15">
        <f t="shared" si="102"/>
        <v>88820.726168981477</v>
      </c>
      <c r="T1299" s="15">
        <f t="shared" si="103"/>
        <v>42463.68450231482</v>
      </c>
      <c r="U1299" s="15">
        <f t="shared" si="104"/>
        <v>2143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27</v>
      </c>
      <c r="P1300">
        <f t="shared" si="101"/>
        <v>85.21</v>
      </c>
      <c r="Q1300" s="11" t="s">
        <v>8324</v>
      </c>
      <c r="R1300" t="s">
        <v>8327</v>
      </c>
      <c r="S1300" s="15">
        <f t="shared" si="102"/>
        <v>88431.184988425928</v>
      </c>
      <c r="T1300" s="15">
        <f t="shared" si="103"/>
        <v>42074.143321759257</v>
      </c>
      <c r="U1300" s="15">
        <f t="shared" si="104"/>
        <v>2142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177</v>
      </c>
      <c r="P1301">
        <f t="shared" si="101"/>
        <v>57.54</v>
      </c>
      <c r="Q1301" s="11" t="s">
        <v>8328</v>
      </c>
      <c r="R1301" t="s">
        <v>8342</v>
      </c>
      <c r="S1301" s="15">
        <f t="shared" si="102"/>
        <v>87933.751053240732</v>
      </c>
      <c r="T1301" s="15">
        <f t="shared" si="103"/>
        <v>41565.165972222225</v>
      </c>
      <c r="U1301" s="15">
        <f t="shared" si="104"/>
        <v>2140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116</v>
      </c>
      <c r="P1302">
        <f t="shared" si="101"/>
        <v>46.42</v>
      </c>
      <c r="Q1302" s="11" t="s">
        <v>8324</v>
      </c>
      <c r="R1302" t="s">
        <v>8327</v>
      </c>
      <c r="S1302" s="15">
        <f t="shared" si="102"/>
        <v>88489.743773148148</v>
      </c>
      <c r="T1302" s="15">
        <f t="shared" si="103"/>
        <v>42123.743773148148</v>
      </c>
      <c r="U1302" s="15">
        <f t="shared" si="104"/>
        <v>2142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133</v>
      </c>
      <c r="P1303">
        <f t="shared" si="101"/>
        <v>204.05</v>
      </c>
      <c r="Q1303" s="11" t="s">
        <v>8324</v>
      </c>
      <c r="R1303" t="s">
        <v>8327</v>
      </c>
      <c r="S1303" s="15">
        <f t="shared" si="102"/>
        <v>88573.855879629627</v>
      </c>
      <c r="T1303" s="15">
        <f t="shared" si="103"/>
        <v>42216.855879629627</v>
      </c>
      <c r="U1303" s="15">
        <f t="shared" si="104"/>
        <v>2142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106</v>
      </c>
      <c r="P1304">
        <f t="shared" si="101"/>
        <v>60.87</v>
      </c>
      <c r="Q1304" s="11" t="s">
        <v>8320</v>
      </c>
      <c r="R1304" t="s">
        <v>8321</v>
      </c>
      <c r="S1304" s="15">
        <f t="shared" si="102"/>
        <v>88305.670115740737</v>
      </c>
      <c r="T1304" s="15">
        <f t="shared" si="103"/>
        <v>41948.731944444444</v>
      </c>
      <c r="U1304" s="15">
        <f t="shared" si="104"/>
        <v>2141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132</v>
      </c>
      <c r="P1305">
        <f t="shared" si="101"/>
        <v>84.85</v>
      </c>
      <c r="Q1305" s="11" t="s">
        <v>8324</v>
      </c>
      <c r="R1305" t="s">
        <v>8327</v>
      </c>
      <c r="S1305" s="15">
        <f t="shared" si="102"/>
        <v>88233.667326388881</v>
      </c>
      <c r="T1305" s="15">
        <f t="shared" si="103"/>
        <v>41867.667326388888</v>
      </c>
      <c r="U1305" s="15">
        <f t="shared" si="104"/>
        <v>2141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106</v>
      </c>
      <c r="P1306">
        <f t="shared" si="101"/>
        <v>30.58</v>
      </c>
      <c r="Q1306" s="11" t="s">
        <v>8328</v>
      </c>
      <c r="R1306" t="s">
        <v>8332</v>
      </c>
      <c r="S1306" s="15">
        <f t="shared" si="102"/>
        <v>88955.759374999994</v>
      </c>
      <c r="T1306" s="15">
        <f t="shared" si="103"/>
        <v>42583.759374999994</v>
      </c>
      <c r="U1306" s="15">
        <f t="shared" si="104"/>
        <v>2143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106</v>
      </c>
      <c r="P1307">
        <f t="shared" si="101"/>
        <v>81.319999999999993</v>
      </c>
      <c r="Q1307" s="11" t="s">
        <v>8324</v>
      </c>
      <c r="R1307" t="s">
        <v>8327</v>
      </c>
      <c r="S1307" s="15">
        <f t="shared" si="102"/>
        <v>88153.617291666669</v>
      </c>
      <c r="T1307" s="15">
        <f t="shared" si="103"/>
        <v>41793.290972222225</v>
      </c>
      <c r="U1307" s="15">
        <f t="shared" si="104"/>
        <v>2141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106</v>
      </c>
      <c r="P1308">
        <f t="shared" si="101"/>
        <v>86.49</v>
      </c>
      <c r="Q1308" s="11" t="s">
        <v>8328</v>
      </c>
      <c r="R1308" t="s">
        <v>8332</v>
      </c>
      <c r="S1308" s="15">
        <f t="shared" si="102"/>
        <v>87137.340902777782</v>
      </c>
      <c r="T1308" s="15">
        <f t="shared" si="103"/>
        <v>40810.340902777774</v>
      </c>
      <c r="U1308" s="15">
        <f t="shared" si="104"/>
        <v>2138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105</v>
      </c>
      <c r="P1309">
        <f t="shared" si="101"/>
        <v>126.72</v>
      </c>
      <c r="Q1309" s="11" t="s">
        <v>8324</v>
      </c>
      <c r="R1309" t="s">
        <v>8336</v>
      </c>
      <c r="S1309" s="15">
        <f t="shared" si="102"/>
        <v>88391.703865740739</v>
      </c>
      <c r="T1309" s="15">
        <f t="shared" si="103"/>
        <v>42034.703865740739</v>
      </c>
      <c r="U1309" s="15">
        <f t="shared" si="104"/>
        <v>2142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105</v>
      </c>
      <c r="P1310">
        <f t="shared" si="101"/>
        <v>46.61</v>
      </c>
      <c r="Q1310" s="11" t="s">
        <v>8324</v>
      </c>
      <c r="R1310" t="s">
        <v>8327</v>
      </c>
      <c r="S1310" s="15">
        <f t="shared" si="102"/>
        <v>88271.056747685187</v>
      </c>
      <c r="T1310" s="15">
        <f t="shared" si="103"/>
        <v>41903.083333333336</v>
      </c>
      <c r="U1310" s="15">
        <f t="shared" si="104"/>
        <v>2141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105</v>
      </c>
      <c r="P1311">
        <f t="shared" si="101"/>
        <v>76.45</v>
      </c>
      <c r="Q1311" s="11" t="s">
        <v>8322</v>
      </c>
      <c r="R1311" t="s">
        <v>8333</v>
      </c>
      <c r="S1311" s="15">
        <f t="shared" si="102"/>
        <v>88229.292997685188</v>
      </c>
      <c r="T1311" s="15">
        <f t="shared" si="103"/>
        <v>41872.292997685188</v>
      </c>
      <c r="U1311" s="15">
        <f t="shared" si="104"/>
        <v>2141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105</v>
      </c>
      <c r="P1312">
        <f t="shared" si="101"/>
        <v>176.09</v>
      </c>
      <c r="Q1312" s="11" t="s">
        <v>8324</v>
      </c>
      <c r="R1312" t="s">
        <v>8327</v>
      </c>
      <c r="S1312" s="15">
        <f t="shared" si="102"/>
        <v>88351.716319444444</v>
      </c>
      <c r="T1312" s="15">
        <f t="shared" si="103"/>
        <v>41994.716319444444</v>
      </c>
      <c r="U1312" s="15">
        <f t="shared" si="104"/>
        <v>2141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112</v>
      </c>
      <c r="P1313">
        <f t="shared" si="101"/>
        <v>168.75</v>
      </c>
      <c r="Q1313" s="11" t="s">
        <v>8324</v>
      </c>
      <c r="R1313" t="s">
        <v>8327</v>
      </c>
      <c r="S1313" s="15">
        <f t="shared" si="102"/>
        <v>88870.675208333327</v>
      </c>
      <c r="T1313" s="15">
        <f t="shared" si="103"/>
        <v>42522.789583333331</v>
      </c>
      <c r="U1313" s="15">
        <f t="shared" si="104"/>
        <v>2143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117</v>
      </c>
      <c r="P1314">
        <f t="shared" si="101"/>
        <v>56.98</v>
      </c>
      <c r="Q1314" s="11" t="s">
        <v>8314</v>
      </c>
      <c r="R1314" t="s">
        <v>8315</v>
      </c>
      <c r="S1314" s="15">
        <f t="shared" si="102"/>
        <v>88993.347233796288</v>
      </c>
      <c r="T1314" s="15">
        <f t="shared" si="103"/>
        <v>42666.347233796296</v>
      </c>
      <c r="U1314" s="15">
        <f t="shared" si="104"/>
        <v>2143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11</v>
      </c>
      <c r="P1315">
        <f t="shared" si="101"/>
        <v>98.54</v>
      </c>
      <c r="Q1315" s="11" t="s">
        <v>8324</v>
      </c>
      <c r="R1315" t="s">
        <v>8327</v>
      </c>
      <c r="S1315" s="15">
        <f t="shared" si="102"/>
        <v>88216.788252314815</v>
      </c>
      <c r="T1315" s="15">
        <f t="shared" si="103"/>
        <v>41839.208333333336</v>
      </c>
      <c r="U1315" s="15">
        <f t="shared" si="104"/>
        <v>2141</v>
      </c>
    </row>
    <row r="1316" spans="1:21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105</v>
      </c>
      <c r="P1316">
        <f t="shared" si="101"/>
        <v>85.96</v>
      </c>
      <c r="Q1316" s="11" t="s">
        <v>8322</v>
      </c>
      <c r="R1316" t="s">
        <v>8344</v>
      </c>
      <c r="S1316" s="15">
        <f t="shared" si="102"/>
        <v>87744.209166666667</v>
      </c>
      <c r="T1316" s="15">
        <f t="shared" si="103"/>
        <v>41387.209166666667</v>
      </c>
      <c r="U1316" s="15">
        <f t="shared" si="104"/>
        <v>2140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105</v>
      </c>
      <c r="P1317">
        <f t="shared" si="101"/>
        <v>45.88</v>
      </c>
      <c r="Q1317" s="11" t="s">
        <v>8328</v>
      </c>
      <c r="R1317" t="s">
        <v>8332</v>
      </c>
      <c r="S1317" s="15">
        <f t="shared" si="102"/>
        <v>88161.737060185187</v>
      </c>
      <c r="T1317" s="15">
        <f t="shared" si="103"/>
        <v>41807.737060185187</v>
      </c>
      <c r="U1317" s="15">
        <f t="shared" si="104"/>
        <v>2141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105</v>
      </c>
      <c r="P1318">
        <f t="shared" si="101"/>
        <v>72.05</v>
      </c>
      <c r="Q1318" s="11" t="s">
        <v>8324</v>
      </c>
      <c r="R1318" t="s">
        <v>8327</v>
      </c>
      <c r="S1318" s="15">
        <f t="shared" si="102"/>
        <v>88139.83457175926</v>
      </c>
      <c r="T1318" s="15">
        <f t="shared" si="103"/>
        <v>41782.83457175926</v>
      </c>
      <c r="U1318" s="15">
        <f t="shared" si="104"/>
        <v>2141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105</v>
      </c>
      <c r="P1319">
        <f t="shared" si="101"/>
        <v>310</v>
      </c>
      <c r="Q1319" s="11" t="s">
        <v>8324</v>
      </c>
      <c r="R1319" t="s">
        <v>8327</v>
      </c>
      <c r="S1319" s="15">
        <f t="shared" si="102"/>
        <v>88489.866307870368</v>
      </c>
      <c r="T1319" s="15">
        <f t="shared" si="103"/>
        <v>42133.866307870368</v>
      </c>
      <c r="U1319" s="15">
        <f t="shared" si="104"/>
        <v>2142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2</v>
      </c>
      <c r="P1320">
        <f t="shared" si="101"/>
        <v>115.09</v>
      </c>
      <c r="Q1320" s="11" t="s">
        <v>8328</v>
      </c>
      <c r="R1320" t="s">
        <v>8329</v>
      </c>
      <c r="S1320" s="15">
        <f t="shared" si="102"/>
        <v>87247.67050925926</v>
      </c>
      <c r="T1320" s="15">
        <f t="shared" si="103"/>
        <v>40891.207638888889</v>
      </c>
      <c r="U1320" s="15">
        <f t="shared" si="104"/>
        <v>2138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105</v>
      </c>
      <c r="P1321">
        <f t="shared" si="101"/>
        <v>41.04</v>
      </c>
      <c r="Q1321" s="11" t="s">
        <v>8328</v>
      </c>
      <c r="R1321" t="s">
        <v>8339</v>
      </c>
      <c r="S1321" s="15">
        <f t="shared" si="102"/>
        <v>87718.253159722226</v>
      </c>
      <c r="T1321" s="15">
        <f t="shared" si="103"/>
        <v>41361.211493055554</v>
      </c>
      <c r="U1321" s="15">
        <f t="shared" si="104"/>
        <v>2140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105</v>
      </c>
      <c r="P1322">
        <f t="shared" si="101"/>
        <v>46.22</v>
      </c>
      <c r="Q1322" s="11" t="s">
        <v>8328</v>
      </c>
      <c r="R1322" t="s">
        <v>8332</v>
      </c>
      <c r="S1322" s="15">
        <f t="shared" si="102"/>
        <v>88269.590127314819</v>
      </c>
      <c r="T1322" s="15">
        <f t="shared" si="103"/>
        <v>41912.590127314819</v>
      </c>
      <c r="U1322" s="15">
        <f t="shared" si="104"/>
        <v>2141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131</v>
      </c>
      <c r="P1323">
        <f t="shared" si="101"/>
        <v>65.87</v>
      </c>
      <c r="Q1323" s="11" t="s">
        <v>8324</v>
      </c>
      <c r="R1323" t="s">
        <v>8327</v>
      </c>
      <c r="S1323" s="15">
        <f t="shared" si="102"/>
        <v>88948.154664351852</v>
      </c>
      <c r="T1323" s="15">
        <f t="shared" si="103"/>
        <v>42592.166666666672</v>
      </c>
      <c r="U1323" s="15">
        <f t="shared" si="104"/>
        <v>2143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104</v>
      </c>
      <c r="P1324">
        <f t="shared" si="101"/>
        <v>34.92</v>
      </c>
      <c r="Q1324" s="11" t="s">
        <v>8324</v>
      </c>
      <c r="R1324" t="s">
        <v>8327</v>
      </c>
      <c r="S1324" s="15">
        <f t="shared" si="102"/>
        <v>89121.789444444439</v>
      </c>
      <c r="T1324" s="15">
        <f t="shared" si="103"/>
        <v>42767.979861111111</v>
      </c>
      <c r="U1324" s="15">
        <f t="shared" si="104"/>
        <v>2144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116</v>
      </c>
      <c r="P1325">
        <f t="shared" si="101"/>
        <v>72.91</v>
      </c>
      <c r="Q1325" s="11" t="s">
        <v>8328</v>
      </c>
      <c r="R1325" t="s">
        <v>8329</v>
      </c>
      <c r="S1325" s="15">
        <f t="shared" si="102"/>
        <v>87391.15688657407</v>
      </c>
      <c r="T1325" s="15">
        <f t="shared" si="103"/>
        <v>41045.207638888889</v>
      </c>
      <c r="U1325" s="15">
        <f t="shared" si="104"/>
        <v>2139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116</v>
      </c>
      <c r="P1326">
        <f t="shared" si="101"/>
        <v>121.36</v>
      </c>
      <c r="Q1326" s="11" t="s">
        <v>8324</v>
      </c>
      <c r="R1326" t="s">
        <v>8327</v>
      </c>
      <c r="S1326" s="15">
        <f t="shared" si="102"/>
        <v>88382.870486111118</v>
      </c>
      <c r="T1326" s="15">
        <f t="shared" si="103"/>
        <v>42015.870486111111</v>
      </c>
      <c r="U1326" s="15">
        <f t="shared" si="104"/>
        <v>2141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26</v>
      </c>
      <c r="P1327">
        <f t="shared" si="101"/>
        <v>57.2</v>
      </c>
      <c r="Q1327" s="11" t="s">
        <v>8324</v>
      </c>
      <c r="R1327" t="s">
        <v>8327</v>
      </c>
      <c r="S1327" s="15">
        <f t="shared" si="102"/>
        <v>88925.73583333334</v>
      </c>
      <c r="T1327" s="15">
        <f t="shared" si="103"/>
        <v>42583.290972222225</v>
      </c>
      <c r="U1327" s="15">
        <f t="shared" si="104"/>
        <v>2143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104</v>
      </c>
      <c r="P1328">
        <f t="shared" si="101"/>
        <v>81.67</v>
      </c>
      <c r="Q1328" s="11" t="s">
        <v>8324</v>
      </c>
      <c r="R1328" t="s">
        <v>8327</v>
      </c>
      <c r="S1328" s="15">
        <f t="shared" si="102"/>
        <v>88834.894432870366</v>
      </c>
      <c r="T1328" s="15">
        <f t="shared" si="103"/>
        <v>42507.894432870366</v>
      </c>
      <c r="U1328" s="15">
        <f t="shared" si="104"/>
        <v>2143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104</v>
      </c>
      <c r="P1329">
        <f t="shared" si="101"/>
        <v>40.01</v>
      </c>
      <c r="Q1329" s="11" t="s">
        <v>8322</v>
      </c>
      <c r="R1329" t="s">
        <v>8344</v>
      </c>
      <c r="S1329" s="15">
        <f t="shared" si="102"/>
        <v>87182.820150462969</v>
      </c>
      <c r="T1329" s="15">
        <f t="shared" si="103"/>
        <v>40825.820150462961</v>
      </c>
      <c r="U1329" s="15">
        <f t="shared" si="104"/>
        <v>2138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104</v>
      </c>
      <c r="P1330">
        <f t="shared" si="101"/>
        <v>114.29</v>
      </c>
      <c r="Q1330" s="11" t="s">
        <v>8324</v>
      </c>
      <c r="R1330" t="s">
        <v>8327</v>
      </c>
      <c r="S1330" s="15">
        <f t="shared" si="102"/>
        <v>88655.009224537032</v>
      </c>
      <c r="T1330" s="15">
        <f t="shared" si="103"/>
        <v>42303.009224537032</v>
      </c>
      <c r="U1330" s="15">
        <f t="shared" si="104"/>
        <v>2142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104</v>
      </c>
      <c r="P1331">
        <f t="shared" si="101"/>
        <v>129.03</v>
      </c>
      <c r="Q1331" s="11" t="s">
        <v>8324</v>
      </c>
      <c r="R1331" t="s">
        <v>8327</v>
      </c>
      <c r="S1331" s="15">
        <f t="shared" si="102"/>
        <v>89063.065150462964</v>
      </c>
      <c r="T1331" s="15">
        <f t="shared" si="103"/>
        <v>42721.290972222225</v>
      </c>
      <c r="U1331" s="15">
        <f t="shared" si="104"/>
        <v>2143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104</v>
      </c>
      <c r="P1332">
        <f t="shared" si="101"/>
        <v>307.69</v>
      </c>
      <c r="Q1332" s="11" t="s">
        <v>8324</v>
      </c>
      <c r="R1332" t="s">
        <v>8327</v>
      </c>
      <c r="S1332" s="15">
        <f t="shared" si="102"/>
        <v>88181.817523148144</v>
      </c>
      <c r="T1332" s="15">
        <f t="shared" si="103"/>
        <v>41824.458333333336</v>
      </c>
      <c r="U1332" s="15">
        <f t="shared" si="104"/>
        <v>2141</v>
      </c>
    </row>
    <row r="1333" spans="1:21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104</v>
      </c>
      <c r="P1333">
        <f t="shared" si="101"/>
        <v>74.069999999999993</v>
      </c>
      <c r="Q1333" s="11" t="s">
        <v>8324</v>
      </c>
      <c r="R1333" t="s">
        <v>8325</v>
      </c>
      <c r="S1333" s="15">
        <f t="shared" si="102"/>
        <v>88526.014525462961</v>
      </c>
      <c r="T1333" s="15">
        <f t="shared" si="103"/>
        <v>42169.014525462961</v>
      </c>
      <c r="U1333" s="15">
        <f t="shared" si="104"/>
        <v>2142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104</v>
      </c>
      <c r="P1334">
        <f t="shared" si="101"/>
        <v>104.89</v>
      </c>
      <c r="Q1334" s="11" t="s">
        <v>8314</v>
      </c>
      <c r="R1334" t="s">
        <v>8315</v>
      </c>
      <c r="S1334" s="15">
        <f t="shared" si="102"/>
        <v>88972.691898148143</v>
      </c>
      <c r="T1334" s="15">
        <f t="shared" si="103"/>
        <v>42615.691898148143</v>
      </c>
      <c r="U1334" s="15">
        <f t="shared" si="104"/>
        <v>2143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103</v>
      </c>
      <c r="P1335">
        <f t="shared" si="101"/>
        <v>47.4</v>
      </c>
      <c r="Q1335" s="11" t="s">
        <v>8322</v>
      </c>
      <c r="R1335" t="s">
        <v>8323</v>
      </c>
      <c r="S1335" s="15">
        <f t="shared" si="102"/>
        <v>86600.323599537034</v>
      </c>
      <c r="T1335" s="15">
        <f t="shared" si="103"/>
        <v>40253.29583333333</v>
      </c>
      <c r="U1335" s="15">
        <f t="shared" si="104"/>
        <v>2137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129</v>
      </c>
      <c r="P1336">
        <f t="shared" si="101"/>
        <v>69.790000000000006</v>
      </c>
      <c r="Q1336" s="11" t="s">
        <v>8322</v>
      </c>
      <c r="R1336" t="s">
        <v>8344</v>
      </c>
      <c r="S1336" s="15">
        <f t="shared" si="102"/>
        <v>86982.497164351851</v>
      </c>
      <c r="T1336" s="15">
        <f t="shared" si="103"/>
        <v>40641.455497685187</v>
      </c>
      <c r="U1336" s="15">
        <f t="shared" si="104"/>
        <v>2138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103</v>
      </c>
      <c r="P1337">
        <f t="shared" si="101"/>
        <v>53.73</v>
      </c>
      <c r="Q1337" s="11" t="s">
        <v>8312</v>
      </c>
      <c r="R1337" t="s">
        <v>8334</v>
      </c>
      <c r="S1337" s="15">
        <f t="shared" si="102"/>
        <v>87754.572280092587</v>
      </c>
      <c r="T1337" s="15">
        <f t="shared" si="103"/>
        <v>41397.572280092594</v>
      </c>
      <c r="U1337" s="15">
        <f t="shared" si="104"/>
        <v>2140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103</v>
      </c>
      <c r="P1338">
        <f t="shared" si="101"/>
        <v>63.03</v>
      </c>
      <c r="Q1338" s="11" t="s">
        <v>8328</v>
      </c>
      <c r="R1338" t="s">
        <v>8329</v>
      </c>
      <c r="S1338" s="15">
        <f t="shared" si="102"/>
        <v>88560.746342592596</v>
      </c>
      <c r="T1338" s="15">
        <f t="shared" si="103"/>
        <v>42187.152777777781</v>
      </c>
      <c r="U1338" s="15">
        <f t="shared" si="104"/>
        <v>2142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102</v>
      </c>
      <c r="P1339">
        <f t="shared" si="101"/>
        <v>70.63</v>
      </c>
      <c r="Q1339" s="11" t="s">
        <v>8328</v>
      </c>
      <c r="R1339" t="s">
        <v>8332</v>
      </c>
      <c r="S1339" s="15">
        <f t="shared" si="102"/>
        <v>87165.770011574074</v>
      </c>
      <c r="T1339" s="15">
        <f t="shared" si="103"/>
        <v>40808.770011574074</v>
      </c>
      <c r="U1339" s="15">
        <f t="shared" si="104"/>
        <v>2138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102</v>
      </c>
      <c r="P1340">
        <f t="shared" si="101"/>
        <v>53.95</v>
      </c>
      <c r="Q1340" s="11" t="s">
        <v>8324</v>
      </c>
      <c r="R1340" t="s">
        <v>8325</v>
      </c>
      <c r="S1340" s="15">
        <f t="shared" si="102"/>
        <v>88167.745254629626</v>
      </c>
      <c r="T1340" s="15">
        <f t="shared" si="103"/>
        <v>41810.917361111111</v>
      </c>
      <c r="U1340" s="15">
        <f t="shared" si="104"/>
        <v>2141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102</v>
      </c>
      <c r="P1341">
        <f t="shared" si="101"/>
        <v>46.18</v>
      </c>
      <c r="Q1341" s="11" t="s">
        <v>8328</v>
      </c>
      <c r="R1341" t="s">
        <v>8329</v>
      </c>
      <c r="S1341" s="15">
        <f t="shared" si="102"/>
        <v>87992.868449074071</v>
      </c>
      <c r="T1341" s="15">
        <f t="shared" si="103"/>
        <v>41639.291666666664</v>
      </c>
      <c r="U1341" s="15">
        <f t="shared" si="104"/>
        <v>2140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102</v>
      </c>
      <c r="P1342">
        <f t="shared" si="101"/>
        <v>47.76</v>
      </c>
      <c r="Q1342" s="11" t="s">
        <v>8328</v>
      </c>
      <c r="R1342" t="s">
        <v>8332</v>
      </c>
      <c r="S1342" s="15">
        <f t="shared" si="102"/>
        <v>89106.90834490741</v>
      </c>
      <c r="T1342" s="15">
        <f t="shared" si="103"/>
        <v>42749.90834490741</v>
      </c>
      <c r="U1342" s="15">
        <f t="shared" si="104"/>
        <v>2143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102</v>
      </c>
      <c r="P1343">
        <f t="shared" si="101"/>
        <v>60.15</v>
      </c>
      <c r="Q1343" s="11" t="s">
        <v>8328</v>
      </c>
      <c r="R1343" t="s">
        <v>8342</v>
      </c>
      <c r="S1343" s="15">
        <f t="shared" si="102"/>
        <v>87911.858553240745</v>
      </c>
      <c r="T1343" s="15">
        <f t="shared" si="103"/>
        <v>41552.208333333336</v>
      </c>
      <c r="U1343" s="15">
        <f t="shared" si="104"/>
        <v>2140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128</v>
      </c>
      <c r="P1344">
        <f t="shared" si="101"/>
        <v>61.06</v>
      </c>
      <c r="Q1344" s="11" t="s">
        <v>8324</v>
      </c>
      <c r="R1344" t="s">
        <v>8327</v>
      </c>
      <c r="S1344" s="15">
        <f t="shared" si="102"/>
        <v>88953.604826388881</v>
      </c>
      <c r="T1344" s="15">
        <f t="shared" si="103"/>
        <v>42596.604826388888</v>
      </c>
      <c r="U1344" s="15">
        <f t="shared" si="104"/>
        <v>2143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ref="O1345:O1408" si="105">ROUND(E1155/D1155*100,0)</f>
        <v>102</v>
      </c>
      <c r="P1345">
        <f t="shared" si="101"/>
        <v>64.03</v>
      </c>
      <c r="Q1345" s="11" t="s">
        <v>8328</v>
      </c>
      <c r="R1345" t="s">
        <v>8342</v>
      </c>
      <c r="S1345" s="15">
        <f t="shared" si="102"/>
        <v>88414.13817129629</v>
      </c>
      <c r="T1345" s="15">
        <f t="shared" si="103"/>
        <v>42062.020833333328</v>
      </c>
      <c r="U1345" s="15">
        <f t="shared" si="104"/>
        <v>2142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5"/>
        <v>154</v>
      </c>
      <c r="P1346">
        <f t="shared" si="101"/>
        <v>105.54</v>
      </c>
      <c r="Q1346" s="11" t="s">
        <v>8324</v>
      </c>
      <c r="R1346" t="s">
        <v>8327</v>
      </c>
      <c r="S1346" s="15">
        <f t="shared" si="102"/>
        <v>88856.68414351852</v>
      </c>
      <c r="T1346" s="15">
        <f t="shared" si="103"/>
        <v>42499.166666666672</v>
      </c>
      <c r="U1346" s="15">
        <f t="shared" si="104"/>
        <v>2143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127</v>
      </c>
      <c r="P1347">
        <f t="shared" ref="P1347:P1410" si="106">IFERROR(ROUND(E1347/L1347,2),0)</f>
        <v>100.06</v>
      </c>
      <c r="Q1347" s="11" t="s">
        <v>8324</v>
      </c>
      <c r="R1347" t="s">
        <v>8327</v>
      </c>
      <c r="S1347" s="15">
        <f t="shared" ref="S1347:S1410" si="107">(((J1347/60)/60)/24)+DATE(197,1,1)</f>
        <v>88566.344988425932</v>
      </c>
      <c r="T1347" s="15">
        <f t="shared" ref="T1347:T1410" si="108">(((I1347/60)/60)/24)+DATE(1970,1,1)</f>
        <v>42219.75</v>
      </c>
      <c r="U1347" s="15">
        <f t="shared" ref="U1347:U1410" si="109">YEAR(S1347)</f>
        <v>2142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254</v>
      </c>
      <c r="P1348">
        <f t="shared" si="106"/>
        <v>125.81</v>
      </c>
      <c r="Q1348" s="11" t="s">
        <v>8324</v>
      </c>
      <c r="R1348" t="s">
        <v>8327</v>
      </c>
      <c r="S1348" s="15">
        <f t="shared" si="107"/>
        <v>88240.240208333329</v>
      </c>
      <c r="T1348" s="15">
        <f t="shared" si="108"/>
        <v>41876.207638888889</v>
      </c>
      <c r="U1348" s="15">
        <f t="shared" si="109"/>
        <v>2141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508</v>
      </c>
      <c r="P1349">
        <f t="shared" si="106"/>
        <v>58.79</v>
      </c>
      <c r="Q1349" s="11" t="s">
        <v>8324</v>
      </c>
      <c r="R1349" t="s">
        <v>8327</v>
      </c>
      <c r="S1349" s="15">
        <f t="shared" si="107"/>
        <v>89020.116851851853</v>
      </c>
      <c r="T1349" s="15">
        <f t="shared" si="108"/>
        <v>42663.116851851853</v>
      </c>
      <c r="U1349" s="15">
        <f t="shared" si="109"/>
        <v>2143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101</v>
      </c>
      <c r="P1350">
        <f t="shared" si="106"/>
        <v>84.28</v>
      </c>
      <c r="Q1350" s="11" t="s">
        <v>8324</v>
      </c>
      <c r="R1350" t="s">
        <v>8327</v>
      </c>
      <c r="S1350" s="15">
        <f t="shared" si="107"/>
        <v>88134.869861111118</v>
      </c>
      <c r="T1350" s="15">
        <f t="shared" si="108"/>
        <v>41779.290972222225</v>
      </c>
      <c r="U1350" s="15">
        <f t="shared" si="109"/>
        <v>2141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101</v>
      </c>
      <c r="P1351">
        <f t="shared" si="106"/>
        <v>55.22</v>
      </c>
      <c r="Q1351" s="11" t="s">
        <v>8314</v>
      </c>
      <c r="R1351" t="s">
        <v>8315</v>
      </c>
      <c r="S1351" s="15">
        <f t="shared" si="107"/>
        <v>89167.600532407407</v>
      </c>
      <c r="T1351" s="15">
        <f t="shared" si="108"/>
        <v>42808.558865740735</v>
      </c>
      <c r="U1351" s="15">
        <f t="shared" si="109"/>
        <v>2144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101</v>
      </c>
      <c r="P1352">
        <f t="shared" si="106"/>
        <v>32.1</v>
      </c>
      <c r="Q1352" s="11" t="s">
        <v>8322</v>
      </c>
      <c r="R1352" t="s">
        <v>8323</v>
      </c>
      <c r="S1352" s="15">
        <f t="shared" si="107"/>
        <v>87691.833194444451</v>
      </c>
      <c r="T1352" s="15">
        <f t="shared" si="108"/>
        <v>41334.833194444444</v>
      </c>
      <c r="U1352" s="15">
        <f t="shared" si="109"/>
        <v>2140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112</v>
      </c>
      <c r="P1353">
        <f t="shared" si="106"/>
        <v>47.19</v>
      </c>
      <c r="Q1353" s="11" t="s">
        <v>8328</v>
      </c>
      <c r="R1353" t="s">
        <v>8339</v>
      </c>
      <c r="S1353" s="15">
        <f t="shared" si="107"/>
        <v>88124.684664351851</v>
      </c>
      <c r="T1353" s="15">
        <f t="shared" si="108"/>
        <v>41782.684664351851</v>
      </c>
      <c r="U1353" s="15">
        <f t="shared" si="109"/>
        <v>2141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101</v>
      </c>
      <c r="P1354">
        <f t="shared" si="106"/>
        <v>29.26</v>
      </c>
      <c r="Q1354" s="11" t="s">
        <v>8324</v>
      </c>
      <c r="R1354" t="s">
        <v>8327</v>
      </c>
      <c r="S1354" s="15">
        <f t="shared" si="107"/>
        <v>88879.717233796298</v>
      </c>
      <c r="T1354" s="15">
        <f t="shared" si="108"/>
        <v>42522.717233796298</v>
      </c>
      <c r="U1354" s="15">
        <f t="shared" si="109"/>
        <v>2143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112</v>
      </c>
      <c r="P1355">
        <f t="shared" si="106"/>
        <v>44.19</v>
      </c>
      <c r="Q1355" s="11" t="s">
        <v>8324</v>
      </c>
      <c r="R1355" t="s">
        <v>8327</v>
      </c>
      <c r="S1355" s="15">
        <f t="shared" si="107"/>
        <v>88473.614942129629</v>
      </c>
      <c r="T1355" s="15">
        <f t="shared" si="108"/>
        <v>42117.290972222225</v>
      </c>
      <c r="U1355" s="15">
        <f t="shared" si="109"/>
        <v>2142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3</v>
      </c>
      <c r="P1356">
        <f t="shared" si="106"/>
        <v>75.959999999999994</v>
      </c>
      <c r="Q1356" s="11" t="s">
        <v>8324</v>
      </c>
      <c r="R1356" t="s">
        <v>8336</v>
      </c>
      <c r="S1356" s="15">
        <f t="shared" si="107"/>
        <v>88341.850868055553</v>
      </c>
      <c r="T1356" s="15">
        <f t="shared" si="108"/>
        <v>41974.850868055553</v>
      </c>
      <c r="U1356" s="15">
        <f t="shared" si="109"/>
        <v>2141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101</v>
      </c>
      <c r="P1357">
        <f t="shared" si="106"/>
        <v>64.25</v>
      </c>
      <c r="Q1357" s="11" t="s">
        <v>8328</v>
      </c>
      <c r="R1357" t="s">
        <v>8332</v>
      </c>
      <c r="S1357" s="15">
        <f t="shared" si="107"/>
        <v>88154.656863425931</v>
      </c>
      <c r="T1357" s="15">
        <f t="shared" si="108"/>
        <v>41803.290972222225</v>
      </c>
      <c r="U1357" s="15">
        <f t="shared" si="109"/>
        <v>2141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101</v>
      </c>
      <c r="P1358">
        <f t="shared" si="106"/>
        <v>47.91</v>
      </c>
      <c r="Q1358" s="11" t="s">
        <v>8309</v>
      </c>
      <c r="R1358" t="s">
        <v>8310</v>
      </c>
      <c r="S1358" s="15">
        <f t="shared" si="107"/>
        <v>86602.919050925921</v>
      </c>
      <c r="T1358" s="15">
        <f t="shared" si="108"/>
        <v>40252.913194444445</v>
      </c>
      <c r="U1358" s="15">
        <f t="shared" si="109"/>
        <v>2137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126</v>
      </c>
      <c r="P1359">
        <f t="shared" si="106"/>
        <v>135.04</v>
      </c>
      <c r="Q1359" s="11" t="s">
        <v>8309</v>
      </c>
      <c r="R1359" t="s">
        <v>8343</v>
      </c>
      <c r="S1359" s="15">
        <f t="shared" si="107"/>
        <v>88560.275740740733</v>
      </c>
      <c r="T1359" s="15">
        <f t="shared" si="108"/>
        <v>42217.745138888888</v>
      </c>
      <c r="U1359" s="15">
        <f t="shared" si="109"/>
        <v>2142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101</v>
      </c>
      <c r="P1360">
        <f t="shared" si="106"/>
        <v>67.42</v>
      </c>
      <c r="Q1360" s="11" t="s">
        <v>8328</v>
      </c>
      <c r="R1360" t="s">
        <v>8342</v>
      </c>
      <c r="S1360" s="15">
        <f t="shared" si="107"/>
        <v>87348.252141203702</v>
      </c>
      <c r="T1360" s="15">
        <f t="shared" si="108"/>
        <v>40989.866666666669</v>
      </c>
      <c r="U1360" s="15">
        <f t="shared" si="109"/>
        <v>2139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8324</v>
      </c>
      <c r="R1361" t="s">
        <v>8327</v>
      </c>
      <c r="S1361" s="15">
        <f t="shared" si="107"/>
        <v>87400.936562499992</v>
      </c>
      <c r="T1361" s="15">
        <f t="shared" si="108"/>
        <v>41061.165972222225</v>
      </c>
      <c r="U1361" s="15">
        <f t="shared" si="109"/>
        <v>2139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101</v>
      </c>
      <c r="P1362">
        <f t="shared" si="106"/>
        <v>62.67</v>
      </c>
      <c r="Q1362" s="11" t="s">
        <v>8324</v>
      </c>
      <c r="R1362" t="s">
        <v>8327</v>
      </c>
      <c r="S1362" s="15">
        <f t="shared" si="107"/>
        <v>88877.133877314816</v>
      </c>
      <c r="T1362" s="15">
        <f t="shared" si="108"/>
        <v>42527.083333333328</v>
      </c>
      <c r="U1362" s="15">
        <f t="shared" si="109"/>
        <v>2143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101</v>
      </c>
      <c r="P1363">
        <f t="shared" si="106"/>
        <v>50.69</v>
      </c>
      <c r="Q1363" s="11" t="s">
        <v>8328</v>
      </c>
      <c r="R1363" t="s">
        <v>8332</v>
      </c>
      <c r="S1363" s="15">
        <f t="shared" si="107"/>
        <v>88053.842824074076</v>
      </c>
      <c r="T1363" s="15">
        <f t="shared" si="108"/>
        <v>41696.842824074076</v>
      </c>
      <c r="U1363" s="15">
        <f t="shared" si="109"/>
        <v>2141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101</v>
      </c>
      <c r="P1364">
        <f t="shared" si="106"/>
        <v>75</v>
      </c>
      <c r="Q1364" s="11" t="s">
        <v>8324</v>
      </c>
      <c r="R1364" t="s">
        <v>8336</v>
      </c>
      <c r="S1364" s="15">
        <f t="shared" si="107"/>
        <v>88431.765960648147</v>
      </c>
      <c r="T1364" s="15">
        <f t="shared" si="108"/>
        <v>42058.765960648147</v>
      </c>
      <c r="U1364" s="15">
        <f t="shared" si="109"/>
        <v>2142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101</v>
      </c>
      <c r="P1365">
        <f t="shared" si="106"/>
        <v>59.46</v>
      </c>
      <c r="Q1365" s="11" t="s">
        <v>8328</v>
      </c>
      <c r="R1365" t="s">
        <v>8342</v>
      </c>
      <c r="S1365" s="15">
        <f t="shared" si="107"/>
        <v>87870.449282407411</v>
      </c>
      <c r="T1365" s="15">
        <f t="shared" si="108"/>
        <v>41543.449282407404</v>
      </c>
      <c r="U1365" s="15">
        <f t="shared" si="109"/>
        <v>2140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100</v>
      </c>
      <c r="P1366">
        <f t="shared" si="106"/>
        <v>51.19</v>
      </c>
      <c r="Q1366" s="11" t="s">
        <v>8328</v>
      </c>
      <c r="R1366" t="s">
        <v>8329</v>
      </c>
      <c r="S1366" s="15">
        <f t="shared" si="107"/>
        <v>87335.16815972222</v>
      </c>
      <c r="T1366" s="15">
        <f t="shared" si="108"/>
        <v>40978.16815972222</v>
      </c>
      <c r="U1366" s="15">
        <f t="shared" si="109"/>
        <v>2139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100</v>
      </c>
      <c r="P1367">
        <f t="shared" si="106"/>
        <v>67.91</v>
      </c>
      <c r="Q1367" s="11" t="s">
        <v>8322</v>
      </c>
      <c r="R1367" t="s">
        <v>8323</v>
      </c>
      <c r="S1367" s="15">
        <f t="shared" si="107"/>
        <v>88281.879606481481</v>
      </c>
      <c r="T1367" s="15">
        <f t="shared" si="108"/>
        <v>41913.165972222225</v>
      </c>
      <c r="U1367" s="15">
        <f t="shared" si="109"/>
        <v>2141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100</v>
      </c>
      <c r="P1368">
        <f t="shared" si="106"/>
        <v>47.85</v>
      </c>
      <c r="Q1368" s="11" t="s">
        <v>8324</v>
      </c>
      <c r="R1368" t="s">
        <v>8327</v>
      </c>
      <c r="S1368" s="15">
        <f t="shared" si="107"/>
        <v>88971.84682870371</v>
      </c>
      <c r="T1368" s="15">
        <f t="shared" si="108"/>
        <v>42624.846828703703</v>
      </c>
      <c r="U1368" s="15">
        <f t="shared" si="109"/>
        <v>2143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</v>
      </c>
      <c r="P1369">
        <f t="shared" si="106"/>
        <v>71.73</v>
      </c>
      <c r="Q1369" s="11" t="s">
        <v>8324</v>
      </c>
      <c r="R1369" t="s">
        <v>8327</v>
      </c>
      <c r="S1369" s="15">
        <f t="shared" si="107"/>
        <v>88662.731666666659</v>
      </c>
      <c r="T1369" s="15">
        <f t="shared" si="108"/>
        <v>42305.731666666667</v>
      </c>
      <c r="U1369" s="15">
        <f t="shared" si="109"/>
        <v>2142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100</v>
      </c>
      <c r="P1370">
        <f t="shared" si="106"/>
        <v>78.94</v>
      </c>
      <c r="Q1370" s="11" t="s">
        <v>8324</v>
      </c>
      <c r="R1370" t="s">
        <v>8327</v>
      </c>
      <c r="S1370" s="15">
        <f t="shared" si="107"/>
        <v>88972.523842592593</v>
      </c>
      <c r="T1370" s="15">
        <f t="shared" si="108"/>
        <v>42599.165972222225</v>
      </c>
      <c r="U1370" s="15">
        <f t="shared" si="109"/>
        <v>2143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100</v>
      </c>
      <c r="P1371">
        <f t="shared" si="106"/>
        <v>31.62</v>
      </c>
      <c r="Q1371" s="11" t="s">
        <v>8322</v>
      </c>
      <c r="R1371" t="s">
        <v>8333</v>
      </c>
      <c r="S1371" s="15">
        <f t="shared" si="107"/>
        <v>88199.67324074074</v>
      </c>
      <c r="T1371" s="15">
        <f t="shared" si="108"/>
        <v>41842.67324074074</v>
      </c>
      <c r="U1371" s="15">
        <f t="shared" si="109"/>
        <v>2141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100</v>
      </c>
      <c r="P1372">
        <f t="shared" si="106"/>
        <v>78.72</v>
      </c>
      <c r="Q1372" s="11" t="s">
        <v>8322</v>
      </c>
      <c r="R1372" t="s">
        <v>8344</v>
      </c>
      <c r="S1372" s="15">
        <f t="shared" si="107"/>
        <v>87752.613078703696</v>
      </c>
      <c r="T1372" s="15">
        <f t="shared" si="108"/>
        <v>41425.613078703704</v>
      </c>
      <c r="U1372" s="15">
        <f t="shared" si="109"/>
        <v>2140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100</v>
      </c>
      <c r="P1373">
        <f t="shared" si="106"/>
        <v>147.4</v>
      </c>
      <c r="Q1373" s="11" t="s">
        <v>8324</v>
      </c>
      <c r="R1373" t="s">
        <v>8327</v>
      </c>
      <c r="S1373" s="15">
        <f t="shared" si="107"/>
        <v>88290.882951388892</v>
      </c>
      <c r="T1373" s="15">
        <f t="shared" si="108"/>
        <v>41933.882951388885</v>
      </c>
      <c r="U1373" s="15">
        <f t="shared" si="109"/>
        <v>2141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100</v>
      </c>
      <c r="P1374">
        <f t="shared" si="106"/>
        <v>54.99</v>
      </c>
      <c r="Q1374" s="11" t="s">
        <v>8328</v>
      </c>
      <c r="R1374" t="s">
        <v>8342</v>
      </c>
      <c r="S1374" s="15">
        <f t="shared" si="107"/>
        <v>88512.078275462962</v>
      </c>
      <c r="T1374" s="15">
        <f t="shared" si="108"/>
        <v>42156.165972222225</v>
      </c>
      <c r="U1374" s="15">
        <f t="shared" si="109"/>
        <v>2142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100</v>
      </c>
      <c r="P1375">
        <f t="shared" si="106"/>
        <v>59.26</v>
      </c>
      <c r="Q1375" s="11" t="s">
        <v>8328</v>
      </c>
      <c r="R1375" t="s">
        <v>8337</v>
      </c>
      <c r="S1375" s="15">
        <f t="shared" si="107"/>
        <v>89043.805497685185</v>
      </c>
      <c r="T1375" s="15">
        <f t="shared" si="108"/>
        <v>42667.875</v>
      </c>
      <c r="U1375" s="15">
        <f t="shared" si="109"/>
        <v>2143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100</v>
      </c>
      <c r="P1376">
        <f t="shared" si="106"/>
        <v>126.55</v>
      </c>
      <c r="Q1376" s="11" t="s">
        <v>8324</v>
      </c>
      <c r="R1376" t="s">
        <v>8327</v>
      </c>
      <c r="S1376" s="15">
        <f t="shared" si="107"/>
        <v>88544.591064814813</v>
      </c>
      <c r="T1376" s="15">
        <f t="shared" si="108"/>
        <v>42179.083333333328</v>
      </c>
      <c r="U1376" s="15">
        <f t="shared" si="109"/>
        <v>2142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100</v>
      </c>
      <c r="P1377">
        <f t="shared" si="106"/>
        <v>32.97</v>
      </c>
      <c r="Q1377" s="11" t="s">
        <v>8324</v>
      </c>
      <c r="R1377" t="s">
        <v>8327</v>
      </c>
      <c r="S1377" s="15">
        <f t="shared" si="107"/>
        <v>88535.676851851851</v>
      </c>
      <c r="T1377" s="15">
        <f t="shared" si="108"/>
        <v>42170.676851851851</v>
      </c>
      <c r="U1377" s="15">
        <f t="shared" si="109"/>
        <v>2142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108</v>
      </c>
      <c r="P1378">
        <f t="shared" si="106"/>
        <v>79.540000000000006</v>
      </c>
      <c r="Q1378" s="11" t="s">
        <v>8324</v>
      </c>
      <c r="R1378" t="s">
        <v>8327</v>
      </c>
      <c r="S1378" s="15">
        <f t="shared" si="107"/>
        <v>88728.180636574078</v>
      </c>
      <c r="T1378" s="15">
        <f t="shared" si="108"/>
        <v>42373.180636574078</v>
      </c>
      <c r="U1378" s="15">
        <f t="shared" si="109"/>
        <v>2142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20</v>
      </c>
      <c r="P1379">
        <f t="shared" si="106"/>
        <v>71.67</v>
      </c>
      <c r="Q1379" s="11" t="s">
        <v>8324</v>
      </c>
      <c r="R1379" t="s">
        <v>8327</v>
      </c>
      <c r="S1379" s="15">
        <f t="shared" si="107"/>
        <v>88689.701516203699</v>
      </c>
      <c r="T1379" s="15">
        <f t="shared" si="108"/>
        <v>42337.958333333328</v>
      </c>
      <c r="U1379" s="15">
        <f t="shared" si="109"/>
        <v>2142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14</v>
      </c>
      <c r="P1380">
        <f t="shared" si="106"/>
        <v>46.09</v>
      </c>
      <c r="Q1380" s="11" t="s">
        <v>8328</v>
      </c>
      <c r="R1380" t="s">
        <v>8332</v>
      </c>
      <c r="S1380" s="15">
        <f t="shared" si="107"/>
        <v>87446.185682870375</v>
      </c>
      <c r="T1380" s="15">
        <f t="shared" si="108"/>
        <v>41089.185682870368</v>
      </c>
      <c r="U1380" s="15">
        <f t="shared" si="109"/>
        <v>2139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110</v>
      </c>
      <c r="P1381">
        <f t="shared" si="106"/>
        <v>125.45</v>
      </c>
      <c r="Q1381" s="11" t="s">
        <v>8322</v>
      </c>
      <c r="R1381" t="s">
        <v>8323</v>
      </c>
      <c r="S1381" s="15">
        <f t="shared" si="107"/>
        <v>88825.827789351853</v>
      </c>
      <c r="T1381" s="15">
        <f t="shared" si="108"/>
        <v>42468.786122685182</v>
      </c>
      <c r="U1381" s="15">
        <f t="shared" si="109"/>
        <v>2143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10</v>
      </c>
      <c r="P1382">
        <f t="shared" si="106"/>
        <v>125.38</v>
      </c>
      <c r="Q1382" s="11" t="s">
        <v>8324</v>
      </c>
      <c r="R1382" t="s">
        <v>8327</v>
      </c>
      <c r="S1382" s="15">
        <f t="shared" si="107"/>
        <v>88474.768055555556</v>
      </c>
      <c r="T1382" s="15">
        <f t="shared" si="108"/>
        <v>42111.666666666672</v>
      </c>
      <c r="U1382" s="15">
        <f t="shared" si="109"/>
        <v>2142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2</v>
      </c>
      <c r="P1383">
        <f t="shared" si="106"/>
        <v>60</v>
      </c>
      <c r="Q1383" s="11" t="s">
        <v>8322</v>
      </c>
      <c r="R1383" t="s">
        <v>8344</v>
      </c>
      <c r="S1383" s="15">
        <f t="shared" si="107"/>
        <v>88173.658923611118</v>
      </c>
      <c r="T1383" s="15">
        <f t="shared" si="108"/>
        <v>41812.65892361111</v>
      </c>
      <c r="U1383" s="15">
        <f t="shared" si="109"/>
        <v>2141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100</v>
      </c>
      <c r="P1384">
        <f t="shared" si="106"/>
        <v>78.260000000000005</v>
      </c>
      <c r="Q1384" s="11" t="s">
        <v>8322</v>
      </c>
      <c r="R1384" t="s">
        <v>8344</v>
      </c>
      <c r="S1384" s="15">
        <f t="shared" si="107"/>
        <v>87006.402361111104</v>
      </c>
      <c r="T1384" s="15">
        <f t="shared" si="108"/>
        <v>40680.402361111112</v>
      </c>
      <c r="U1384" s="15">
        <f t="shared" si="109"/>
        <v>2138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196</v>
      </c>
      <c r="P1385">
        <f t="shared" si="106"/>
        <v>63.12</v>
      </c>
      <c r="Q1385" s="11" t="s">
        <v>8312</v>
      </c>
      <c r="R1385" t="s">
        <v>8353</v>
      </c>
      <c r="S1385" s="15">
        <f t="shared" si="107"/>
        <v>88637.685706018514</v>
      </c>
      <c r="T1385" s="15">
        <f t="shared" si="108"/>
        <v>42288.208333333328</v>
      </c>
      <c r="U1385" s="15">
        <f t="shared" si="109"/>
        <v>2142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33</v>
      </c>
      <c r="P1386">
        <f t="shared" si="106"/>
        <v>132.96</v>
      </c>
      <c r="Q1386" s="11" t="s">
        <v>8324</v>
      </c>
      <c r="R1386" t="s">
        <v>8327</v>
      </c>
      <c r="S1386" s="15">
        <f t="shared" si="107"/>
        <v>88423.995590277773</v>
      </c>
      <c r="T1386" s="15">
        <f t="shared" si="108"/>
        <v>42094.536111111112</v>
      </c>
      <c r="U1386" s="15">
        <f t="shared" si="109"/>
        <v>2142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106</v>
      </c>
      <c r="P1387">
        <f t="shared" si="106"/>
        <v>51.81</v>
      </c>
      <c r="Q1387" s="11" t="s">
        <v>8328</v>
      </c>
      <c r="R1387" t="s">
        <v>8332</v>
      </c>
      <c r="S1387" s="15">
        <f t="shared" si="107"/>
        <v>87544.947337962964</v>
      </c>
      <c r="T1387" s="15">
        <f t="shared" si="108"/>
        <v>41187.947337962964</v>
      </c>
      <c r="U1387" s="15">
        <f t="shared" si="109"/>
        <v>2139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20</v>
      </c>
      <c r="P1388">
        <f t="shared" si="106"/>
        <v>37.21</v>
      </c>
      <c r="Q1388" s="11" t="s">
        <v>8324</v>
      </c>
      <c r="R1388" t="s">
        <v>8327</v>
      </c>
      <c r="S1388" s="15">
        <f t="shared" si="107"/>
        <v>89080.742604166662</v>
      </c>
      <c r="T1388" s="15">
        <f t="shared" si="108"/>
        <v>42718.742604166662</v>
      </c>
      <c r="U1388" s="15">
        <f t="shared" si="109"/>
        <v>2143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110</v>
      </c>
      <c r="P1389">
        <f t="shared" si="106"/>
        <v>43.98</v>
      </c>
      <c r="Q1389" s="11" t="s">
        <v>8309</v>
      </c>
      <c r="R1389" t="s">
        <v>8311</v>
      </c>
      <c r="S1389" s="15">
        <f t="shared" si="107"/>
        <v>88809.254328703712</v>
      </c>
      <c r="T1389" s="15">
        <f t="shared" si="108"/>
        <v>42482.21266203704</v>
      </c>
      <c r="U1389" s="15">
        <f t="shared" si="109"/>
        <v>2143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138</v>
      </c>
      <c r="P1390">
        <f t="shared" si="106"/>
        <v>57.34</v>
      </c>
      <c r="Q1390" s="11" t="s">
        <v>8312</v>
      </c>
      <c r="R1390" t="s">
        <v>8334</v>
      </c>
      <c r="S1390" s="15">
        <f t="shared" si="107"/>
        <v>87100.630497685182</v>
      </c>
      <c r="T1390" s="15">
        <f t="shared" si="108"/>
        <v>40759.630497685182</v>
      </c>
      <c r="U1390" s="15">
        <f t="shared" si="109"/>
        <v>2138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320</v>
      </c>
      <c r="P1391">
        <f t="shared" si="106"/>
        <v>591.66999999999996</v>
      </c>
      <c r="Q1391" s="11" t="s">
        <v>8309</v>
      </c>
      <c r="R1391" t="s">
        <v>8311</v>
      </c>
      <c r="S1391" s="15">
        <f t="shared" si="107"/>
        <v>89098.750613425931</v>
      </c>
      <c r="T1391" s="15">
        <f t="shared" si="108"/>
        <v>42771.750613425931</v>
      </c>
      <c r="U1391" s="15">
        <f t="shared" si="109"/>
        <v>2143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107</v>
      </c>
      <c r="P1392">
        <f t="shared" si="106"/>
        <v>57.26</v>
      </c>
      <c r="Q1392" s="11" t="s">
        <v>8324</v>
      </c>
      <c r="R1392" t="s">
        <v>8327</v>
      </c>
      <c r="S1392" s="15">
        <f t="shared" si="107"/>
        <v>88534.826840277776</v>
      </c>
      <c r="T1392" s="15">
        <f t="shared" si="108"/>
        <v>42176.934027777781</v>
      </c>
      <c r="U1392" s="15">
        <f t="shared" si="109"/>
        <v>2142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120</v>
      </c>
      <c r="P1393">
        <f t="shared" si="106"/>
        <v>51.3</v>
      </c>
      <c r="Q1393" s="11" t="s">
        <v>8328</v>
      </c>
      <c r="R1393" t="s">
        <v>8330</v>
      </c>
      <c r="S1393" s="15">
        <f t="shared" si="107"/>
        <v>87839.060601851845</v>
      </c>
      <c r="T1393" s="15">
        <f t="shared" si="108"/>
        <v>41482.060601851852</v>
      </c>
      <c r="U1393" s="15">
        <f t="shared" si="109"/>
        <v>2140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114</v>
      </c>
      <c r="P1394">
        <f t="shared" si="106"/>
        <v>33.99</v>
      </c>
      <c r="Q1394" s="11" t="s">
        <v>8324</v>
      </c>
      <c r="R1394" t="s">
        <v>8327</v>
      </c>
      <c r="S1394" s="15">
        <f t="shared" si="107"/>
        <v>86865.263923611114</v>
      </c>
      <c r="T1394" s="15">
        <f t="shared" si="108"/>
        <v>40568.166666666664</v>
      </c>
      <c r="U1394" s="15">
        <f t="shared" si="109"/>
        <v>2137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120</v>
      </c>
      <c r="P1395">
        <f t="shared" si="106"/>
        <v>90.54</v>
      </c>
      <c r="Q1395" s="11" t="s">
        <v>8324</v>
      </c>
      <c r="R1395" t="s">
        <v>8336</v>
      </c>
      <c r="S1395" s="15">
        <f t="shared" si="107"/>
        <v>88940.583425925928</v>
      </c>
      <c r="T1395" s="15">
        <f t="shared" si="108"/>
        <v>42611.708333333328</v>
      </c>
      <c r="U1395" s="15">
        <f t="shared" si="109"/>
        <v>2143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237</v>
      </c>
      <c r="P1396">
        <f t="shared" si="106"/>
        <v>106.97</v>
      </c>
      <c r="Q1396" s="11" t="s">
        <v>8324</v>
      </c>
      <c r="R1396" t="s">
        <v>8327</v>
      </c>
      <c r="S1396" s="15">
        <f t="shared" si="107"/>
        <v>88440.049375000002</v>
      </c>
      <c r="T1396" s="15">
        <f t="shared" si="108"/>
        <v>42096.041666666672</v>
      </c>
      <c r="U1396" s="15">
        <f t="shared" si="109"/>
        <v>2142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3</v>
      </c>
      <c r="P1397">
        <f t="shared" si="106"/>
        <v>88.25</v>
      </c>
      <c r="Q1397" s="11" t="s">
        <v>8324</v>
      </c>
      <c r="R1397" t="s">
        <v>8327</v>
      </c>
      <c r="S1397" s="15">
        <f t="shared" si="107"/>
        <v>88207.62809027778</v>
      </c>
      <c r="T1397" s="15">
        <f t="shared" si="108"/>
        <v>41841.165972222225</v>
      </c>
      <c r="U1397" s="15">
        <f t="shared" si="109"/>
        <v>2141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117</v>
      </c>
      <c r="P1398">
        <f t="shared" si="106"/>
        <v>76.650000000000006</v>
      </c>
      <c r="Q1398" s="11" t="s">
        <v>8324</v>
      </c>
      <c r="R1398" t="s">
        <v>8327</v>
      </c>
      <c r="S1398" s="15">
        <f t="shared" si="107"/>
        <v>88946.431203703702</v>
      </c>
      <c r="T1398" s="15">
        <f t="shared" si="108"/>
        <v>42583.957638888889</v>
      </c>
      <c r="U1398" s="15">
        <f t="shared" si="109"/>
        <v>2143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134</v>
      </c>
      <c r="P1399">
        <f t="shared" si="106"/>
        <v>103.35</v>
      </c>
      <c r="Q1399" s="11" t="s">
        <v>8324</v>
      </c>
      <c r="R1399" t="s">
        <v>8327</v>
      </c>
      <c r="S1399" s="15">
        <f t="shared" si="107"/>
        <v>88249.839976851858</v>
      </c>
      <c r="T1399" s="15">
        <f t="shared" si="108"/>
        <v>41892.83997685185</v>
      </c>
      <c r="U1399" s="15">
        <f t="shared" si="109"/>
        <v>2141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212</v>
      </c>
      <c r="P1400">
        <f t="shared" si="106"/>
        <v>57.54</v>
      </c>
      <c r="Q1400" s="11" t="s">
        <v>8322</v>
      </c>
      <c r="R1400" t="s">
        <v>8323</v>
      </c>
      <c r="S1400" s="15">
        <f t="shared" si="107"/>
        <v>87024.86655092593</v>
      </c>
      <c r="T1400" s="15">
        <f t="shared" si="108"/>
        <v>40688.166666666664</v>
      </c>
      <c r="U1400" s="15">
        <f t="shared" si="109"/>
        <v>2138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2</v>
      </c>
      <c r="P1401">
        <f t="shared" si="106"/>
        <v>87.7</v>
      </c>
      <c r="Q1401" s="11" t="s">
        <v>8324</v>
      </c>
      <c r="R1401" t="s">
        <v>8325</v>
      </c>
      <c r="S1401" s="15">
        <f t="shared" si="107"/>
        <v>88172.72729166667</v>
      </c>
      <c r="T1401" s="15">
        <f t="shared" si="108"/>
        <v>41801.166666666664</v>
      </c>
      <c r="U1401" s="15">
        <f t="shared" si="109"/>
        <v>2141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72</v>
      </c>
      <c r="P1402">
        <f t="shared" si="106"/>
        <v>100.17</v>
      </c>
      <c r="Q1402" s="11" t="s">
        <v>8324</v>
      </c>
      <c r="R1402" t="s">
        <v>8327</v>
      </c>
      <c r="S1402" s="15">
        <f t="shared" si="107"/>
        <v>88334.762592592597</v>
      </c>
      <c r="T1402" s="15">
        <f t="shared" si="108"/>
        <v>41987.762592592597</v>
      </c>
      <c r="U1402" s="15">
        <f t="shared" si="109"/>
        <v>2141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104</v>
      </c>
      <c r="P1403">
        <f t="shared" si="106"/>
        <v>291.79000000000002</v>
      </c>
      <c r="Q1403" s="11" t="s">
        <v>8322</v>
      </c>
      <c r="R1403" t="s">
        <v>8333</v>
      </c>
      <c r="S1403" s="15">
        <f t="shared" si="107"/>
        <v>88855.94458333333</v>
      </c>
      <c r="T1403" s="15">
        <f t="shared" si="108"/>
        <v>42475.875</v>
      </c>
      <c r="U1403" s="15">
        <f t="shared" si="109"/>
        <v>2143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155</v>
      </c>
      <c r="P1404">
        <f t="shared" si="106"/>
        <v>100</v>
      </c>
      <c r="Q1404" s="11" t="s">
        <v>8322</v>
      </c>
      <c r="R1404" t="s">
        <v>8344</v>
      </c>
      <c r="S1404" s="15">
        <f t="shared" si="107"/>
        <v>87661.776736111118</v>
      </c>
      <c r="T1404" s="15">
        <f t="shared" si="108"/>
        <v>41298.776736111111</v>
      </c>
      <c r="U1404" s="15">
        <f t="shared" si="109"/>
        <v>2140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103</v>
      </c>
      <c r="P1405">
        <f t="shared" si="106"/>
        <v>62.5</v>
      </c>
      <c r="Q1405" s="11" t="s">
        <v>8328</v>
      </c>
      <c r="R1405" t="s">
        <v>8339</v>
      </c>
      <c r="S1405" s="15">
        <f t="shared" si="107"/>
        <v>87110.068807870368</v>
      </c>
      <c r="T1405" s="15">
        <f t="shared" si="108"/>
        <v>40746.068807870368</v>
      </c>
      <c r="U1405" s="15">
        <f t="shared" si="109"/>
        <v>2138</v>
      </c>
    </row>
    <row r="1406" spans="1:21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155</v>
      </c>
      <c r="P1406">
        <f t="shared" si="106"/>
        <v>175</v>
      </c>
      <c r="Q1406" s="11" t="s">
        <v>8328</v>
      </c>
      <c r="R1406" t="s">
        <v>8332</v>
      </c>
      <c r="S1406" s="15">
        <f t="shared" si="107"/>
        <v>87383.646921296298</v>
      </c>
      <c r="T1406" s="15">
        <f t="shared" si="108"/>
        <v>41026.646921296298</v>
      </c>
      <c r="U1406" s="15">
        <f t="shared" si="109"/>
        <v>2139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155</v>
      </c>
      <c r="P1407">
        <f t="shared" si="106"/>
        <v>42.67</v>
      </c>
      <c r="Q1407" s="11" t="s">
        <v>8309</v>
      </c>
      <c r="R1407" t="s">
        <v>8311</v>
      </c>
      <c r="S1407" s="15">
        <f t="shared" si="107"/>
        <v>88264.912187499998</v>
      </c>
      <c r="T1407" s="15">
        <f t="shared" si="108"/>
        <v>41898.912187499998</v>
      </c>
      <c r="U1407" s="15">
        <f t="shared" si="109"/>
        <v>2141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4</v>
      </c>
      <c r="P1408">
        <f t="shared" si="106"/>
        <v>55.33</v>
      </c>
      <c r="Q1408" s="11" t="s">
        <v>8324</v>
      </c>
      <c r="R1408" t="s">
        <v>8327</v>
      </c>
      <c r="S1408" s="15">
        <f t="shared" si="107"/>
        <v>88648.917395833327</v>
      </c>
      <c r="T1408" s="15">
        <f t="shared" si="108"/>
        <v>42291.917395833334</v>
      </c>
      <c r="U1408" s="15">
        <f t="shared" si="109"/>
        <v>2142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ref="O1409:O1472" si="110">ROUND(E1219/D1219*100,0)</f>
        <v>31</v>
      </c>
      <c r="P1409">
        <f t="shared" si="106"/>
        <v>63.36</v>
      </c>
      <c r="Q1409" s="11" t="s">
        <v>8324</v>
      </c>
      <c r="R1409" t="s">
        <v>8327</v>
      </c>
      <c r="S1409" s="15">
        <f t="shared" si="107"/>
        <v>88226.175706018519</v>
      </c>
      <c r="T1409" s="15">
        <f t="shared" si="108"/>
        <v>41853.175706018519</v>
      </c>
      <c r="U1409" s="15">
        <f t="shared" si="109"/>
        <v>2141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10"/>
        <v>31</v>
      </c>
      <c r="P1410">
        <f t="shared" si="106"/>
        <v>46.89</v>
      </c>
      <c r="Q1410" s="11" t="s">
        <v>8324</v>
      </c>
      <c r="R1410" t="s">
        <v>8327</v>
      </c>
      <c r="S1410" s="15">
        <f t="shared" si="107"/>
        <v>88502.889652777783</v>
      </c>
      <c r="T1410" s="15">
        <f t="shared" si="108"/>
        <v>42151.114583333328</v>
      </c>
      <c r="U1410" s="15">
        <f t="shared" si="109"/>
        <v>2142</v>
      </c>
    </row>
    <row r="1411" spans="1:21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107</v>
      </c>
      <c r="P1411">
        <f t="shared" ref="P1411:P1474" si="111">IFERROR(ROUND(E1411/L1411,2),0)</f>
        <v>115.53</v>
      </c>
      <c r="Q1411" s="11" t="s">
        <v>8320</v>
      </c>
      <c r="R1411" t="s">
        <v>8346</v>
      </c>
      <c r="S1411" s="15">
        <f t="shared" ref="S1411:S1474" si="112">(((J1411/60)/60)/24)+DATE(197,1,1)</f>
        <v>88781.900462962964</v>
      </c>
      <c r="T1411" s="15">
        <f t="shared" ref="T1411:T1474" si="113">(((I1411/60)/60)/24)+DATE(1970,1,1)</f>
        <v>42454.858796296292</v>
      </c>
      <c r="U1411" s="15">
        <f t="shared" ref="U1411:U1474" si="114">YEAR(S1411)</f>
        <v>2143</v>
      </c>
    </row>
    <row r="1412" spans="1:21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102</v>
      </c>
      <c r="P1412">
        <f t="shared" si="111"/>
        <v>29.62</v>
      </c>
      <c r="Q1412" s="11" t="s">
        <v>8328</v>
      </c>
      <c r="R1412" t="s">
        <v>8332</v>
      </c>
      <c r="S1412" s="15">
        <f t="shared" si="112"/>
        <v>88825.667071759264</v>
      </c>
      <c r="T1412" s="15">
        <f t="shared" si="113"/>
        <v>42468.625405092593</v>
      </c>
      <c r="U1412" s="15">
        <f t="shared" si="114"/>
        <v>2143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153</v>
      </c>
      <c r="P1413">
        <f t="shared" si="111"/>
        <v>46.2</v>
      </c>
      <c r="Q1413" s="11" t="s">
        <v>8328</v>
      </c>
      <c r="R1413" t="s">
        <v>8329</v>
      </c>
      <c r="S1413" s="15">
        <f t="shared" si="112"/>
        <v>86782.714722222227</v>
      </c>
      <c r="T1413" s="15">
        <f t="shared" si="113"/>
        <v>40432.165972222225</v>
      </c>
      <c r="U1413" s="15">
        <f t="shared" si="114"/>
        <v>2137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102</v>
      </c>
      <c r="P1414">
        <f t="shared" si="111"/>
        <v>30.94</v>
      </c>
      <c r="Q1414" s="11" t="s">
        <v>8324</v>
      </c>
      <c r="R1414" t="s">
        <v>8327</v>
      </c>
      <c r="S1414" s="15">
        <f t="shared" si="112"/>
        <v>88555.316481481481</v>
      </c>
      <c r="T1414" s="15">
        <f t="shared" si="113"/>
        <v>42198.316481481481</v>
      </c>
      <c r="U1414" s="15">
        <f t="shared" si="114"/>
        <v>2142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30</v>
      </c>
      <c r="P1415">
        <f t="shared" si="111"/>
        <v>82.38</v>
      </c>
      <c r="Q1415" s="11" t="s">
        <v>8328</v>
      </c>
      <c r="R1415" t="s">
        <v>8339</v>
      </c>
      <c r="S1415" s="15">
        <f t="shared" si="112"/>
        <v>87360.726238425923</v>
      </c>
      <c r="T1415" s="15">
        <f t="shared" si="113"/>
        <v>41020.165972222225</v>
      </c>
      <c r="U1415" s="15">
        <f t="shared" si="114"/>
        <v>2139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101</v>
      </c>
      <c r="P1416">
        <f t="shared" si="111"/>
        <v>49.34</v>
      </c>
      <c r="Q1416" s="11" t="s">
        <v>8328</v>
      </c>
      <c r="R1416" t="s">
        <v>8329</v>
      </c>
      <c r="S1416" s="15">
        <f t="shared" si="112"/>
        <v>88430.152650462958</v>
      </c>
      <c r="T1416" s="15">
        <f t="shared" si="113"/>
        <v>42073.110983796301</v>
      </c>
      <c r="U1416" s="15">
        <f t="shared" si="114"/>
        <v>2142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130</v>
      </c>
      <c r="P1417">
        <f t="shared" si="111"/>
        <v>86.23</v>
      </c>
      <c r="Q1417" s="11" t="s">
        <v>8324</v>
      </c>
      <c r="R1417" t="s">
        <v>8327</v>
      </c>
      <c r="S1417" s="15">
        <f t="shared" si="112"/>
        <v>88552.993125000008</v>
      </c>
      <c r="T1417" s="15">
        <f t="shared" si="113"/>
        <v>42187.993125000001</v>
      </c>
      <c r="U1417" s="15">
        <f t="shared" si="114"/>
        <v>2142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103</v>
      </c>
      <c r="P1418">
        <f t="shared" si="111"/>
        <v>132.35</v>
      </c>
      <c r="Q1418" s="11" t="s">
        <v>8324</v>
      </c>
      <c r="R1418" t="s">
        <v>8325</v>
      </c>
      <c r="S1418" s="15">
        <f t="shared" si="112"/>
        <v>89187.801817129628</v>
      </c>
      <c r="T1418" s="15">
        <f t="shared" si="113"/>
        <v>42830.760150462964</v>
      </c>
      <c r="U1418" s="15">
        <f t="shared" si="114"/>
        <v>2144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101</v>
      </c>
      <c r="P1419">
        <f t="shared" si="111"/>
        <v>110.97</v>
      </c>
      <c r="Q1419" s="11" t="s">
        <v>8324</v>
      </c>
      <c r="R1419" t="s">
        <v>8327</v>
      </c>
      <c r="S1419" s="15">
        <f t="shared" si="112"/>
        <v>88817.040798611109</v>
      </c>
      <c r="T1419" s="15">
        <f t="shared" si="113"/>
        <v>42449.999131944445</v>
      </c>
      <c r="U1419" s="15">
        <f t="shared" si="114"/>
        <v>2143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8328</v>
      </c>
      <c r="R1420" t="s">
        <v>8329</v>
      </c>
      <c r="S1420" s="15">
        <f t="shared" si="112"/>
        <v>88013.761053240742</v>
      </c>
      <c r="T1420" s="15">
        <f t="shared" si="113"/>
        <v>41654.814583333333</v>
      </c>
      <c r="U1420" s="15">
        <f t="shared" si="114"/>
        <v>2140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114</v>
      </c>
      <c r="P1421">
        <f t="shared" si="111"/>
        <v>48.84</v>
      </c>
      <c r="Q1421" s="11" t="s">
        <v>8328</v>
      </c>
      <c r="R1421" t="s">
        <v>8332</v>
      </c>
      <c r="S1421" s="15">
        <f t="shared" si="112"/>
        <v>87332.845312499994</v>
      </c>
      <c r="T1421" s="15">
        <f t="shared" si="113"/>
        <v>40985.80364583333</v>
      </c>
      <c r="U1421" s="15">
        <f t="shared" si="114"/>
        <v>2139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101</v>
      </c>
      <c r="P1422">
        <f t="shared" si="111"/>
        <v>100.5</v>
      </c>
      <c r="Q1422" s="11" t="s">
        <v>8309</v>
      </c>
      <c r="R1422" t="s">
        <v>8311</v>
      </c>
      <c r="S1422" s="15">
        <f t="shared" si="112"/>
        <v>88956.50409722222</v>
      </c>
      <c r="T1422" s="15">
        <f t="shared" si="113"/>
        <v>42599.50409722222</v>
      </c>
      <c r="U1422" s="15">
        <f t="shared" si="114"/>
        <v>2143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174</v>
      </c>
      <c r="P1423">
        <f t="shared" si="111"/>
        <v>126.48</v>
      </c>
      <c r="Q1423" s="11" t="s">
        <v>8309</v>
      </c>
      <c r="R1423" t="s">
        <v>8341</v>
      </c>
      <c r="S1423" s="15">
        <f t="shared" si="112"/>
        <v>88180.029432870375</v>
      </c>
      <c r="T1423" s="15">
        <f t="shared" si="113"/>
        <v>41823.029432870368</v>
      </c>
      <c r="U1423" s="15">
        <f t="shared" si="114"/>
        <v>2141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100</v>
      </c>
      <c r="P1424">
        <f t="shared" si="111"/>
        <v>155</v>
      </c>
      <c r="Q1424" s="11" t="s">
        <v>8312</v>
      </c>
      <c r="R1424" t="s">
        <v>8350</v>
      </c>
      <c r="S1424" s="15">
        <f t="shared" si="112"/>
        <v>88349.062326388885</v>
      </c>
      <c r="T1424" s="15">
        <f t="shared" si="113"/>
        <v>41997.062326388885</v>
      </c>
      <c r="U1424" s="15">
        <f t="shared" si="114"/>
        <v>2141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100</v>
      </c>
      <c r="P1425">
        <f t="shared" si="111"/>
        <v>113.57</v>
      </c>
      <c r="Q1425" s="11" t="s">
        <v>8317</v>
      </c>
      <c r="R1425" t="s">
        <v>8335</v>
      </c>
      <c r="S1425" s="15">
        <f t="shared" si="112"/>
        <v>88000.172974537039</v>
      </c>
      <c r="T1425" s="15">
        <f t="shared" si="113"/>
        <v>41643.172974537039</v>
      </c>
      <c r="U1425" s="15">
        <f t="shared" si="114"/>
        <v>2140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113</v>
      </c>
      <c r="P1426">
        <f t="shared" si="111"/>
        <v>113.57</v>
      </c>
      <c r="Q1426" s="11" t="s">
        <v>8324</v>
      </c>
      <c r="R1426" t="s">
        <v>8327</v>
      </c>
      <c r="S1426" s="15">
        <f t="shared" si="112"/>
        <v>88413.88118055556</v>
      </c>
      <c r="T1426" s="15">
        <f t="shared" si="113"/>
        <v>42086.093055555553</v>
      </c>
      <c r="U1426" s="15">
        <f t="shared" si="114"/>
        <v>2142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113</v>
      </c>
      <c r="P1427">
        <f t="shared" si="111"/>
        <v>486.43</v>
      </c>
      <c r="Q1427" s="11" t="s">
        <v>8324</v>
      </c>
      <c r="R1427" t="s">
        <v>8327</v>
      </c>
      <c r="S1427" s="15">
        <f t="shared" si="112"/>
        <v>88217.234166666662</v>
      </c>
      <c r="T1427" s="15">
        <f t="shared" si="113"/>
        <v>41860.234166666669</v>
      </c>
      <c r="U1427" s="15">
        <f t="shared" si="114"/>
        <v>2141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100</v>
      </c>
      <c r="P1428">
        <f t="shared" si="111"/>
        <v>56.67</v>
      </c>
      <c r="Q1428" s="11" t="s">
        <v>8322</v>
      </c>
      <c r="R1428" t="s">
        <v>8344</v>
      </c>
      <c r="S1428" s="15">
        <f t="shared" si="112"/>
        <v>87601.794837962967</v>
      </c>
      <c r="T1428" s="15">
        <f t="shared" si="113"/>
        <v>41250.979166666664</v>
      </c>
      <c r="U1428" s="15">
        <f t="shared" si="114"/>
        <v>2139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113</v>
      </c>
      <c r="P1429">
        <f t="shared" si="111"/>
        <v>66.67</v>
      </c>
      <c r="Q1429" s="11" t="s">
        <v>8324</v>
      </c>
      <c r="R1429" t="s">
        <v>8327</v>
      </c>
      <c r="S1429" s="15">
        <f t="shared" si="112"/>
        <v>88459.370381944449</v>
      </c>
      <c r="T1429" s="15">
        <f t="shared" si="113"/>
        <v>42102.370381944449</v>
      </c>
      <c r="U1429" s="15">
        <f t="shared" si="114"/>
        <v>2142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100</v>
      </c>
      <c r="P1430">
        <f t="shared" si="111"/>
        <v>91.84</v>
      </c>
      <c r="Q1430" s="11" t="s">
        <v>8322</v>
      </c>
      <c r="R1430" t="s">
        <v>8344</v>
      </c>
      <c r="S1430" s="15">
        <f t="shared" si="112"/>
        <v>87126.069282407407</v>
      </c>
      <c r="T1430" s="15">
        <f t="shared" si="113"/>
        <v>40768.958333333336</v>
      </c>
      <c r="U1430" s="15">
        <f t="shared" si="114"/>
        <v>2138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100</v>
      </c>
      <c r="P1431">
        <f t="shared" si="111"/>
        <v>47.18</v>
      </c>
      <c r="Q1431" s="11" t="s">
        <v>8309</v>
      </c>
      <c r="R1431" t="s">
        <v>8316</v>
      </c>
      <c r="S1431" s="15">
        <f t="shared" si="112"/>
        <v>88840.49726851852</v>
      </c>
      <c r="T1431" s="15">
        <f t="shared" si="113"/>
        <v>42490.5</v>
      </c>
      <c r="U1431" s="15">
        <f t="shared" si="114"/>
        <v>2143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36</v>
      </c>
      <c r="P1432">
        <f t="shared" si="111"/>
        <v>45.88</v>
      </c>
      <c r="Q1432" s="11" t="s">
        <v>8324</v>
      </c>
      <c r="R1432" t="s">
        <v>8327</v>
      </c>
      <c r="S1432" s="15">
        <f t="shared" si="112"/>
        <v>88593.835370370376</v>
      </c>
      <c r="T1432" s="15">
        <f t="shared" si="113"/>
        <v>42236.835370370376</v>
      </c>
      <c r="U1432" s="15">
        <f t="shared" si="114"/>
        <v>2142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111</v>
      </c>
      <c r="P1433">
        <f t="shared" si="111"/>
        <v>49.88</v>
      </c>
      <c r="Q1433" s="11" t="s">
        <v>8322</v>
      </c>
      <c r="R1433" t="s">
        <v>8333</v>
      </c>
      <c r="S1433" s="15">
        <f t="shared" si="112"/>
        <v>88228.32177083334</v>
      </c>
      <c r="T1433" s="15">
        <f t="shared" si="113"/>
        <v>41856.321770833332</v>
      </c>
      <c r="U1433" s="15">
        <f t="shared" si="114"/>
        <v>2141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127</v>
      </c>
      <c r="P1434">
        <f t="shared" si="111"/>
        <v>89.21</v>
      </c>
      <c r="Q1434" s="11" t="s">
        <v>8320</v>
      </c>
      <c r="R1434" t="s">
        <v>8346</v>
      </c>
      <c r="S1434" s="15">
        <f t="shared" si="112"/>
        <v>88351.844444444447</v>
      </c>
      <c r="T1434" s="15">
        <f t="shared" si="113"/>
        <v>41998.844444444447</v>
      </c>
      <c r="U1434" s="15">
        <f t="shared" si="114"/>
        <v>2141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111</v>
      </c>
      <c r="P1435">
        <f t="shared" si="111"/>
        <v>49.06</v>
      </c>
      <c r="Q1435" s="11" t="s">
        <v>8324</v>
      </c>
      <c r="R1435" t="s">
        <v>8327</v>
      </c>
      <c r="S1435" s="15">
        <f t="shared" si="112"/>
        <v>88870.015694444446</v>
      </c>
      <c r="T1435" s="15">
        <f t="shared" si="113"/>
        <v>42489.290972222225</v>
      </c>
      <c r="U1435" s="15">
        <f t="shared" si="114"/>
        <v>2143</v>
      </c>
    </row>
    <row r="1436" spans="1:21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164</v>
      </c>
      <c r="P1436">
        <f t="shared" si="111"/>
        <v>94.03</v>
      </c>
      <c r="Q1436" s="11" t="s">
        <v>8328</v>
      </c>
      <c r="R1436" t="s">
        <v>8329</v>
      </c>
      <c r="S1436" s="15">
        <f t="shared" si="112"/>
        <v>86951.081030092595</v>
      </c>
      <c r="T1436" s="15">
        <f t="shared" si="113"/>
        <v>40594.081030092595</v>
      </c>
      <c r="U1436" s="15">
        <f t="shared" si="114"/>
        <v>2138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110</v>
      </c>
      <c r="P1437">
        <f t="shared" si="111"/>
        <v>99.5</v>
      </c>
      <c r="Q1437" s="11" t="s">
        <v>8324</v>
      </c>
      <c r="R1437" t="s">
        <v>8327</v>
      </c>
      <c r="S1437" s="15">
        <f t="shared" si="112"/>
        <v>89014.454097222217</v>
      </c>
      <c r="T1437" s="15">
        <f t="shared" si="113"/>
        <v>42648.454097222217</v>
      </c>
      <c r="U1437" s="15">
        <f t="shared" si="114"/>
        <v>2143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103</v>
      </c>
      <c r="P1438">
        <f t="shared" si="111"/>
        <v>41.73</v>
      </c>
      <c r="Q1438" s="11" t="s">
        <v>8328</v>
      </c>
      <c r="R1438" t="s">
        <v>8329</v>
      </c>
      <c r="S1438" s="15">
        <f t="shared" si="112"/>
        <v>87454.949212962965</v>
      </c>
      <c r="T1438" s="15">
        <f t="shared" si="113"/>
        <v>41100.991666666669</v>
      </c>
      <c r="U1438" s="15">
        <f t="shared" si="114"/>
        <v>2139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110</v>
      </c>
      <c r="P1439">
        <f t="shared" si="111"/>
        <v>59.16</v>
      </c>
      <c r="Q1439" s="11" t="s">
        <v>8328</v>
      </c>
      <c r="R1439" t="s">
        <v>8332</v>
      </c>
      <c r="S1439" s="15">
        <f t="shared" si="112"/>
        <v>87313.319062499999</v>
      </c>
      <c r="T1439" s="15">
        <f t="shared" si="113"/>
        <v>40971.319062499999</v>
      </c>
      <c r="U1439" s="15">
        <f t="shared" si="114"/>
        <v>2139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147</v>
      </c>
      <c r="P1440">
        <f t="shared" si="111"/>
        <v>44.32</v>
      </c>
      <c r="Q1440" s="11" t="s">
        <v>8312</v>
      </c>
      <c r="R1440" t="s">
        <v>8313</v>
      </c>
      <c r="S1440" s="15">
        <f t="shared" si="112"/>
        <v>87887.72791666667</v>
      </c>
      <c r="T1440" s="15">
        <f t="shared" si="113"/>
        <v>41530.727916666663</v>
      </c>
      <c r="U1440" s="15">
        <f t="shared" si="114"/>
        <v>2140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126</v>
      </c>
      <c r="P1441">
        <f t="shared" si="111"/>
        <v>99</v>
      </c>
      <c r="Q1441" s="11" t="s">
        <v>8324</v>
      </c>
      <c r="R1441" t="s">
        <v>8327</v>
      </c>
      <c r="S1441" s="15">
        <f t="shared" si="112"/>
        <v>88847.335312499999</v>
      </c>
      <c r="T1441" s="15">
        <f t="shared" si="113"/>
        <v>42488.249305555553</v>
      </c>
      <c r="U1441" s="15">
        <f t="shared" si="114"/>
        <v>2143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110</v>
      </c>
      <c r="P1442">
        <f t="shared" si="111"/>
        <v>44.25</v>
      </c>
      <c r="Q1442" s="11" t="s">
        <v>8324</v>
      </c>
      <c r="R1442" t="s">
        <v>8327</v>
      </c>
      <c r="S1442" s="15">
        <f t="shared" si="112"/>
        <v>88572.267245370371</v>
      </c>
      <c r="T1442" s="15">
        <f t="shared" si="113"/>
        <v>42221.458333333328</v>
      </c>
      <c r="U1442" s="15">
        <f t="shared" si="114"/>
        <v>2142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878</v>
      </c>
      <c r="P1443">
        <f t="shared" si="111"/>
        <v>61.1</v>
      </c>
      <c r="Q1443" s="11" t="s">
        <v>8328</v>
      </c>
      <c r="R1443" t="s">
        <v>8329</v>
      </c>
      <c r="S1443" s="15">
        <f t="shared" si="112"/>
        <v>88300.328356481477</v>
      </c>
      <c r="T1443" s="15">
        <f t="shared" si="113"/>
        <v>41946.370023148149</v>
      </c>
      <c r="U1443" s="15">
        <f t="shared" si="114"/>
        <v>2141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219</v>
      </c>
      <c r="P1444">
        <f t="shared" si="111"/>
        <v>40.4</v>
      </c>
      <c r="Q1444" s="11" t="s">
        <v>8322</v>
      </c>
      <c r="R1444" t="s">
        <v>8323</v>
      </c>
      <c r="S1444" s="15">
        <f t="shared" si="112"/>
        <v>88757.571851851855</v>
      </c>
      <c r="T1444" s="15">
        <f t="shared" si="113"/>
        <v>42394.994444444441</v>
      </c>
      <c r="U1444" s="15">
        <f t="shared" si="114"/>
        <v>2143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146</v>
      </c>
      <c r="P1445">
        <f t="shared" si="111"/>
        <v>119.64</v>
      </c>
      <c r="Q1445" s="11" t="s">
        <v>8324</v>
      </c>
      <c r="R1445" t="s">
        <v>8327</v>
      </c>
      <c r="S1445" s="15">
        <f t="shared" si="112"/>
        <v>88897.798854166671</v>
      </c>
      <c r="T1445" s="15">
        <f t="shared" si="113"/>
        <v>42533.708333333328</v>
      </c>
      <c r="U1445" s="15">
        <f t="shared" si="114"/>
        <v>2143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17</v>
      </c>
      <c r="P1446">
        <f t="shared" si="111"/>
        <v>145.65</v>
      </c>
      <c r="Q1446" s="11" t="s">
        <v>8324</v>
      </c>
      <c r="R1446" t="s">
        <v>8327</v>
      </c>
      <c r="S1446" s="15">
        <f t="shared" si="112"/>
        <v>88908.010370370379</v>
      </c>
      <c r="T1446" s="15">
        <f t="shared" si="113"/>
        <v>42543.163194444445</v>
      </c>
      <c r="U1446" s="15">
        <f t="shared" si="114"/>
        <v>2143</v>
      </c>
    </row>
    <row r="1447" spans="1:21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124</v>
      </c>
      <c r="P1447">
        <f t="shared" si="111"/>
        <v>68.37</v>
      </c>
      <c r="Q1447" s="11" t="s">
        <v>8312</v>
      </c>
      <c r="R1447" t="s">
        <v>8334</v>
      </c>
      <c r="S1447" s="15">
        <f t="shared" si="112"/>
        <v>87076.570868055554</v>
      </c>
      <c r="T1447" s="15">
        <f t="shared" si="113"/>
        <v>40719.570868055554</v>
      </c>
      <c r="U1447" s="15">
        <f t="shared" si="114"/>
        <v>2138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109</v>
      </c>
      <c r="P1448">
        <f t="shared" si="111"/>
        <v>416.88</v>
      </c>
      <c r="Q1448" s="11" t="s">
        <v>8328</v>
      </c>
      <c r="R1448" t="s">
        <v>8329</v>
      </c>
      <c r="S1448" s="15">
        <f t="shared" si="112"/>
        <v>88710.800138888881</v>
      </c>
      <c r="T1448" s="15">
        <f t="shared" si="113"/>
        <v>42341.895833333328</v>
      </c>
      <c r="U1448" s="15">
        <f t="shared" si="114"/>
        <v>2142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124</v>
      </c>
      <c r="P1449">
        <f t="shared" si="111"/>
        <v>92.5</v>
      </c>
      <c r="Q1449" s="11" t="s">
        <v>8324</v>
      </c>
      <c r="R1449" t="s">
        <v>8327</v>
      </c>
      <c r="S1449" s="15">
        <f t="shared" si="112"/>
        <v>88834.896666666667</v>
      </c>
      <c r="T1449" s="15">
        <f t="shared" si="113"/>
        <v>42470.166666666672</v>
      </c>
      <c r="U1449" s="15">
        <f t="shared" si="114"/>
        <v>2143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173</v>
      </c>
      <c r="P1450">
        <f t="shared" si="111"/>
        <v>28.88</v>
      </c>
      <c r="Q1450" s="11" t="s">
        <v>8328</v>
      </c>
      <c r="R1450" t="s">
        <v>8329</v>
      </c>
      <c r="S1450" s="15">
        <f t="shared" si="112"/>
        <v>87476.186296296291</v>
      </c>
      <c r="T1450" s="15">
        <f t="shared" si="113"/>
        <v>41109.186296296299</v>
      </c>
      <c r="U1450" s="15">
        <f t="shared" si="114"/>
        <v>2139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22</v>
      </c>
      <c r="P1451">
        <f t="shared" si="111"/>
        <v>63.85</v>
      </c>
      <c r="Q1451" s="11" t="s">
        <v>8324</v>
      </c>
      <c r="R1451" t="s">
        <v>8327</v>
      </c>
      <c r="S1451" s="15">
        <f t="shared" si="112"/>
        <v>88558.824884259258</v>
      </c>
      <c r="T1451" s="15">
        <f t="shared" si="113"/>
        <v>42201.824884259258</v>
      </c>
      <c r="U1451" s="15">
        <f t="shared" si="114"/>
        <v>2142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127</v>
      </c>
      <c r="P1452">
        <f t="shared" si="111"/>
        <v>70.62</v>
      </c>
      <c r="Q1452" s="11" t="s">
        <v>8309</v>
      </c>
      <c r="R1452" t="s">
        <v>8341</v>
      </c>
      <c r="S1452" s="15">
        <f t="shared" si="112"/>
        <v>88731.884143518517</v>
      </c>
      <c r="T1452" s="15">
        <f t="shared" si="113"/>
        <v>42366.25</v>
      </c>
      <c r="U1452" s="15">
        <f t="shared" si="114"/>
        <v>2142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123</v>
      </c>
      <c r="P1453">
        <f t="shared" si="111"/>
        <v>77.19</v>
      </c>
      <c r="Q1453" s="11" t="s">
        <v>8324</v>
      </c>
      <c r="R1453" t="s">
        <v>8327</v>
      </c>
      <c r="S1453" s="15">
        <f t="shared" si="112"/>
        <v>88361.898599537031</v>
      </c>
      <c r="T1453" s="15">
        <f t="shared" si="113"/>
        <v>42009.851388888885</v>
      </c>
      <c r="U1453" s="15">
        <f t="shared" si="114"/>
        <v>2141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168</v>
      </c>
      <c r="P1454">
        <f t="shared" si="111"/>
        <v>34.21</v>
      </c>
      <c r="Q1454" s="11" t="s">
        <v>8312</v>
      </c>
      <c r="R1454" t="s">
        <v>8334</v>
      </c>
      <c r="S1454" s="15">
        <f t="shared" si="112"/>
        <v>87544.042928240742</v>
      </c>
      <c r="T1454" s="15">
        <f t="shared" si="113"/>
        <v>41175.165972222225</v>
      </c>
      <c r="U1454" s="15">
        <f t="shared" si="114"/>
        <v>2139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108</v>
      </c>
      <c r="P1455">
        <f t="shared" si="111"/>
        <v>89.65</v>
      </c>
      <c r="Q1455" s="11" t="s">
        <v>8309</v>
      </c>
      <c r="R1455" t="s">
        <v>8311</v>
      </c>
      <c r="S1455" s="15">
        <f t="shared" si="112"/>
        <v>88323.64716435186</v>
      </c>
      <c r="T1455" s="15">
        <f t="shared" si="113"/>
        <v>41981.688831018517</v>
      </c>
      <c r="U1455" s="15">
        <f t="shared" si="114"/>
        <v>2141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43</v>
      </c>
      <c r="P1456">
        <f t="shared" si="111"/>
        <v>67.650000000000006</v>
      </c>
      <c r="Q1456" s="11" t="s">
        <v>8324</v>
      </c>
      <c r="R1456" t="s">
        <v>8327</v>
      </c>
      <c r="S1456" s="15">
        <f t="shared" si="112"/>
        <v>88558.725416666668</v>
      </c>
      <c r="T1456" s="15">
        <f t="shared" si="113"/>
        <v>42201.725416666668</v>
      </c>
      <c r="U1456" s="15">
        <f t="shared" si="114"/>
        <v>2142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107</v>
      </c>
      <c r="P1457">
        <f t="shared" si="111"/>
        <v>75.34</v>
      </c>
      <c r="Q1457" s="11" t="s">
        <v>8324</v>
      </c>
      <c r="R1457" t="s">
        <v>8327</v>
      </c>
      <c r="S1457" s="15">
        <f t="shared" si="112"/>
        <v>88168.09620370371</v>
      </c>
      <c r="T1457" s="15">
        <f t="shared" si="113"/>
        <v>41794.207638888889</v>
      </c>
      <c r="U1457" s="15">
        <f t="shared" si="114"/>
        <v>2141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107</v>
      </c>
      <c r="P1458">
        <f t="shared" si="111"/>
        <v>21.9</v>
      </c>
      <c r="Q1458" s="11" t="s">
        <v>8309</v>
      </c>
      <c r="R1458" t="s">
        <v>8316</v>
      </c>
      <c r="S1458" s="15">
        <f t="shared" si="112"/>
        <v>87537.902187500003</v>
      </c>
      <c r="T1458" s="15">
        <f t="shared" si="113"/>
        <v>41165.165972222225</v>
      </c>
      <c r="U1458" s="15">
        <f t="shared" si="114"/>
        <v>2139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107</v>
      </c>
      <c r="P1459">
        <f t="shared" si="111"/>
        <v>75.11</v>
      </c>
      <c r="Q1459" s="11" t="s">
        <v>8328</v>
      </c>
      <c r="R1459" t="s">
        <v>8332</v>
      </c>
      <c r="S1459" s="15">
        <f t="shared" si="112"/>
        <v>88498.899537037039</v>
      </c>
      <c r="T1459" s="15">
        <f t="shared" si="113"/>
        <v>42163.159722222219</v>
      </c>
      <c r="U1459" s="15">
        <f t="shared" si="114"/>
        <v>2142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122</v>
      </c>
      <c r="P1460">
        <f t="shared" si="111"/>
        <v>122</v>
      </c>
      <c r="Q1460" s="11" t="s">
        <v>8317</v>
      </c>
      <c r="R1460" t="s">
        <v>8335</v>
      </c>
      <c r="S1460" s="15">
        <f t="shared" si="112"/>
        <v>87182.713344907403</v>
      </c>
      <c r="T1460" s="15">
        <f t="shared" si="113"/>
        <v>40825.713344907403</v>
      </c>
      <c r="U1460" s="15">
        <f t="shared" si="114"/>
        <v>2138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122</v>
      </c>
      <c r="P1461">
        <f t="shared" si="111"/>
        <v>47.03</v>
      </c>
      <c r="Q1461" s="11" t="s">
        <v>8324</v>
      </c>
      <c r="R1461" t="s">
        <v>8327</v>
      </c>
      <c r="S1461" s="15">
        <f t="shared" si="112"/>
        <v>89006.935694444444</v>
      </c>
      <c r="T1461" s="15">
        <f t="shared" si="113"/>
        <v>42643.875</v>
      </c>
      <c r="U1461" s="15">
        <f t="shared" si="114"/>
        <v>2143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107</v>
      </c>
      <c r="P1462">
        <f t="shared" si="111"/>
        <v>28.11</v>
      </c>
      <c r="Q1462" s="11" t="s">
        <v>8322</v>
      </c>
      <c r="R1462" t="s">
        <v>8333</v>
      </c>
      <c r="S1462" s="15">
        <f t="shared" si="112"/>
        <v>88106.549131944441</v>
      </c>
      <c r="T1462" s="15">
        <f t="shared" si="113"/>
        <v>41733.916666666664</v>
      </c>
      <c r="U1462" s="15">
        <f t="shared" si="114"/>
        <v>2141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106</v>
      </c>
      <c r="P1463">
        <f t="shared" si="111"/>
        <v>136.46</v>
      </c>
      <c r="Q1463" s="11" t="s">
        <v>8324</v>
      </c>
      <c r="R1463" t="s">
        <v>8327</v>
      </c>
      <c r="S1463" s="15">
        <f t="shared" si="112"/>
        <v>88606.915856481486</v>
      </c>
      <c r="T1463" s="15">
        <f t="shared" si="113"/>
        <v>42240.083333333328</v>
      </c>
      <c r="U1463" s="15">
        <f t="shared" si="114"/>
        <v>2142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142</v>
      </c>
      <c r="P1464">
        <f t="shared" si="111"/>
        <v>83.97</v>
      </c>
      <c r="Q1464" s="11" t="s">
        <v>8324</v>
      </c>
      <c r="R1464" t="s">
        <v>8327</v>
      </c>
      <c r="S1464" s="15">
        <f t="shared" si="112"/>
        <v>88216.787083333329</v>
      </c>
      <c r="T1464" s="15">
        <f t="shared" si="113"/>
        <v>41859.787083333329</v>
      </c>
      <c r="U1464" s="15">
        <f t="shared" si="114"/>
        <v>2141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106</v>
      </c>
      <c r="P1465">
        <f t="shared" si="111"/>
        <v>155.94999999999999</v>
      </c>
      <c r="Q1465" s="11" t="s">
        <v>8324</v>
      </c>
      <c r="R1465" t="s">
        <v>8327</v>
      </c>
      <c r="S1465" s="15">
        <f t="shared" si="112"/>
        <v>88911.538009259268</v>
      </c>
      <c r="T1465" s="15">
        <f t="shared" si="113"/>
        <v>42561.957638888889</v>
      </c>
      <c r="U1465" s="15">
        <f t="shared" si="114"/>
        <v>2143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101</v>
      </c>
      <c r="P1466">
        <f t="shared" si="111"/>
        <v>71.150000000000006</v>
      </c>
      <c r="Q1466" s="11" t="s">
        <v>8324</v>
      </c>
      <c r="R1466" t="s">
        <v>8327</v>
      </c>
      <c r="S1466" s="15">
        <f t="shared" si="112"/>
        <v>88710.562222222215</v>
      </c>
      <c r="T1466" s="15">
        <f t="shared" si="113"/>
        <v>42352</v>
      </c>
      <c r="U1466" s="15">
        <f t="shared" si="114"/>
        <v>2142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384</v>
      </c>
      <c r="P1467">
        <f t="shared" si="111"/>
        <v>57.39</v>
      </c>
      <c r="Q1467" s="11" t="s">
        <v>8324</v>
      </c>
      <c r="R1467" t="s">
        <v>8327</v>
      </c>
      <c r="S1467" s="15">
        <f t="shared" si="112"/>
        <v>88530.445219907415</v>
      </c>
      <c r="T1467" s="15">
        <f t="shared" si="113"/>
        <v>42173.445219907408</v>
      </c>
      <c r="U1467" s="15">
        <f t="shared" si="114"/>
        <v>2142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121</v>
      </c>
      <c r="P1468">
        <f t="shared" si="111"/>
        <v>46.71</v>
      </c>
      <c r="Q1468" s="11" t="s">
        <v>8324</v>
      </c>
      <c r="R1468" t="s">
        <v>8327</v>
      </c>
      <c r="S1468" s="15">
        <f t="shared" si="112"/>
        <v>88255.924050925925</v>
      </c>
      <c r="T1468" s="15">
        <f t="shared" si="113"/>
        <v>41898.875</v>
      </c>
      <c r="U1468" s="15">
        <f t="shared" si="114"/>
        <v>2141</v>
      </c>
    </row>
    <row r="1469" spans="1:21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8324</v>
      </c>
      <c r="R1469" t="s">
        <v>8336</v>
      </c>
      <c r="S1469" s="15">
        <f t="shared" si="112"/>
        <v>88412.1647800926</v>
      </c>
      <c r="T1469" s="15">
        <f t="shared" si="113"/>
        <v>42056.458333333328</v>
      </c>
      <c r="U1469" s="15">
        <f t="shared" si="114"/>
        <v>2142</v>
      </c>
    </row>
    <row r="1470" spans="1:21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105</v>
      </c>
      <c r="P1470">
        <f t="shared" si="111"/>
        <v>53.41</v>
      </c>
      <c r="Q1470" s="11" t="s">
        <v>8320</v>
      </c>
      <c r="R1470" t="s">
        <v>8321</v>
      </c>
      <c r="S1470" s="15">
        <f t="shared" si="112"/>
        <v>88872.754525462966</v>
      </c>
      <c r="T1470" s="15">
        <f t="shared" si="113"/>
        <v>42515.754525462966</v>
      </c>
      <c r="U1470" s="15">
        <f t="shared" si="114"/>
        <v>2143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22</v>
      </c>
      <c r="P1471">
        <f t="shared" si="111"/>
        <v>81.38</v>
      </c>
      <c r="Q1471" s="11" t="s">
        <v>8324</v>
      </c>
      <c r="R1471" t="s">
        <v>8327</v>
      </c>
      <c r="S1471" s="15">
        <f t="shared" si="112"/>
        <v>88887.041550925933</v>
      </c>
      <c r="T1471" s="15">
        <f t="shared" si="113"/>
        <v>42527.291666666672</v>
      </c>
      <c r="U1471" s="15">
        <f t="shared" si="114"/>
        <v>2143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105</v>
      </c>
      <c r="P1472">
        <f t="shared" si="111"/>
        <v>135.63</v>
      </c>
      <c r="Q1472" s="11" t="s">
        <v>8324</v>
      </c>
      <c r="R1472" t="s">
        <v>8327</v>
      </c>
      <c r="S1472" s="15">
        <f t="shared" si="112"/>
        <v>88805.425983796304</v>
      </c>
      <c r="T1472" s="15">
        <f t="shared" si="113"/>
        <v>42478.384317129632</v>
      </c>
      <c r="U1472" s="15">
        <f t="shared" si="114"/>
        <v>2143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ref="O1473:O1536" si="115">ROUND(E1283/D1283*100,0)</f>
        <v>119</v>
      </c>
      <c r="P1473">
        <f t="shared" si="111"/>
        <v>70.650000000000006</v>
      </c>
      <c r="Q1473" s="11" t="s">
        <v>8328</v>
      </c>
      <c r="R1473" t="s">
        <v>8329</v>
      </c>
      <c r="S1473" s="15">
        <f t="shared" si="112"/>
        <v>88118.833125000005</v>
      </c>
      <c r="T1473" s="15">
        <f t="shared" si="113"/>
        <v>41763.290972222225</v>
      </c>
      <c r="U1473" s="15">
        <f t="shared" si="114"/>
        <v>2141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119</v>
      </c>
      <c r="P1474">
        <f t="shared" si="111"/>
        <v>40.96</v>
      </c>
      <c r="Q1474" s="11" t="s">
        <v>8328</v>
      </c>
      <c r="R1474" t="s">
        <v>8329</v>
      </c>
      <c r="S1474" s="15">
        <f t="shared" si="112"/>
        <v>88103.632847222223</v>
      </c>
      <c r="T1474" s="15">
        <f t="shared" si="113"/>
        <v>41747.958333333336</v>
      </c>
      <c r="U1474" s="15">
        <f t="shared" si="114"/>
        <v>2141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60</v>
      </c>
      <c r="P1475">
        <f t="shared" ref="P1475:P1538" si="116">IFERROR(ROUND(E1475/L1475,2),0)</f>
        <v>41.96</v>
      </c>
      <c r="Q1475" s="11" t="s">
        <v>8328</v>
      </c>
      <c r="R1475" t="s">
        <v>8329</v>
      </c>
      <c r="S1475" s="15">
        <f t="shared" ref="S1475:S1538" si="117">(((J1475/60)/60)/24)+DATE(197,1,1)</f>
        <v>87980.082002314812</v>
      </c>
      <c r="T1475" s="15">
        <f t="shared" ref="T1475:T1538" si="118">(((I1475/60)/60)/24)+DATE(1970,1,1)</f>
        <v>41623.082002314812</v>
      </c>
      <c r="U1475" s="15">
        <f t="shared" ref="U1475:U1538" si="119">YEAR(S1475)</f>
        <v>2140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139</v>
      </c>
      <c r="P1476">
        <f t="shared" si="116"/>
        <v>45.44</v>
      </c>
      <c r="Q1476" s="11" t="s">
        <v>8328</v>
      </c>
      <c r="R1476" t="s">
        <v>8332</v>
      </c>
      <c r="S1476" s="15">
        <f t="shared" si="117"/>
        <v>87383.994074074071</v>
      </c>
      <c r="T1476" s="15">
        <f t="shared" si="118"/>
        <v>41028.166666666664</v>
      </c>
      <c r="U1476" s="15">
        <f t="shared" si="119"/>
        <v>2139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119</v>
      </c>
      <c r="P1477">
        <f t="shared" si="116"/>
        <v>38.869999999999997</v>
      </c>
      <c r="Q1477" s="11" t="s">
        <v>8314</v>
      </c>
      <c r="R1477" t="s">
        <v>8315</v>
      </c>
      <c r="S1477" s="15">
        <f t="shared" si="117"/>
        <v>88705.950173611112</v>
      </c>
      <c r="T1477" s="15">
        <f t="shared" si="118"/>
        <v>42335.041666666672</v>
      </c>
      <c r="U1477" s="15">
        <f t="shared" si="119"/>
        <v>2142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166</v>
      </c>
      <c r="P1478">
        <f t="shared" si="116"/>
        <v>76.790000000000006</v>
      </c>
      <c r="Q1478" s="11" t="s">
        <v>8324</v>
      </c>
      <c r="R1478" t="s">
        <v>8325</v>
      </c>
      <c r="S1478" s="15">
        <f t="shared" si="117"/>
        <v>88564.791909722218</v>
      </c>
      <c r="T1478" s="15">
        <f t="shared" si="118"/>
        <v>42181.958333333328</v>
      </c>
      <c r="U1478" s="15">
        <f t="shared" si="119"/>
        <v>2142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104</v>
      </c>
      <c r="P1479">
        <f t="shared" si="116"/>
        <v>15.72</v>
      </c>
      <c r="Q1479" s="11" t="s">
        <v>8317</v>
      </c>
      <c r="R1479" t="s">
        <v>8318</v>
      </c>
      <c r="S1479" s="15">
        <f t="shared" si="117"/>
        <v>88523.75100694444</v>
      </c>
      <c r="T1479" s="15">
        <f t="shared" si="118"/>
        <v>42166.75100694444</v>
      </c>
      <c r="U1479" s="15">
        <f t="shared" si="119"/>
        <v>2142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138</v>
      </c>
      <c r="P1480">
        <f t="shared" si="116"/>
        <v>169.58</v>
      </c>
      <c r="Q1480" s="11" t="s">
        <v>8312</v>
      </c>
      <c r="R1480" t="s">
        <v>8334</v>
      </c>
      <c r="S1480" s="15">
        <f t="shared" si="117"/>
        <v>88549.146782407406</v>
      </c>
      <c r="T1480" s="15">
        <f t="shared" si="118"/>
        <v>42176.146782407406</v>
      </c>
      <c r="U1480" s="15">
        <f t="shared" si="119"/>
        <v>2142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138</v>
      </c>
      <c r="P1481">
        <f t="shared" si="116"/>
        <v>134.21</v>
      </c>
      <c r="Q1481" s="11" t="s">
        <v>8328</v>
      </c>
      <c r="R1481" t="s">
        <v>8332</v>
      </c>
      <c r="S1481" s="15">
        <f t="shared" si="117"/>
        <v>87078.78805555556</v>
      </c>
      <c r="T1481" s="15">
        <f t="shared" si="118"/>
        <v>40755.290972222225</v>
      </c>
      <c r="U1481" s="15">
        <f t="shared" si="119"/>
        <v>2138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104</v>
      </c>
      <c r="P1482">
        <f t="shared" si="116"/>
        <v>214.07</v>
      </c>
      <c r="Q1482" s="11" t="s">
        <v>8309</v>
      </c>
      <c r="R1482" t="s">
        <v>8311</v>
      </c>
      <c r="S1482" s="15">
        <f t="shared" si="117"/>
        <v>89167.709039351845</v>
      </c>
      <c r="T1482" s="15">
        <f t="shared" si="118"/>
        <v>42810.667372685188</v>
      </c>
      <c r="U1482" s="15">
        <f t="shared" si="119"/>
        <v>2144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103</v>
      </c>
      <c r="P1483">
        <f t="shared" si="116"/>
        <v>37.78</v>
      </c>
      <c r="Q1483" s="11" t="s">
        <v>8314</v>
      </c>
      <c r="R1483" t="s">
        <v>8315</v>
      </c>
      <c r="S1483" s="15">
        <f t="shared" si="117"/>
        <v>89098.700694444444</v>
      </c>
      <c r="T1483" s="15">
        <f t="shared" si="118"/>
        <v>42732.700694444444</v>
      </c>
      <c r="U1483" s="15">
        <f t="shared" si="119"/>
        <v>2143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176</v>
      </c>
      <c r="P1484">
        <f t="shared" si="116"/>
        <v>42.8</v>
      </c>
      <c r="Q1484" s="11" t="s">
        <v>8328</v>
      </c>
      <c r="R1484" t="s">
        <v>8329</v>
      </c>
      <c r="S1484" s="15">
        <f t="shared" si="117"/>
        <v>87074.021597222221</v>
      </c>
      <c r="T1484" s="15">
        <f t="shared" si="118"/>
        <v>40729.021597222221</v>
      </c>
      <c r="U1484" s="15">
        <f t="shared" si="119"/>
        <v>2138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39</v>
      </c>
      <c r="P1485">
        <f t="shared" si="116"/>
        <v>74.53</v>
      </c>
      <c r="Q1485" s="11" t="s">
        <v>8324</v>
      </c>
      <c r="R1485" t="s">
        <v>8327</v>
      </c>
      <c r="S1485" s="15">
        <f t="shared" si="117"/>
        <v>88239.658310185187</v>
      </c>
      <c r="T1485" s="15">
        <f t="shared" si="118"/>
        <v>41882.658310185187</v>
      </c>
      <c r="U1485" s="15">
        <f t="shared" si="119"/>
        <v>2141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137</v>
      </c>
      <c r="P1486">
        <f t="shared" si="116"/>
        <v>49.25</v>
      </c>
      <c r="Q1486" s="11" t="s">
        <v>8328</v>
      </c>
      <c r="R1486" t="s">
        <v>8329</v>
      </c>
      <c r="S1486" s="15">
        <f t="shared" si="117"/>
        <v>87220.633194444439</v>
      </c>
      <c r="T1486" s="15">
        <f t="shared" si="118"/>
        <v>40863.674861111111</v>
      </c>
      <c r="U1486" s="15">
        <f t="shared" si="119"/>
        <v>2138</v>
      </c>
    </row>
    <row r="1487" spans="1:21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103</v>
      </c>
      <c r="P1487">
        <f t="shared" si="116"/>
        <v>640</v>
      </c>
      <c r="Q1487" s="11" t="s">
        <v>8320</v>
      </c>
      <c r="R1487" t="s">
        <v>8346</v>
      </c>
      <c r="S1487" s="15">
        <f t="shared" si="117"/>
        <v>88662.720219907409</v>
      </c>
      <c r="T1487" s="15">
        <f t="shared" si="118"/>
        <v>42305.720219907409</v>
      </c>
      <c r="U1487" s="15">
        <f t="shared" si="119"/>
        <v>2142</v>
      </c>
    </row>
    <row r="1488" spans="1:21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103</v>
      </c>
      <c r="P1488">
        <f t="shared" si="116"/>
        <v>44.44</v>
      </c>
      <c r="Q1488" s="11" t="s">
        <v>8328</v>
      </c>
      <c r="R1488" t="s">
        <v>8329</v>
      </c>
      <c r="S1488" s="15">
        <f t="shared" si="117"/>
        <v>88605.872986111121</v>
      </c>
      <c r="T1488" s="15">
        <f t="shared" si="118"/>
        <v>42244.166666666672</v>
      </c>
      <c r="U1488" s="15">
        <f t="shared" si="119"/>
        <v>2142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29</v>
      </c>
      <c r="P1489">
        <f t="shared" si="116"/>
        <v>177.5</v>
      </c>
      <c r="Q1489" s="11" t="s">
        <v>8328</v>
      </c>
      <c r="R1489" t="s">
        <v>8342</v>
      </c>
      <c r="S1489" s="15">
        <f t="shared" si="117"/>
        <v>89156.809965277775</v>
      </c>
      <c r="T1489" s="15">
        <f t="shared" si="118"/>
        <v>42799.809965277775</v>
      </c>
      <c r="U1489" s="15">
        <f t="shared" si="119"/>
        <v>2144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102</v>
      </c>
      <c r="P1490">
        <f t="shared" si="116"/>
        <v>96.67</v>
      </c>
      <c r="Q1490" s="11" t="s">
        <v>8324</v>
      </c>
      <c r="R1490" t="s">
        <v>8327</v>
      </c>
      <c r="S1490" s="15">
        <f t="shared" si="117"/>
        <v>88337.859560185185</v>
      </c>
      <c r="T1490" s="15">
        <f t="shared" si="118"/>
        <v>41964.204861111109</v>
      </c>
      <c r="U1490" s="15">
        <f t="shared" si="119"/>
        <v>2141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102</v>
      </c>
      <c r="P1491">
        <f t="shared" si="116"/>
        <v>106.2</v>
      </c>
      <c r="Q1491" s="11" t="s">
        <v>8328</v>
      </c>
      <c r="R1491" t="s">
        <v>8330</v>
      </c>
      <c r="S1491" s="15">
        <f t="shared" si="117"/>
        <v>88514.069548611107</v>
      </c>
      <c r="T1491" s="15">
        <f t="shared" si="118"/>
        <v>42157.032638888893</v>
      </c>
      <c r="U1491" s="15">
        <f t="shared" si="119"/>
        <v>2142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136</v>
      </c>
      <c r="P1492">
        <f t="shared" si="116"/>
        <v>176.94</v>
      </c>
      <c r="Q1492" s="11" t="s">
        <v>8324</v>
      </c>
      <c r="R1492" t="s">
        <v>8336</v>
      </c>
      <c r="S1492" s="15">
        <f t="shared" si="117"/>
        <v>89088.166365740733</v>
      </c>
      <c r="T1492" s="15">
        <f t="shared" si="118"/>
        <v>42749.165972222225</v>
      </c>
      <c r="U1492" s="15">
        <f t="shared" si="119"/>
        <v>2143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102</v>
      </c>
      <c r="P1493">
        <f t="shared" si="116"/>
        <v>44.14</v>
      </c>
      <c r="Q1493" s="11" t="s">
        <v>8324</v>
      </c>
      <c r="R1493" t="s">
        <v>8327</v>
      </c>
      <c r="S1493" s="15">
        <f t="shared" si="117"/>
        <v>88809.977418981478</v>
      </c>
      <c r="T1493" s="15">
        <f t="shared" si="118"/>
        <v>42444.875</v>
      </c>
      <c r="U1493" s="15">
        <f t="shared" si="119"/>
        <v>2143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102</v>
      </c>
      <c r="P1494">
        <f t="shared" si="116"/>
        <v>50.4</v>
      </c>
      <c r="Q1494" s="11" t="s">
        <v>8324</v>
      </c>
      <c r="R1494" t="s">
        <v>8327</v>
      </c>
      <c r="S1494" s="15">
        <f t="shared" si="117"/>
        <v>88845.641724537039</v>
      </c>
      <c r="T1494" s="15">
        <f t="shared" si="118"/>
        <v>42488.641724537039</v>
      </c>
      <c r="U1494" s="15">
        <f t="shared" si="119"/>
        <v>2143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102</v>
      </c>
      <c r="P1495">
        <f t="shared" si="116"/>
        <v>453.14</v>
      </c>
      <c r="Q1495" s="11" t="s">
        <v>8314</v>
      </c>
      <c r="R1495" t="s">
        <v>8354</v>
      </c>
      <c r="S1495" s="15">
        <f t="shared" si="117"/>
        <v>88300.790289351848</v>
      </c>
      <c r="T1495" s="15">
        <f t="shared" si="118"/>
        <v>41973.831956018519</v>
      </c>
      <c r="U1495" s="15">
        <f t="shared" si="119"/>
        <v>2141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203</v>
      </c>
      <c r="P1496">
        <f t="shared" si="116"/>
        <v>57.65</v>
      </c>
      <c r="Q1496" s="11" t="s">
        <v>8322</v>
      </c>
      <c r="R1496" t="s">
        <v>8323</v>
      </c>
      <c r="S1496" s="15">
        <f t="shared" si="117"/>
        <v>87486.742800925931</v>
      </c>
      <c r="T1496" s="15">
        <f t="shared" si="118"/>
        <v>41115.742800925924</v>
      </c>
      <c r="U1496" s="15">
        <f t="shared" si="119"/>
        <v>2139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41</v>
      </c>
      <c r="P1497">
        <f t="shared" si="116"/>
        <v>45.94</v>
      </c>
      <c r="Q1497" s="11" t="s">
        <v>8309</v>
      </c>
      <c r="R1497" t="s">
        <v>8316</v>
      </c>
      <c r="S1497" s="15">
        <f t="shared" si="117"/>
        <v>88490.160578703712</v>
      </c>
      <c r="T1497" s="15">
        <f t="shared" si="118"/>
        <v>42163.160578703704</v>
      </c>
      <c r="U1497" s="15">
        <f t="shared" si="119"/>
        <v>2142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102</v>
      </c>
      <c r="P1498">
        <f t="shared" si="116"/>
        <v>47.88</v>
      </c>
      <c r="Q1498" s="11" t="s">
        <v>8324</v>
      </c>
      <c r="R1498" t="s">
        <v>8327</v>
      </c>
      <c r="S1498" s="15">
        <f t="shared" si="117"/>
        <v>88403.938692129625</v>
      </c>
      <c r="T1498" s="15">
        <f t="shared" si="118"/>
        <v>42046.938692129625</v>
      </c>
      <c r="U1498" s="15">
        <f t="shared" si="119"/>
        <v>2142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101</v>
      </c>
      <c r="P1499">
        <f t="shared" si="116"/>
        <v>38.99</v>
      </c>
      <c r="Q1499" s="11" t="s">
        <v>8309</v>
      </c>
      <c r="R1499" t="s">
        <v>8316</v>
      </c>
      <c r="S1499" s="15">
        <f t="shared" si="117"/>
        <v>88911.105462962965</v>
      </c>
      <c r="T1499" s="15">
        <f t="shared" si="118"/>
        <v>42551.416666666672</v>
      </c>
      <c r="U1499" s="15">
        <f t="shared" si="119"/>
        <v>2143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108</v>
      </c>
      <c r="P1500">
        <f t="shared" si="116"/>
        <v>73.37</v>
      </c>
      <c r="Q1500" s="11" t="s">
        <v>8309</v>
      </c>
      <c r="R1500" t="s">
        <v>8316</v>
      </c>
      <c r="S1500" s="15">
        <f t="shared" si="117"/>
        <v>88768.866284722229</v>
      </c>
      <c r="T1500" s="15">
        <f t="shared" si="118"/>
        <v>42409.833333333328</v>
      </c>
      <c r="U1500" s="15">
        <f t="shared" si="119"/>
        <v>2143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101</v>
      </c>
      <c r="P1501">
        <f t="shared" si="116"/>
        <v>58.33</v>
      </c>
      <c r="Q1501" s="11" t="s">
        <v>8328</v>
      </c>
      <c r="R1501" t="s">
        <v>8332</v>
      </c>
      <c r="S1501" s="15">
        <f t="shared" si="117"/>
        <v>87077.823055555549</v>
      </c>
      <c r="T1501" s="15">
        <f t="shared" si="118"/>
        <v>40740.958333333336</v>
      </c>
      <c r="U1501" s="15">
        <f t="shared" si="119"/>
        <v>2138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119</v>
      </c>
      <c r="P1502">
        <f t="shared" si="116"/>
        <v>80.72</v>
      </c>
      <c r="Q1502" s="11" t="s">
        <v>8324</v>
      </c>
      <c r="R1502" t="s">
        <v>8327</v>
      </c>
      <c r="S1502" s="15">
        <f t="shared" si="117"/>
        <v>88932.774189814809</v>
      </c>
      <c r="T1502" s="15">
        <f t="shared" si="118"/>
        <v>42605.774189814809</v>
      </c>
      <c r="U1502" s="15">
        <f t="shared" si="119"/>
        <v>2143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135</v>
      </c>
      <c r="P1503">
        <f t="shared" si="116"/>
        <v>39.81</v>
      </c>
      <c r="Q1503" s="11" t="s">
        <v>8324</v>
      </c>
      <c r="R1503" t="s">
        <v>8327</v>
      </c>
      <c r="S1503" s="15">
        <f t="shared" si="117"/>
        <v>88543.510393518518</v>
      </c>
      <c r="T1503" s="15">
        <f t="shared" si="118"/>
        <v>42186.510393518518</v>
      </c>
      <c r="U1503" s="15">
        <f t="shared" si="119"/>
        <v>2142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108</v>
      </c>
      <c r="P1504">
        <f t="shared" si="116"/>
        <v>48.98</v>
      </c>
      <c r="Q1504" s="11" t="s">
        <v>8324</v>
      </c>
      <c r="R1504" t="s">
        <v>8325</v>
      </c>
      <c r="S1504" s="15">
        <f t="shared" si="117"/>
        <v>89009.767476851848</v>
      </c>
      <c r="T1504" s="15">
        <f t="shared" si="118"/>
        <v>42652.767476851848</v>
      </c>
      <c r="U1504" s="15">
        <f t="shared" si="119"/>
        <v>2143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101</v>
      </c>
      <c r="P1505">
        <f t="shared" si="116"/>
        <v>111.89</v>
      </c>
      <c r="Q1505" s="11" t="s">
        <v>8324</v>
      </c>
      <c r="R1505" t="s">
        <v>8327</v>
      </c>
      <c r="S1505" s="15">
        <f t="shared" si="117"/>
        <v>88324.953449074077</v>
      </c>
      <c r="T1505" s="15">
        <f t="shared" si="118"/>
        <v>41972.995115740734</v>
      </c>
      <c r="U1505" s="15">
        <f t="shared" si="119"/>
        <v>2141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115</v>
      </c>
      <c r="P1506">
        <f t="shared" si="116"/>
        <v>46.07</v>
      </c>
      <c r="Q1506" s="11" t="s">
        <v>8328</v>
      </c>
      <c r="R1506" t="s">
        <v>8332</v>
      </c>
      <c r="S1506" s="15">
        <f t="shared" si="117"/>
        <v>86394.704247685178</v>
      </c>
      <c r="T1506" s="15">
        <f t="shared" si="118"/>
        <v>40057.166666666664</v>
      </c>
      <c r="U1506" s="15">
        <f t="shared" si="119"/>
        <v>2136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101</v>
      </c>
      <c r="P1507">
        <f t="shared" si="116"/>
        <v>80.13</v>
      </c>
      <c r="Q1507" s="11" t="s">
        <v>8328</v>
      </c>
      <c r="R1507" t="s">
        <v>8331</v>
      </c>
      <c r="S1507" s="15">
        <f t="shared" si="117"/>
        <v>89189.046817129623</v>
      </c>
      <c r="T1507" s="15">
        <f t="shared" si="118"/>
        <v>42835.84375</v>
      </c>
      <c r="U1507" s="15">
        <f t="shared" si="119"/>
        <v>2144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101</v>
      </c>
      <c r="P1508">
        <f t="shared" si="116"/>
        <v>34.69</v>
      </c>
      <c r="Q1508" s="11" t="s">
        <v>8314</v>
      </c>
      <c r="R1508" t="s">
        <v>8315</v>
      </c>
      <c r="S1508" s="15">
        <f t="shared" si="117"/>
        <v>89014.253263888881</v>
      </c>
      <c r="T1508" s="15">
        <f t="shared" si="118"/>
        <v>42657.253263888888</v>
      </c>
      <c r="U1508" s="15">
        <f t="shared" si="119"/>
        <v>2143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101</v>
      </c>
      <c r="P1509">
        <f t="shared" si="116"/>
        <v>37.14</v>
      </c>
      <c r="Q1509" s="11" t="s">
        <v>8324</v>
      </c>
      <c r="R1509" t="s">
        <v>8327</v>
      </c>
      <c r="S1509" s="15">
        <f t="shared" si="117"/>
        <v>88657.582141203704</v>
      </c>
      <c r="T1509" s="15">
        <f t="shared" si="118"/>
        <v>42301.895138888889</v>
      </c>
      <c r="U1509" s="15">
        <f t="shared" si="119"/>
        <v>2142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101</v>
      </c>
      <c r="P1510">
        <f t="shared" si="116"/>
        <v>69.33</v>
      </c>
      <c r="Q1510" s="11" t="s">
        <v>8324</v>
      </c>
      <c r="R1510" t="s">
        <v>8327</v>
      </c>
      <c r="S1510" s="15">
        <f t="shared" si="117"/>
        <v>88439.949814814812</v>
      </c>
      <c r="T1510" s="15">
        <f t="shared" si="118"/>
        <v>42082.908148148148</v>
      </c>
      <c r="U1510" s="15">
        <f t="shared" si="119"/>
        <v>2142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161</v>
      </c>
      <c r="P1511">
        <f t="shared" si="116"/>
        <v>70.569999999999993</v>
      </c>
      <c r="Q1511" s="11" t="s">
        <v>8324</v>
      </c>
      <c r="R1511" t="s">
        <v>8327</v>
      </c>
      <c r="S1511" s="15">
        <f t="shared" si="117"/>
        <v>89062.832465277781</v>
      </c>
      <c r="T1511" s="15">
        <f t="shared" si="118"/>
        <v>42705.332638888889</v>
      </c>
      <c r="U1511" s="15">
        <f t="shared" si="119"/>
        <v>2143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115</v>
      </c>
      <c r="P1512">
        <f t="shared" si="116"/>
        <v>50.9</v>
      </c>
      <c r="Q1512" s="11" t="s">
        <v>8324</v>
      </c>
      <c r="R1512" t="s">
        <v>8327</v>
      </c>
      <c r="S1512" s="15">
        <f t="shared" si="117"/>
        <v>88159.105937500004</v>
      </c>
      <c r="T1512" s="15">
        <f t="shared" si="118"/>
        <v>41803.916666666664</v>
      </c>
      <c r="U1512" s="15">
        <f t="shared" si="119"/>
        <v>2141</v>
      </c>
    </row>
    <row r="1513" spans="1:21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100</v>
      </c>
      <c r="P1513">
        <f t="shared" si="116"/>
        <v>129.16999999999999</v>
      </c>
      <c r="Q1513" s="11" t="s">
        <v>8309</v>
      </c>
      <c r="R1513" t="s">
        <v>8311</v>
      </c>
      <c r="S1513" s="15">
        <f t="shared" si="117"/>
        <v>88943.667245370365</v>
      </c>
      <c r="T1513" s="15">
        <f t="shared" si="118"/>
        <v>42601.667245370365</v>
      </c>
      <c r="U1513" s="15">
        <f t="shared" si="119"/>
        <v>2143</v>
      </c>
    </row>
    <row r="1514" spans="1:21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100</v>
      </c>
      <c r="P1514">
        <f t="shared" si="116"/>
        <v>88.57</v>
      </c>
      <c r="Q1514" s="11" t="s">
        <v>8322</v>
      </c>
      <c r="R1514" t="s">
        <v>8344</v>
      </c>
      <c r="S1514" s="15">
        <f t="shared" si="117"/>
        <v>87248.27416666667</v>
      </c>
      <c r="T1514" s="15">
        <f t="shared" si="118"/>
        <v>40921.27416666667</v>
      </c>
      <c r="U1514" s="15">
        <f t="shared" si="119"/>
        <v>2138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115</v>
      </c>
      <c r="P1515">
        <f t="shared" si="116"/>
        <v>60.78</v>
      </c>
      <c r="Q1515" s="11" t="s">
        <v>8324</v>
      </c>
      <c r="R1515" t="s">
        <v>8327</v>
      </c>
      <c r="S1515" s="15">
        <f t="shared" si="117"/>
        <v>88699.792662037042</v>
      </c>
      <c r="T1515" s="15">
        <f t="shared" si="118"/>
        <v>42342.792662037042</v>
      </c>
      <c r="U1515" s="15">
        <f t="shared" si="119"/>
        <v>2142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100</v>
      </c>
      <c r="P1516">
        <f t="shared" si="116"/>
        <v>39.74</v>
      </c>
      <c r="Q1516" s="11" t="s">
        <v>8324</v>
      </c>
      <c r="R1516" t="s">
        <v>8327</v>
      </c>
      <c r="S1516" s="15">
        <f t="shared" si="117"/>
        <v>88375.617083333331</v>
      </c>
      <c r="T1516" s="15">
        <f t="shared" si="118"/>
        <v>42048.617083333331</v>
      </c>
      <c r="U1516" s="15">
        <f t="shared" si="119"/>
        <v>2141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133</v>
      </c>
      <c r="P1517">
        <f t="shared" si="116"/>
        <v>53.36</v>
      </c>
      <c r="Q1517" s="11" t="s">
        <v>8324</v>
      </c>
      <c r="R1517" t="s">
        <v>8327</v>
      </c>
      <c r="S1517" s="15">
        <f t="shared" si="117"/>
        <v>88560.970127314824</v>
      </c>
      <c r="T1517" s="15">
        <f t="shared" si="118"/>
        <v>42203.970127314817</v>
      </c>
      <c r="U1517" s="15">
        <f t="shared" si="119"/>
        <v>2142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100</v>
      </c>
      <c r="P1518">
        <f t="shared" si="116"/>
        <v>39.54</v>
      </c>
      <c r="Q1518" s="11" t="s">
        <v>8324</v>
      </c>
      <c r="R1518" t="s">
        <v>8327</v>
      </c>
      <c r="S1518" s="15">
        <f t="shared" si="117"/>
        <v>88308.375532407401</v>
      </c>
      <c r="T1518" s="15">
        <f t="shared" si="118"/>
        <v>41951.417199074072</v>
      </c>
      <c r="U1518" s="15">
        <f t="shared" si="119"/>
        <v>2141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100</v>
      </c>
      <c r="P1519">
        <f t="shared" si="116"/>
        <v>49.69</v>
      </c>
      <c r="Q1519" s="11" t="s">
        <v>8324</v>
      </c>
      <c r="R1519" t="s">
        <v>8327</v>
      </c>
      <c r="S1519" s="15">
        <f t="shared" si="117"/>
        <v>88437.008368055554</v>
      </c>
      <c r="T1519" s="15">
        <f t="shared" si="118"/>
        <v>42076.290972222225</v>
      </c>
      <c r="U1519" s="15">
        <f t="shared" si="119"/>
        <v>2142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105</v>
      </c>
      <c r="P1520">
        <f t="shared" si="116"/>
        <v>66.959999999999994</v>
      </c>
      <c r="Q1520" s="11" t="s">
        <v>8324</v>
      </c>
      <c r="R1520" t="s">
        <v>8327</v>
      </c>
      <c r="S1520" s="15">
        <f t="shared" si="117"/>
        <v>88512.772812499999</v>
      </c>
      <c r="T1520" s="15">
        <f t="shared" si="118"/>
        <v>42155.772812499999</v>
      </c>
      <c r="U1520" s="15">
        <f t="shared" si="119"/>
        <v>2142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100</v>
      </c>
      <c r="P1521">
        <f t="shared" si="116"/>
        <v>39.49</v>
      </c>
      <c r="Q1521" s="11" t="s">
        <v>8324</v>
      </c>
      <c r="R1521" t="s">
        <v>8327</v>
      </c>
      <c r="S1521" s="15">
        <f t="shared" si="117"/>
        <v>88544.652511574066</v>
      </c>
      <c r="T1521" s="15">
        <f t="shared" si="118"/>
        <v>42187.652511574073</v>
      </c>
      <c r="U1521" s="15">
        <f t="shared" si="119"/>
        <v>2142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100</v>
      </c>
      <c r="P1522">
        <f t="shared" si="116"/>
        <v>25.35</v>
      </c>
      <c r="Q1522" s="11" t="s">
        <v>8312</v>
      </c>
      <c r="R1522" t="s">
        <v>8334</v>
      </c>
      <c r="S1522" s="15">
        <f t="shared" si="117"/>
        <v>87600.254687499997</v>
      </c>
      <c r="T1522" s="15">
        <f t="shared" si="118"/>
        <v>41243.416666666664</v>
      </c>
      <c r="U1522" s="15">
        <f t="shared" si="119"/>
        <v>2139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107</v>
      </c>
      <c r="P1523">
        <f t="shared" si="116"/>
        <v>57.77</v>
      </c>
      <c r="Q1523" s="11" t="s">
        <v>8317</v>
      </c>
      <c r="R1523" t="s">
        <v>8318</v>
      </c>
      <c r="S1523" s="15">
        <f t="shared" si="117"/>
        <v>89160.005243055552</v>
      </c>
      <c r="T1523" s="15">
        <f t="shared" si="118"/>
        <v>42787.005243055552</v>
      </c>
      <c r="U1523" s="15">
        <f t="shared" si="119"/>
        <v>2144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36</v>
      </c>
      <c r="P1524">
        <f t="shared" si="116"/>
        <v>235.46</v>
      </c>
      <c r="Q1524" s="11" t="s">
        <v>8324</v>
      </c>
      <c r="R1524" t="s">
        <v>8327</v>
      </c>
      <c r="S1524" s="15">
        <f t="shared" si="117"/>
        <v>88442.277199074073</v>
      </c>
      <c r="T1524" s="15">
        <f t="shared" si="118"/>
        <v>42082.610416666663</v>
      </c>
      <c r="U1524" s="15">
        <f t="shared" si="119"/>
        <v>2142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114</v>
      </c>
      <c r="P1525">
        <f t="shared" si="116"/>
        <v>34.380000000000003</v>
      </c>
      <c r="Q1525" s="11" t="s">
        <v>8328</v>
      </c>
      <c r="R1525" t="s">
        <v>8339</v>
      </c>
      <c r="S1525" s="15">
        <f t="shared" si="117"/>
        <v>87326.761782407411</v>
      </c>
      <c r="T1525" s="15">
        <f t="shared" si="118"/>
        <v>40984.165972222225</v>
      </c>
      <c r="U1525" s="15">
        <f t="shared" si="119"/>
        <v>2139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114</v>
      </c>
      <c r="P1526">
        <f t="shared" si="116"/>
        <v>191.25</v>
      </c>
      <c r="Q1526" s="11" t="s">
        <v>8309</v>
      </c>
      <c r="R1526" t="s">
        <v>8311</v>
      </c>
      <c r="S1526" s="15">
        <f t="shared" si="117"/>
        <v>88342.002488425933</v>
      </c>
      <c r="T1526" s="15">
        <f t="shared" si="118"/>
        <v>42005.002488425926</v>
      </c>
      <c r="U1526" s="15">
        <f t="shared" si="119"/>
        <v>2141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179</v>
      </c>
      <c r="P1527">
        <f t="shared" si="116"/>
        <v>55.6</v>
      </c>
      <c r="Q1527" s="11" t="s">
        <v>8324</v>
      </c>
      <c r="R1527" t="s">
        <v>8327</v>
      </c>
      <c r="S1527" s="15">
        <f t="shared" si="117"/>
        <v>88657.7269212963</v>
      </c>
      <c r="T1527" s="15">
        <f t="shared" si="118"/>
        <v>42306.167361111111</v>
      </c>
      <c r="U1527" s="15">
        <f t="shared" si="119"/>
        <v>2142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132</v>
      </c>
      <c r="P1528">
        <f t="shared" si="116"/>
        <v>33.94</v>
      </c>
      <c r="Q1528" s="11" t="s">
        <v>8324</v>
      </c>
      <c r="R1528" t="s">
        <v>8327</v>
      </c>
      <c r="S1528" s="15">
        <f t="shared" si="117"/>
        <v>88579.64707175926</v>
      </c>
      <c r="T1528" s="15">
        <f t="shared" si="118"/>
        <v>42222.64707175926</v>
      </c>
      <c r="U1528" s="15">
        <f t="shared" si="119"/>
        <v>2142</v>
      </c>
    </row>
    <row r="1529" spans="1:21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132</v>
      </c>
      <c r="P1529">
        <f t="shared" si="116"/>
        <v>160.79</v>
      </c>
      <c r="Q1529" s="11" t="s">
        <v>8328</v>
      </c>
      <c r="R1529" t="s">
        <v>8332</v>
      </c>
      <c r="S1529" s="15">
        <f t="shared" si="117"/>
        <v>88474.803310185176</v>
      </c>
      <c r="T1529" s="15">
        <f t="shared" si="118"/>
        <v>42121.716666666667</v>
      </c>
      <c r="U1529" s="15">
        <f t="shared" si="119"/>
        <v>2142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101</v>
      </c>
      <c r="P1530">
        <f t="shared" si="116"/>
        <v>203.2</v>
      </c>
      <c r="Q1530" s="11" t="s">
        <v>8324</v>
      </c>
      <c r="R1530" t="s">
        <v>8327</v>
      </c>
      <c r="S1530" s="15">
        <f t="shared" si="117"/>
        <v>88767.884872685187</v>
      </c>
      <c r="T1530" s="15">
        <f t="shared" si="118"/>
        <v>42398.249305555553</v>
      </c>
      <c r="U1530" s="15">
        <f t="shared" si="119"/>
        <v>2143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171</v>
      </c>
      <c r="P1531">
        <f t="shared" si="116"/>
        <v>53.44</v>
      </c>
      <c r="Q1531" s="11" t="s">
        <v>8324</v>
      </c>
      <c r="R1531" t="s">
        <v>8327</v>
      </c>
      <c r="S1531" s="15">
        <f t="shared" si="117"/>
        <v>88265.946574074071</v>
      </c>
      <c r="T1531" s="15">
        <f t="shared" si="118"/>
        <v>41908.946574074071</v>
      </c>
      <c r="U1531" s="15">
        <f t="shared" si="119"/>
        <v>2141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112</v>
      </c>
      <c r="P1532">
        <f t="shared" si="116"/>
        <v>179.12</v>
      </c>
      <c r="Q1532" s="11" t="s">
        <v>8324</v>
      </c>
      <c r="R1532" t="s">
        <v>8327</v>
      </c>
      <c r="S1532" s="15">
        <f t="shared" si="117"/>
        <v>88622.117476851854</v>
      </c>
      <c r="T1532" s="15">
        <f t="shared" si="118"/>
        <v>42275.117476851854</v>
      </c>
      <c r="U1532" s="15">
        <f t="shared" si="119"/>
        <v>2142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112</v>
      </c>
      <c r="P1533">
        <f t="shared" si="116"/>
        <v>105</v>
      </c>
      <c r="Q1533" s="11" t="s">
        <v>8324</v>
      </c>
      <c r="R1533" t="s">
        <v>8327</v>
      </c>
      <c r="S1533" s="15">
        <f t="shared" si="117"/>
        <v>88216.734259259261</v>
      </c>
      <c r="T1533" s="15">
        <f t="shared" si="118"/>
        <v>41874.734259259261</v>
      </c>
      <c r="U1533" s="15">
        <f t="shared" si="119"/>
        <v>2141</v>
      </c>
    </row>
    <row r="1534" spans="1:21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130</v>
      </c>
      <c r="P1534">
        <f t="shared" si="116"/>
        <v>49.11</v>
      </c>
      <c r="Q1534" s="11" t="s">
        <v>8328</v>
      </c>
      <c r="R1534" t="s">
        <v>8332</v>
      </c>
      <c r="S1534" s="15">
        <f t="shared" si="117"/>
        <v>88117.998402777783</v>
      </c>
      <c r="T1534" s="15">
        <f t="shared" si="118"/>
        <v>41760.998402777775</v>
      </c>
      <c r="U1534" s="15">
        <f t="shared" si="119"/>
        <v>2141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195</v>
      </c>
      <c r="P1535">
        <f t="shared" si="116"/>
        <v>55.2</v>
      </c>
      <c r="Q1535" s="11" t="s">
        <v>8322</v>
      </c>
      <c r="R1535" t="s">
        <v>8323</v>
      </c>
      <c r="S1535" s="15">
        <f t="shared" si="117"/>
        <v>88061.08494212963</v>
      </c>
      <c r="T1535" s="15">
        <f t="shared" si="118"/>
        <v>41704.08494212963</v>
      </c>
      <c r="U1535" s="15">
        <f t="shared" si="119"/>
        <v>2141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78</v>
      </c>
      <c r="P1536">
        <f t="shared" si="116"/>
        <v>97.9</v>
      </c>
      <c r="Q1536" s="11" t="s">
        <v>8322</v>
      </c>
      <c r="R1536" t="s">
        <v>8323</v>
      </c>
      <c r="S1536" s="15">
        <f t="shared" si="117"/>
        <v>88434.128564814819</v>
      </c>
      <c r="T1536" s="15">
        <f t="shared" si="118"/>
        <v>42077.086898148147</v>
      </c>
      <c r="U1536" s="15">
        <f t="shared" si="119"/>
        <v>2142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ref="O1537:O1600" si="120">ROUND(E1347/D1347*100,0)</f>
        <v>118</v>
      </c>
      <c r="P1537">
        <f t="shared" si="116"/>
        <v>126.46</v>
      </c>
      <c r="Q1537" s="11" t="s">
        <v>8324</v>
      </c>
      <c r="R1537" t="s">
        <v>8327</v>
      </c>
      <c r="S1537" s="15">
        <f t="shared" si="117"/>
        <v>88443.013124999998</v>
      </c>
      <c r="T1537" s="15">
        <f t="shared" si="118"/>
        <v>42075.166666666672</v>
      </c>
      <c r="U1537" s="15">
        <f t="shared" si="119"/>
        <v>2142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20"/>
        <v>111</v>
      </c>
      <c r="P1538">
        <f t="shared" si="116"/>
        <v>178.53</v>
      </c>
      <c r="Q1538" s="11" t="s">
        <v>8324</v>
      </c>
      <c r="R1538" t="s">
        <v>8325</v>
      </c>
      <c r="S1538" s="15">
        <f t="shared" si="117"/>
        <v>88785.849259259267</v>
      </c>
      <c r="T1538" s="15">
        <f t="shared" si="118"/>
        <v>42430.249305555553</v>
      </c>
      <c r="U1538" s="15">
        <f t="shared" si="119"/>
        <v>2143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111</v>
      </c>
      <c r="P1539">
        <f t="shared" ref="P1539:P1602" si="121">IFERROR(ROUND(E1539/L1539,2),0)</f>
        <v>116.73</v>
      </c>
      <c r="Q1539" s="11" t="s">
        <v>8324</v>
      </c>
      <c r="R1539" t="s">
        <v>8325</v>
      </c>
      <c r="S1539" s="15">
        <f t="shared" ref="S1539:S1602" si="122">(((J1539/60)/60)/24)+DATE(197,1,1)</f>
        <v>88747.21202546297</v>
      </c>
      <c r="T1539" s="15">
        <f t="shared" ref="T1539:T1602" si="123">(((I1539/60)/60)/24)+DATE(1970,1,1)</f>
        <v>42390.212025462963</v>
      </c>
      <c r="U1539" s="15">
        <f t="shared" ref="U1539:U1602" si="124">YEAR(S1539)</f>
        <v>2142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35</v>
      </c>
      <c r="P1540">
        <f t="shared" si="121"/>
        <v>131.91</v>
      </c>
      <c r="Q1540" s="11" t="s">
        <v>8324</v>
      </c>
      <c r="R1540" t="s">
        <v>8327</v>
      </c>
      <c r="S1540" s="15">
        <f t="shared" si="122"/>
        <v>88249.864675925928</v>
      </c>
      <c r="T1540" s="15">
        <f t="shared" si="123"/>
        <v>41876.864675925928</v>
      </c>
      <c r="U1540" s="15">
        <f t="shared" si="124"/>
        <v>2141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110</v>
      </c>
      <c r="P1541">
        <f t="shared" si="121"/>
        <v>91.82</v>
      </c>
      <c r="Q1541" s="11" t="s">
        <v>8322</v>
      </c>
      <c r="R1541" t="s">
        <v>8326</v>
      </c>
      <c r="S1541" s="15">
        <f t="shared" si="122"/>
        <v>88636.064722222218</v>
      </c>
      <c r="T1541" s="15">
        <f t="shared" si="123"/>
        <v>42278.208333333328</v>
      </c>
      <c r="U1541" s="15">
        <f t="shared" si="124"/>
        <v>2142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385</v>
      </c>
      <c r="P1542">
        <f t="shared" si="121"/>
        <v>84.17</v>
      </c>
      <c r="Q1542" s="11" t="s">
        <v>8324</v>
      </c>
      <c r="R1542" t="s">
        <v>8327</v>
      </c>
      <c r="S1542" s="15">
        <f t="shared" si="122"/>
        <v>88592.710879629623</v>
      </c>
      <c r="T1542" s="15">
        <f t="shared" si="123"/>
        <v>42235.710879629631</v>
      </c>
      <c r="U1542" s="15">
        <f t="shared" si="124"/>
        <v>2142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8324</v>
      </c>
      <c r="R1543" t="s">
        <v>8327</v>
      </c>
      <c r="S1543" s="15">
        <f t="shared" si="122"/>
        <v>88440.671666666662</v>
      </c>
      <c r="T1543" s="15">
        <f t="shared" si="123"/>
        <v>42083.630000000005</v>
      </c>
      <c r="U1543" s="15">
        <f t="shared" si="124"/>
        <v>2142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109</v>
      </c>
      <c r="P1544">
        <f t="shared" si="121"/>
        <v>63.03</v>
      </c>
      <c r="Q1544" s="11" t="s">
        <v>8328</v>
      </c>
      <c r="R1544" t="s">
        <v>8332</v>
      </c>
      <c r="S1544" s="15">
        <f t="shared" si="122"/>
        <v>87365.125046296293</v>
      </c>
      <c r="T1544" s="15">
        <f t="shared" si="123"/>
        <v>41038.083379629628</v>
      </c>
      <c r="U1544" s="15">
        <f t="shared" si="124"/>
        <v>2139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109</v>
      </c>
      <c r="P1545">
        <f t="shared" si="121"/>
        <v>79.53</v>
      </c>
      <c r="Q1545" s="11" t="s">
        <v>8328</v>
      </c>
      <c r="R1545" t="s">
        <v>8332</v>
      </c>
      <c r="S1545" s="15">
        <f t="shared" si="122"/>
        <v>88481.236481481479</v>
      </c>
      <c r="T1545" s="15">
        <f t="shared" si="123"/>
        <v>42115.236481481479</v>
      </c>
      <c r="U1545" s="15">
        <f t="shared" si="124"/>
        <v>2142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109</v>
      </c>
      <c r="P1546">
        <f t="shared" si="121"/>
        <v>143.66999999999999</v>
      </c>
      <c r="Q1546" s="11" t="s">
        <v>8309</v>
      </c>
      <c r="R1546" t="s">
        <v>8311</v>
      </c>
      <c r="S1546" s="15">
        <f t="shared" si="122"/>
        <v>88596.593692129623</v>
      </c>
      <c r="T1546" s="15">
        <f t="shared" si="123"/>
        <v>42239.593692129631</v>
      </c>
      <c r="U1546" s="15">
        <f t="shared" si="124"/>
        <v>2142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152</v>
      </c>
      <c r="P1547">
        <f t="shared" si="121"/>
        <v>88.74</v>
      </c>
      <c r="Q1547" s="11" t="s">
        <v>8324</v>
      </c>
      <c r="R1547" t="s">
        <v>8327</v>
      </c>
      <c r="S1547" s="15">
        <f t="shared" si="122"/>
        <v>89141.693842592591</v>
      </c>
      <c r="T1547" s="15">
        <f t="shared" si="123"/>
        <v>42782.958333333328</v>
      </c>
      <c r="U1547" s="15">
        <f t="shared" si="124"/>
        <v>2144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126</v>
      </c>
      <c r="P1548">
        <f t="shared" si="121"/>
        <v>86.16</v>
      </c>
      <c r="Q1548" s="11" t="s">
        <v>8322</v>
      </c>
      <c r="R1548" t="s">
        <v>8323</v>
      </c>
      <c r="S1548" s="15">
        <f t="shared" si="122"/>
        <v>87025.162465277783</v>
      </c>
      <c r="T1548" s="15">
        <f t="shared" si="123"/>
        <v>40672.249305555553</v>
      </c>
      <c r="U1548" s="15">
        <f t="shared" si="124"/>
        <v>2138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5</v>
      </c>
      <c r="P1549">
        <f t="shared" si="121"/>
        <v>158.68</v>
      </c>
      <c r="Q1549" s="11" t="s">
        <v>8322</v>
      </c>
      <c r="R1549" t="s">
        <v>8333</v>
      </c>
      <c r="S1549" s="15">
        <f t="shared" si="122"/>
        <v>88167.068043981475</v>
      </c>
      <c r="T1549" s="15">
        <f t="shared" si="123"/>
        <v>41815.068043981482</v>
      </c>
      <c r="U1549" s="15">
        <f t="shared" si="124"/>
        <v>2141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103</v>
      </c>
      <c r="P1550">
        <f t="shared" si="121"/>
        <v>100.5</v>
      </c>
      <c r="Q1550" s="11" t="s">
        <v>8324</v>
      </c>
      <c r="R1550" t="s">
        <v>8336</v>
      </c>
      <c r="S1550" s="15">
        <f t="shared" si="122"/>
        <v>88935.63853009259</v>
      </c>
      <c r="T1550" s="15">
        <f t="shared" si="123"/>
        <v>42584.418749999997</v>
      </c>
      <c r="U1550" s="15">
        <f t="shared" si="124"/>
        <v>2143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126</v>
      </c>
      <c r="P1551">
        <f t="shared" si="121"/>
        <v>107.64</v>
      </c>
      <c r="Q1551" s="11" t="s">
        <v>8309</v>
      </c>
      <c r="R1551" t="s">
        <v>8311</v>
      </c>
      <c r="S1551" s="15">
        <f t="shared" si="122"/>
        <v>89062.690393518511</v>
      </c>
      <c r="T1551" s="15">
        <f t="shared" si="123"/>
        <v>42705.732060185182</v>
      </c>
      <c r="U1551" s="15">
        <f t="shared" si="124"/>
        <v>2143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107</v>
      </c>
      <c r="P1552">
        <f t="shared" si="121"/>
        <v>17.82</v>
      </c>
      <c r="Q1552" s="11" t="s">
        <v>8312</v>
      </c>
      <c r="R1552" t="s">
        <v>8334</v>
      </c>
      <c r="S1552" s="15">
        <f t="shared" si="122"/>
        <v>87985.420046296291</v>
      </c>
      <c r="T1552" s="15">
        <f t="shared" si="123"/>
        <v>41628.420046296298</v>
      </c>
      <c r="U1552" s="15">
        <f t="shared" si="124"/>
        <v>2140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114</v>
      </c>
      <c r="P1553">
        <f t="shared" si="121"/>
        <v>48.55</v>
      </c>
      <c r="Q1553" s="11" t="s">
        <v>8328</v>
      </c>
      <c r="R1553" t="s">
        <v>8329</v>
      </c>
      <c r="S1553" s="15">
        <f t="shared" si="122"/>
        <v>87840.076319444444</v>
      </c>
      <c r="T1553" s="15">
        <f t="shared" si="123"/>
        <v>41488.076319444444</v>
      </c>
      <c r="U1553" s="15">
        <f t="shared" si="124"/>
        <v>2140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125</v>
      </c>
      <c r="P1554">
        <f t="shared" si="121"/>
        <v>143.1</v>
      </c>
      <c r="Q1554" s="11" t="s">
        <v>8324</v>
      </c>
      <c r="R1554" t="s">
        <v>8327</v>
      </c>
      <c r="S1554" s="15">
        <f t="shared" si="122"/>
        <v>88816.991724537031</v>
      </c>
      <c r="T1554" s="15">
        <f t="shared" si="123"/>
        <v>42459.950057870374</v>
      </c>
      <c r="U1554" s="15">
        <f t="shared" si="124"/>
        <v>2143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107</v>
      </c>
      <c r="P1555">
        <f t="shared" si="121"/>
        <v>143</v>
      </c>
      <c r="Q1555" s="11" t="s">
        <v>8328</v>
      </c>
      <c r="R1555" t="s">
        <v>8342</v>
      </c>
      <c r="S1555" s="15">
        <f t="shared" si="122"/>
        <v>88426.951087962967</v>
      </c>
      <c r="T1555" s="15">
        <f t="shared" si="123"/>
        <v>42069.951087962967</v>
      </c>
      <c r="U1555" s="15">
        <f t="shared" si="124"/>
        <v>2142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107</v>
      </c>
      <c r="P1556">
        <f t="shared" si="121"/>
        <v>75.05</v>
      </c>
      <c r="Q1556" s="11" t="s">
        <v>8328</v>
      </c>
      <c r="R1556" t="s">
        <v>8332</v>
      </c>
      <c r="S1556" s="15">
        <f t="shared" si="122"/>
        <v>88013.916284722218</v>
      </c>
      <c r="T1556" s="15">
        <f t="shared" si="123"/>
        <v>41647.088888888888</v>
      </c>
      <c r="U1556" s="15">
        <f t="shared" si="124"/>
        <v>2140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107</v>
      </c>
      <c r="P1557">
        <f t="shared" si="121"/>
        <v>32.979999999999997</v>
      </c>
      <c r="Q1557" s="11" t="s">
        <v>8324</v>
      </c>
      <c r="R1557" t="s">
        <v>8327</v>
      </c>
      <c r="S1557" s="15">
        <f t="shared" si="122"/>
        <v>88823.509108796294</v>
      </c>
      <c r="T1557" s="15">
        <f t="shared" si="123"/>
        <v>42471.467442129629</v>
      </c>
      <c r="U1557" s="15">
        <f t="shared" si="124"/>
        <v>2143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124</v>
      </c>
      <c r="P1558">
        <f t="shared" si="121"/>
        <v>3000</v>
      </c>
      <c r="Q1558" s="11" t="s">
        <v>8322</v>
      </c>
      <c r="R1558" t="s">
        <v>8326</v>
      </c>
      <c r="S1558" s="15">
        <f t="shared" si="122"/>
        <v>89108.075949074075</v>
      </c>
      <c r="T1558" s="15">
        <f t="shared" si="123"/>
        <v>42751.075949074075</v>
      </c>
      <c r="U1558" s="15">
        <f t="shared" si="124"/>
        <v>2143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107</v>
      </c>
      <c r="P1559">
        <f t="shared" si="121"/>
        <v>136.36000000000001</v>
      </c>
      <c r="Q1559" s="11" t="s">
        <v>8328</v>
      </c>
      <c r="R1559" t="s">
        <v>8332</v>
      </c>
      <c r="S1559" s="15">
        <f t="shared" si="122"/>
        <v>88251.768668981473</v>
      </c>
      <c r="T1559" s="15">
        <f t="shared" si="123"/>
        <v>41894.76866898148</v>
      </c>
      <c r="U1559" s="15">
        <f t="shared" si="124"/>
        <v>2141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106</v>
      </c>
      <c r="P1560">
        <f t="shared" si="121"/>
        <v>78.95</v>
      </c>
      <c r="Q1560" s="11" t="s">
        <v>8328</v>
      </c>
      <c r="R1560" t="s">
        <v>8329</v>
      </c>
      <c r="S1560" s="15">
        <f t="shared" si="122"/>
        <v>87205.584895833337</v>
      </c>
      <c r="T1560" s="15">
        <f t="shared" si="123"/>
        <v>40878.626562500001</v>
      </c>
      <c r="U1560" s="15">
        <f t="shared" si="124"/>
        <v>2138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123</v>
      </c>
      <c r="P1561">
        <f t="shared" si="121"/>
        <v>272.73</v>
      </c>
      <c r="Q1561" s="11" t="s">
        <v>8324</v>
      </c>
      <c r="R1561" t="s">
        <v>8327</v>
      </c>
      <c r="S1561" s="15">
        <f t="shared" si="122"/>
        <v>88145.839675925934</v>
      </c>
      <c r="T1561" s="15">
        <f t="shared" si="123"/>
        <v>41771.165972222225</v>
      </c>
      <c r="U1561" s="15">
        <f t="shared" si="124"/>
        <v>2141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247</v>
      </c>
      <c r="P1562">
        <f t="shared" si="121"/>
        <v>176.47</v>
      </c>
      <c r="Q1562" s="11" t="s">
        <v>8324</v>
      </c>
      <c r="R1562" t="s">
        <v>8327</v>
      </c>
      <c r="S1562" s="15">
        <f t="shared" si="122"/>
        <v>88152.610798611116</v>
      </c>
      <c r="T1562" s="15">
        <f t="shared" si="123"/>
        <v>41777.610798611109</v>
      </c>
      <c r="U1562" s="15">
        <f t="shared" si="124"/>
        <v>2141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37</v>
      </c>
      <c r="P1563">
        <f t="shared" si="121"/>
        <v>115.38</v>
      </c>
      <c r="Q1563" s="11" t="s">
        <v>8324</v>
      </c>
      <c r="R1563" t="s">
        <v>8327</v>
      </c>
      <c r="S1563" s="15">
        <f t="shared" si="122"/>
        <v>88266.959050925929</v>
      </c>
      <c r="T1563" s="15">
        <f t="shared" si="123"/>
        <v>41909.959050925929</v>
      </c>
      <c r="U1563" s="15">
        <f t="shared" si="124"/>
        <v>2141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123</v>
      </c>
      <c r="P1564">
        <f t="shared" si="121"/>
        <v>88.24</v>
      </c>
      <c r="Q1564" s="11" t="s">
        <v>8324</v>
      </c>
      <c r="R1564" t="s">
        <v>8327</v>
      </c>
      <c r="S1564" s="15">
        <f t="shared" si="122"/>
        <v>88215.736921296295</v>
      </c>
      <c r="T1564" s="15">
        <f t="shared" si="123"/>
        <v>41846.291666666664</v>
      </c>
      <c r="U1564" s="15">
        <f t="shared" si="124"/>
        <v>2141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105</v>
      </c>
      <c r="P1565">
        <f t="shared" si="121"/>
        <v>111.11</v>
      </c>
      <c r="Q1565" s="11" t="s">
        <v>8324</v>
      </c>
      <c r="R1565" t="s">
        <v>8336</v>
      </c>
      <c r="S1565" s="15">
        <f t="shared" si="122"/>
        <v>88195.881215277783</v>
      </c>
      <c r="T1565" s="15">
        <f t="shared" si="123"/>
        <v>41846.207638888889</v>
      </c>
      <c r="U1565" s="15">
        <f t="shared" si="124"/>
        <v>2141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108</v>
      </c>
      <c r="P1566">
        <f t="shared" si="121"/>
        <v>100</v>
      </c>
      <c r="Q1566" s="11" t="s">
        <v>8324</v>
      </c>
      <c r="R1566" t="s">
        <v>8336</v>
      </c>
      <c r="S1566" s="15">
        <f t="shared" si="122"/>
        <v>88553.219733796301</v>
      </c>
      <c r="T1566" s="15">
        <f t="shared" si="123"/>
        <v>42198.837499999994</v>
      </c>
      <c r="U1566" s="15">
        <f t="shared" si="124"/>
        <v>2142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105</v>
      </c>
      <c r="P1567">
        <f t="shared" si="121"/>
        <v>136.09</v>
      </c>
      <c r="Q1567" s="11" t="s">
        <v>8322</v>
      </c>
      <c r="R1567" t="s">
        <v>8340</v>
      </c>
      <c r="S1567" s="15">
        <f t="shared" si="122"/>
        <v>87245.762141203712</v>
      </c>
      <c r="T1567" s="15">
        <f t="shared" si="123"/>
        <v>40900.762141203704</v>
      </c>
      <c r="U1567" s="15">
        <f t="shared" si="124"/>
        <v>2138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105</v>
      </c>
      <c r="P1568">
        <f t="shared" si="121"/>
        <v>83.14</v>
      </c>
      <c r="Q1568" s="11" t="s">
        <v>8324</v>
      </c>
      <c r="R1568" t="s">
        <v>8327</v>
      </c>
      <c r="S1568" s="15">
        <f t="shared" si="122"/>
        <v>88326.8122337963</v>
      </c>
      <c r="T1568" s="15">
        <f t="shared" si="123"/>
        <v>41969.853900462964</v>
      </c>
      <c r="U1568" s="15">
        <f t="shared" si="124"/>
        <v>2141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104</v>
      </c>
      <c r="P1569">
        <f t="shared" si="121"/>
        <v>30.2</v>
      </c>
      <c r="Q1569" s="11" t="s">
        <v>8317</v>
      </c>
      <c r="R1569" t="s">
        <v>8318</v>
      </c>
      <c r="S1569" s="15">
        <f t="shared" si="122"/>
        <v>88050.500659722224</v>
      </c>
      <c r="T1569" s="15">
        <f t="shared" si="123"/>
        <v>41693.500659722224</v>
      </c>
      <c r="U1569" s="15">
        <f t="shared" si="124"/>
        <v>2141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121</v>
      </c>
      <c r="P1570">
        <f t="shared" si="121"/>
        <v>80.3</v>
      </c>
      <c r="Q1570" s="11" t="s">
        <v>8317</v>
      </c>
      <c r="R1570" t="s">
        <v>8335</v>
      </c>
      <c r="S1570" s="15">
        <f t="shared" si="122"/>
        <v>88158.40996527778</v>
      </c>
      <c r="T1570" s="15">
        <f t="shared" si="123"/>
        <v>41801.40996527778</v>
      </c>
      <c r="U1570" s="15">
        <f t="shared" si="124"/>
        <v>2141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104</v>
      </c>
      <c r="P1571">
        <f t="shared" si="121"/>
        <v>70.599999999999994</v>
      </c>
      <c r="Q1571" s="11" t="s">
        <v>8309</v>
      </c>
      <c r="R1571" t="s">
        <v>8319</v>
      </c>
      <c r="S1571" s="15">
        <f t="shared" si="122"/>
        <v>88516.226388888885</v>
      </c>
      <c r="T1571" s="15">
        <f t="shared" si="123"/>
        <v>42159.226388888885</v>
      </c>
      <c r="U1571" s="15">
        <f t="shared" si="124"/>
        <v>2142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121</v>
      </c>
      <c r="P1572">
        <f t="shared" si="121"/>
        <v>134.55000000000001</v>
      </c>
      <c r="Q1572" s="11" t="s">
        <v>8309</v>
      </c>
      <c r="R1572" t="s">
        <v>8311</v>
      </c>
      <c r="S1572" s="15">
        <f t="shared" si="122"/>
        <v>88712.684189814812</v>
      </c>
      <c r="T1572" s="15">
        <f t="shared" si="123"/>
        <v>42355.249305555553</v>
      </c>
      <c r="U1572" s="15">
        <f t="shared" si="124"/>
        <v>2142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103</v>
      </c>
      <c r="P1573">
        <f t="shared" si="121"/>
        <v>44.76</v>
      </c>
      <c r="Q1573" s="11" t="s">
        <v>8324</v>
      </c>
      <c r="R1573" t="s">
        <v>8327</v>
      </c>
      <c r="S1573" s="15">
        <f t="shared" si="122"/>
        <v>88580.723912037036</v>
      </c>
      <c r="T1573" s="15">
        <f t="shared" si="123"/>
        <v>42223.723912037036</v>
      </c>
      <c r="U1573" s="15">
        <f t="shared" si="124"/>
        <v>2142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120</v>
      </c>
      <c r="P1574">
        <f t="shared" si="121"/>
        <v>39.81</v>
      </c>
      <c r="Q1574" s="11" t="s">
        <v>8324</v>
      </c>
      <c r="R1574" t="s">
        <v>8327</v>
      </c>
      <c r="S1574" s="15">
        <f t="shared" si="122"/>
        <v>88202.569212962961</v>
      </c>
      <c r="T1574" s="15">
        <f t="shared" si="123"/>
        <v>41829.569212962961</v>
      </c>
      <c r="U1574" s="15">
        <f t="shared" si="124"/>
        <v>2141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51</v>
      </c>
      <c r="P1575">
        <f t="shared" si="121"/>
        <v>89.24</v>
      </c>
      <c r="Q1575" s="11" t="s">
        <v>8314</v>
      </c>
      <c r="R1575" t="s">
        <v>8315</v>
      </c>
      <c r="S1575" s="15">
        <f t="shared" si="122"/>
        <v>88806.603703703702</v>
      </c>
      <c r="T1575" s="15">
        <f t="shared" si="123"/>
        <v>42449.562037037031</v>
      </c>
      <c r="U1575" s="15">
        <f t="shared" si="124"/>
        <v>2143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103</v>
      </c>
      <c r="P1576">
        <f t="shared" si="121"/>
        <v>57.55</v>
      </c>
      <c r="Q1576" s="11" t="s">
        <v>8324</v>
      </c>
      <c r="R1576" t="s">
        <v>8327</v>
      </c>
      <c r="S1576" s="15">
        <f t="shared" si="122"/>
        <v>88168.666770833341</v>
      </c>
      <c r="T1576" s="15">
        <f t="shared" si="123"/>
        <v>41811.666770833333</v>
      </c>
      <c r="U1576" s="15">
        <f t="shared" si="124"/>
        <v>2141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119</v>
      </c>
      <c r="P1577">
        <f t="shared" si="121"/>
        <v>91.63</v>
      </c>
      <c r="Q1577" s="11" t="s">
        <v>8328</v>
      </c>
      <c r="R1577" t="s">
        <v>8332</v>
      </c>
      <c r="S1577" s="15">
        <f t="shared" si="122"/>
        <v>88320.838171296287</v>
      </c>
      <c r="T1577" s="15">
        <f t="shared" si="123"/>
        <v>41978.879837962959</v>
      </c>
      <c r="U1577" s="15">
        <f t="shared" si="124"/>
        <v>2141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128</v>
      </c>
      <c r="P1578">
        <f t="shared" si="121"/>
        <v>27.39</v>
      </c>
      <c r="Q1578" s="11" t="s">
        <v>8328</v>
      </c>
      <c r="R1578" t="s">
        <v>8329</v>
      </c>
      <c r="S1578" s="15">
        <f t="shared" si="122"/>
        <v>86843.954351851848</v>
      </c>
      <c r="T1578" s="15">
        <f t="shared" si="123"/>
        <v>40484.018055555556</v>
      </c>
      <c r="U1578" s="15">
        <f t="shared" si="124"/>
        <v>2137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18</v>
      </c>
      <c r="P1579">
        <f t="shared" si="121"/>
        <v>63.7</v>
      </c>
      <c r="Q1579" s="11" t="s">
        <v>8324</v>
      </c>
      <c r="R1579" t="s">
        <v>8327</v>
      </c>
      <c r="S1579" s="15">
        <f t="shared" si="122"/>
        <v>88835.82158564814</v>
      </c>
      <c r="T1579" s="15">
        <f t="shared" si="123"/>
        <v>42466.895833333328</v>
      </c>
      <c r="U1579" s="15">
        <f t="shared" si="124"/>
        <v>2143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119</v>
      </c>
      <c r="P1580">
        <f t="shared" si="121"/>
        <v>36.61</v>
      </c>
      <c r="Q1580" s="11" t="s">
        <v>8322</v>
      </c>
      <c r="R1580" t="s">
        <v>8323</v>
      </c>
      <c r="S1580" s="15">
        <f t="shared" si="122"/>
        <v>87720.837187500001</v>
      </c>
      <c r="T1580" s="15">
        <f t="shared" si="123"/>
        <v>41353.795520833337</v>
      </c>
      <c r="U1580" s="15">
        <f t="shared" si="124"/>
        <v>2140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4</v>
      </c>
      <c r="P1581">
        <f t="shared" si="121"/>
        <v>83.57</v>
      </c>
      <c r="Q1581" s="11" t="s">
        <v>8324</v>
      </c>
      <c r="R1581" t="s">
        <v>8327</v>
      </c>
      <c r="S1581" s="15">
        <f t="shared" si="122"/>
        <v>88179.542986111104</v>
      </c>
      <c r="T1581" s="15">
        <f t="shared" si="123"/>
        <v>41813.75</v>
      </c>
      <c r="U1581" s="15">
        <f t="shared" si="124"/>
        <v>2141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118</v>
      </c>
      <c r="P1582">
        <f t="shared" si="121"/>
        <v>83.51</v>
      </c>
      <c r="Q1582" s="11" t="s">
        <v>8324</v>
      </c>
      <c r="R1582" t="s">
        <v>8327</v>
      </c>
      <c r="S1582" s="15">
        <f t="shared" si="122"/>
        <v>88655.127696759257</v>
      </c>
      <c r="T1582" s="15">
        <f t="shared" si="123"/>
        <v>42288.083333333328</v>
      </c>
      <c r="U1582" s="15">
        <f t="shared" si="124"/>
        <v>2142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101</v>
      </c>
      <c r="P1583">
        <f t="shared" si="121"/>
        <v>47.67</v>
      </c>
      <c r="Q1583" s="11" t="s">
        <v>8328</v>
      </c>
      <c r="R1583" t="s">
        <v>8332</v>
      </c>
      <c r="S1583" s="15">
        <f t="shared" si="122"/>
        <v>87282.897974537031</v>
      </c>
      <c r="T1583" s="15">
        <f t="shared" si="123"/>
        <v>40925.897974537038</v>
      </c>
      <c r="U1583" s="15">
        <f t="shared" si="124"/>
        <v>2138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101</v>
      </c>
      <c r="P1584">
        <f t="shared" si="121"/>
        <v>160.5</v>
      </c>
      <c r="Q1584" s="11" t="s">
        <v>8309</v>
      </c>
      <c r="R1584" t="s">
        <v>8311</v>
      </c>
      <c r="S1584" s="15">
        <f t="shared" si="122"/>
        <v>88572.058993055558</v>
      </c>
      <c r="T1584" s="15">
        <f t="shared" si="123"/>
        <v>42230.058993055558</v>
      </c>
      <c r="U1584" s="15">
        <f t="shared" si="124"/>
        <v>2142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101</v>
      </c>
      <c r="P1585">
        <f t="shared" si="121"/>
        <v>23.65</v>
      </c>
      <c r="Q1585" s="11" t="s">
        <v>8309</v>
      </c>
      <c r="R1585" t="s">
        <v>8310</v>
      </c>
      <c r="S1585" s="15">
        <f t="shared" si="122"/>
        <v>88124.097500000003</v>
      </c>
      <c r="T1585" s="15">
        <f t="shared" si="123"/>
        <v>41773.961111111108</v>
      </c>
      <c r="U1585" s="15">
        <f t="shared" si="124"/>
        <v>2141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71</v>
      </c>
      <c r="P1586">
        <f t="shared" si="121"/>
        <v>32.01</v>
      </c>
      <c r="Q1586" s="11" t="s">
        <v>8328</v>
      </c>
      <c r="R1586" t="s">
        <v>8339</v>
      </c>
      <c r="S1586" s="15">
        <f t="shared" si="122"/>
        <v>86979.704652777786</v>
      </c>
      <c r="T1586" s="15">
        <f t="shared" si="123"/>
        <v>40622.662986111114</v>
      </c>
      <c r="U1586" s="15">
        <f t="shared" si="124"/>
        <v>2138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101</v>
      </c>
      <c r="P1587">
        <f t="shared" si="121"/>
        <v>62.59</v>
      </c>
      <c r="Q1587" s="11" t="s">
        <v>8324</v>
      </c>
      <c r="R1587" t="s">
        <v>8327</v>
      </c>
      <c r="S1587" s="15">
        <f t="shared" si="122"/>
        <v>88849.140868055561</v>
      </c>
      <c r="T1587" s="15">
        <f t="shared" si="123"/>
        <v>42489.875</v>
      </c>
      <c r="U1587" s="15">
        <f t="shared" si="124"/>
        <v>2143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101</v>
      </c>
      <c r="P1588">
        <f t="shared" si="121"/>
        <v>57.52</v>
      </c>
      <c r="Q1588" s="11" t="s">
        <v>8324</v>
      </c>
      <c r="R1588" t="s">
        <v>8327</v>
      </c>
      <c r="S1588" s="15">
        <f t="shared" si="122"/>
        <v>88977.472685185188</v>
      </c>
      <c r="T1588" s="15">
        <f t="shared" si="123"/>
        <v>42620.472685185188</v>
      </c>
      <c r="U1588" s="15">
        <f t="shared" si="124"/>
        <v>2143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100</v>
      </c>
      <c r="P1589">
        <f t="shared" si="121"/>
        <v>358.88</v>
      </c>
      <c r="Q1589" s="11" t="s">
        <v>8320</v>
      </c>
      <c r="R1589" t="s">
        <v>8346</v>
      </c>
      <c r="S1589" s="15">
        <f t="shared" si="122"/>
        <v>88537.485439814816</v>
      </c>
      <c r="T1589" s="15">
        <f t="shared" si="123"/>
        <v>42181.166666666672</v>
      </c>
      <c r="U1589" s="15">
        <f t="shared" si="124"/>
        <v>2142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153</v>
      </c>
      <c r="P1590">
        <f t="shared" si="121"/>
        <v>58.57</v>
      </c>
      <c r="Q1590" s="11" t="s">
        <v>8324</v>
      </c>
      <c r="R1590" t="s">
        <v>8327</v>
      </c>
      <c r="S1590" s="15">
        <f t="shared" si="122"/>
        <v>88838.095856481479</v>
      </c>
      <c r="T1590" s="15">
        <f t="shared" si="123"/>
        <v>42465.095856481479</v>
      </c>
      <c r="U1590" s="15">
        <f t="shared" si="124"/>
        <v>2143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103</v>
      </c>
      <c r="P1591">
        <f t="shared" si="121"/>
        <v>30.19</v>
      </c>
      <c r="Q1591" s="11" t="s">
        <v>8324</v>
      </c>
      <c r="R1591" t="s">
        <v>8327</v>
      </c>
      <c r="S1591" s="15">
        <f t="shared" si="122"/>
        <v>88325.709421296298</v>
      </c>
      <c r="T1591" s="15">
        <f t="shared" si="123"/>
        <v>41966.916666666672</v>
      </c>
      <c r="U1591" s="15">
        <f t="shared" si="124"/>
        <v>2141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117</v>
      </c>
      <c r="P1592">
        <f t="shared" si="121"/>
        <v>48.54</v>
      </c>
      <c r="Q1592" s="11" t="s">
        <v>8324</v>
      </c>
      <c r="R1592" t="s">
        <v>8336</v>
      </c>
      <c r="S1592" s="15">
        <f t="shared" si="122"/>
        <v>88274.111354166671</v>
      </c>
      <c r="T1592" s="15">
        <f t="shared" si="123"/>
        <v>41909.166666666664</v>
      </c>
      <c r="U1592" s="15">
        <f t="shared" si="124"/>
        <v>2141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100</v>
      </c>
      <c r="P1593">
        <f t="shared" si="121"/>
        <v>77.22</v>
      </c>
      <c r="Q1593" s="11" t="s">
        <v>8324</v>
      </c>
      <c r="R1593" t="s">
        <v>8327</v>
      </c>
      <c r="S1593" s="15">
        <f t="shared" si="122"/>
        <v>88285.168124999997</v>
      </c>
      <c r="T1593" s="15">
        <f t="shared" si="123"/>
        <v>41913.165972222225</v>
      </c>
      <c r="U1593" s="15">
        <f t="shared" si="124"/>
        <v>2141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100</v>
      </c>
      <c r="P1594">
        <f t="shared" si="121"/>
        <v>64.91</v>
      </c>
      <c r="Q1594" s="11" t="s">
        <v>8324</v>
      </c>
      <c r="R1594" t="s">
        <v>8327</v>
      </c>
      <c r="S1594" s="15">
        <f t="shared" si="122"/>
        <v>88893.760405092587</v>
      </c>
      <c r="T1594" s="15">
        <f t="shared" si="123"/>
        <v>42536.760405092587</v>
      </c>
      <c r="U1594" s="15">
        <f t="shared" si="124"/>
        <v>2143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175</v>
      </c>
      <c r="P1595">
        <f t="shared" si="121"/>
        <v>74.790000000000006</v>
      </c>
      <c r="Q1595" s="11" t="s">
        <v>8309</v>
      </c>
      <c r="R1595" t="s">
        <v>8311</v>
      </c>
      <c r="S1595" s="15">
        <f t="shared" si="122"/>
        <v>88809.107129629629</v>
      </c>
      <c r="T1595" s="15">
        <f t="shared" si="123"/>
        <v>42467.065462962957</v>
      </c>
      <c r="U1595" s="15">
        <f t="shared" si="124"/>
        <v>2143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233</v>
      </c>
      <c r="P1596">
        <f t="shared" si="121"/>
        <v>43.06</v>
      </c>
      <c r="Q1596" s="11" t="s">
        <v>8328</v>
      </c>
      <c r="R1596" t="s">
        <v>8332</v>
      </c>
      <c r="S1596" s="15">
        <f t="shared" si="122"/>
        <v>88811.161898148144</v>
      </c>
      <c r="T1596" s="15">
        <f t="shared" si="123"/>
        <v>42454.12023148148</v>
      </c>
      <c r="U1596" s="15">
        <f t="shared" si="124"/>
        <v>2143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140</v>
      </c>
      <c r="P1597">
        <f t="shared" si="121"/>
        <v>27.32</v>
      </c>
      <c r="Q1597" s="11" t="s">
        <v>8328</v>
      </c>
      <c r="R1597" t="s">
        <v>8332</v>
      </c>
      <c r="S1597" s="15">
        <f t="shared" si="122"/>
        <v>88788.154930555553</v>
      </c>
      <c r="T1597" s="15">
        <f t="shared" si="123"/>
        <v>42432.154930555553</v>
      </c>
      <c r="U1597" s="15">
        <f t="shared" si="124"/>
        <v>2143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116</v>
      </c>
      <c r="P1598">
        <f t="shared" si="121"/>
        <v>33.76</v>
      </c>
      <c r="Q1598" s="11" t="s">
        <v>8309</v>
      </c>
      <c r="R1598" t="s">
        <v>8341</v>
      </c>
      <c r="S1598" s="15">
        <f t="shared" si="122"/>
        <v>88349.749027777783</v>
      </c>
      <c r="T1598" s="15">
        <f t="shared" si="123"/>
        <v>41992.818055555559</v>
      </c>
      <c r="U1598" s="15">
        <f t="shared" si="124"/>
        <v>2141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116</v>
      </c>
      <c r="P1599">
        <f t="shared" si="121"/>
        <v>74.61</v>
      </c>
      <c r="Q1599" s="11" t="s">
        <v>8328</v>
      </c>
      <c r="R1599" t="s">
        <v>8332</v>
      </c>
      <c r="S1599" s="15">
        <f t="shared" si="122"/>
        <v>87052.949976851844</v>
      </c>
      <c r="T1599" s="15">
        <f t="shared" si="123"/>
        <v>40692.041666666664</v>
      </c>
      <c r="U1599" s="15">
        <f t="shared" si="124"/>
        <v>2138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108</v>
      </c>
      <c r="P1600">
        <f t="shared" si="121"/>
        <v>65.88</v>
      </c>
      <c r="Q1600" s="11" t="s">
        <v>8322</v>
      </c>
      <c r="R1600" t="s">
        <v>8323</v>
      </c>
      <c r="S1600" s="15">
        <f t="shared" si="122"/>
        <v>88679.539548611108</v>
      </c>
      <c r="T1600" s="15">
        <f t="shared" si="123"/>
        <v>42313.58121527778</v>
      </c>
      <c r="U1600" s="15">
        <f t="shared" si="124"/>
        <v>2142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ref="O1601:O1664" si="125">ROUND(E1411/D1411*100,0)</f>
        <v>7</v>
      </c>
      <c r="P1601">
        <f t="shared" si="121"/>
        <v>88.47</v>
      </c>
      <c r="Q1601" s="11" t="s">
        <v>8328</v>
      </c>
      <c r="R1601" t="s">
        <v>8339</v>
      </c>
      <c r="S1601" s="15">
        <f t="shared" si="122"/>
        <v>87913.435613425929</v>
      </c>
      <c r="T1601" s="15">
        <f t="shared" si="123"/>
        <v>41556.435613425929</v>
      </c>
      <c r="U1601" s="15">
        <f t="shared" si="124"/>
        <v>2140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139</v>
      </c>
      <c r="P1602">
        <f t="shared" si="121"/>
        <v>88.33</v>
      </c>
      <c r="Q1602" s="11" t="s">
        <v>8328</v>
      </c>
      <c r="R1602" t="s">
        <v>8332</v>
      </c>
      <c r="S1602" s="15">
        <f t="shared" si="122"/>
        <v>87829.741249999992</v>
      </c>
      <c r="T1602" s="15">
        <f t="shared" si="123"/>
        <v>41458.207638888889</v>
      </c>
      <c r="U1602" s="15">
        <f t="shared" si="124"/>
        <v>2140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116</v>
      </c>
      <c r="P1603">
        <f t="shared" ref="P1603:P1666" si="126">IFERROR(ROUND(E1603/L1603,2),0)</f>
        <v>166.06</v>
      </c>
      <c r="Q1603" s="11" t="s">
        <v>8324</v>
      </c>
      <c r="R1603" t="s">
        <v>8327</v>
      </c>
      <c r="S1603" s="15">
        <f t="shared" ref="S1603:S1666" si="127">(((J1603/60)/60)/24)+DATE(197,1,1)</f>
        <v>88191.937083333338</v>
      </c>
      <c r="T1603" s="15">
        <f t="shared" ref="T1603:T1666" si="128">(((I1603/60)/60)/24)+DATE(1970,1,1)</f>
        <v>41821.9375</v>
      </c>
      <c r="U1603" s="15">
        <f t="shared" ref="U1603:U1666" si="129">YEAR(S1603)</f>
        <v>2141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116</v>
      </c>
      <c r="P1604">
        <f t="shared" si="126"/>
        <v>41.24</v>
      </c>
      <c r="Q1604" s="11" t="s">
        <v>8324</v>
      </c>
      <c r="R1604" t="s">
        <v>8327</v>
      </c>
      <c r="S1604" s="15">
        <f t="shared" si="127"/>
        <v>88671.516064814816</v>
      </c>
      <c r="T1604" s="15">
        <f t="shared" si="128"/>
        <v>42307.875</v>
      </c>
      <c r="U1604" s="15">
        <f t="shared" si="129"/>
        <v>2142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115</v>
      </c>
      <c r="P1605">
        <f t="shared" si="126"/>
        <v>50.98</v>
      </c>
      <c r="Q1605" s="11" t="s">
        <v>8324</v>
      </c>
      <c r="R1605" t="s">
        <v>8327</v>
      </c>
      <c r="S1605" s="15">
        <f t="shared" si="127"/>
        <v>88403.706678240735</v>
      </c>
      <c r="T1605" s="15">
        <f t="shared" si="128"/>
        <v>42047.249305555553</v>
      </c>
      <c r="U1605" s="15">
        <f t="shared" si="129"/>
        <v>2142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173</v>
      </c>
      <c r="P1606">
        <f t="shared" si="126"/>
        <v>96.55</v>
      </c>
      <c r="Q1606" s="11" t="s">
        <v>8324</v>
      </c>
      <c r="R1606" t="s">
        <v>8327</v>
      </c>
      <c r="S1606" s="15">
        <f t="shared" si="127"/>
        <v>88579.905694444446</v>
      </c>
      <c r="T1606" s="15">
        <f t="shared" si="128"/>
        <v>42236.711805555555</v>
      </c>
      <c r="U1606" s="15">
        <f t="shared" si="129"/>
        <v>2142</v>
      </c>
    </row>
    <row r="1607" spans="1:21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105</v>
      </c>
      <c r="P1607">
        <f t="shared" si="126"/>
        <v>56</v>
      </c>
      <c r="Q1607" s="11" t="s">
        <v>8309</v>
      </c>
      <c r="R1607" t="s">
        <v>8316</v>
      </c>
      <c r="S1607" s="15">
        <f t="shared" si="127"/>
        <v>88515.628113425919</v>
      </c>
      <c r="T1607" s="15">
        <f t="shared" si="128"/>
        <v>42158.628113425926</v>
      </c>
      <c r="U1607" s="15">
        <f t="shared" si="129"/>
        <v>2142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34</v>
      </c>
      <c r="P1608">
        <f t="shared" si="126"/>
        <v>53.75</v>
      </c>
      <c r="Q1608" s="11" t="s">
        <v>8328</v>
      </c>
      <c r="R1608" t="s">
        <v>8339</v>
      </c>
      <c r="S1608" s="15">
        <f t="shared" si="127"/>
        <v>88848.885138888887</v>
      </c>
      <c r="T1608" s="15">
        <f t="shared" si="128"/>
        <v>42521.885138888887</v>
      </c>
      <c r="U1608" s="15">
        <f t="shared" si="129"/>
        <v>2143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115</v>
      </c>
      <c r="P1609">
        <f t="shared" si="126"/>
        <v>58.08</v>
      </c>
      <c r="Q1609" s="11" t="s">
        <v>8317</v>
      </c>
      <c r="R1609" t="s">
        <v>8345</v>
      </c>
      <c r="S1609" s="15">
        <f t="shared" si="127"/>
        <v>88120.716435185182</v>
      </c>
      <c r="T1609" s="15">
        <f t="shared" si="128"/>
        <v>41763.716435185182</v>
      </c>
      <c r="U1609" s="15">
        <f t="shared" si="129"/>
        <v>2141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114</v>
      </c>
      <c r="P1610">
        <f t="shared" si="126"/>
        <v>81.03</v>
      </c>
      <c r="Q1610" s="11" t="s">
        <v>8324</v>
      </c>
      <c r="R1610" t="s">
        <v>8327</v>
      </c>
      <c r="S1610" s="15">
        <f t="shared" si="127"/>
        <v>88288.282025462962</v>
      </c>
      <c r="T1610" s="15">
        <f t="shared" si="128"/>
        <v>41922.875</v>
      </c>
      <c r="U1610" s="15">
        <f t="shared" si="129"/>
        <v>2141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122</v>
      </c>
      <c r="P1611">
        <f t="shared" si="126"/>
        <v>41.68</v>
      </c>
      <c r="Q1611" s="11" t="s">
        <v>8322</v>
      </c>
      <c r="R1611" t="s">
        <v>8333</v>
      </c>
      <c r="S1611" s="15">
        <f t="shared" si="127"/>
        <v>87762.057222222225</v>
      </c>
      <c r="T1611" s="15">
        <f t="shared" si="128"/>
        <v>41405.057222222218</v>
      </c>
      <c r="U1611" s="15">
        <f t="shared" si="129"/>
        <v>2140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</v>
      </c>
      <c r="P1612">
        <f t="shared" si="126"/>
        <v>125</v>
      </c>
      <c r="Q1612" s="11" t="s">
        <v>8324</v>
      </c>
      <c r="R1612" t="s">
        <v>8327</v>
      </c>
      <c r="S1612" s="15">
        <f t="shared" si="127"/>
        <v>88829.623344907406</v>
      </c>
      <c r="T1612" s="15">
        <f t="shared" si="128"/>
        <v>42470.833333333328</v>
      </c>
      <c r="U1612" s="15">
        <f t="shared" si="129"/>
        <v>2143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18</v>
      </c>
      <c r="P1613">
        <f t="shared" si="126"/>
        <v>39.229999999999997</v>
      </c>
      <c r="Q1613" s="11" t="s">
        <v>8322</v>
      </c>
      <c r="R1613" t="s">
        <v>8340</v>
      </c>
      <c r="S1613" s="15">
        <f t="shared" si="127"/>
        <v>87605.391446759255</v>
      </c>
      <c r="T1613" s="15">
        <f t="shared" si="128"/>
        <v>41248.391446759262</v>
      </c>
      <c r="U1613" s="15">
        <f t="shared" si="129"/>
        <v>2139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14</v>
      </c>
      <c r="P1614">
        <f t="shared" si="126"/>
        <v>61.02</v>
      </c>
      <c r="Q1614" s="11" t="s">
        <v>8324</v>
      </c>
      <c r="R1614" t="s">
        <v>8327</v>
      </c>
      <c r="S1614" s="15">
        <f t="shared" si="127"/>
        <v>88651.29178240741</v>
      </c>
      <c r="T1614" s="15">
        <f t="shared" si="128"/>
        <v>42294.29178240741</v>
      </c>
      <c r="U1614" s="15">
        <f t="shared" si="129"/>
        <v>2142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6</v>
      </c>
      <c r="P1615">
        <f t="shared" si="126"/>
        <v>66.709999999999994</v>
      </c>
      <c r="Q1615" s="11" t="s">
        <v>8312</v>
      </c>
      <c r="R1615" t="s">
        <v>8334</v>
      </c>
      <c r="S1615" s="15">
        <f t="shared" si="127"/>
        <v>87296.649201388893</v>
      </c>
      <c r="T1615" s="15">
        <f t="shared" si="128"/>
        <v>40937.649201388893</v>
      </c>
      <c r="U1615" s="15">
        <f t="shared" si="129"/>
        <v>2139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114</v>
      </c>
      <c r="P1616">
        <f t="shared" si="126"/>
        <v>50.63</v>
      </c>
      <c r="Q1616" s="11" t="s">
        <v>8328</v>
      </c>
      <c r="R1616" t="s">
        <v>8329</v>
      </c>
      <c r="S1616" s="15">
        <f t="shared" si="127"/>
        <v>87547.871886574081</v>
      </c>
      <c r="T1616" s="15">
        <f t="shared" si="128"/>
        <v>41188.415972222225</v>
      </c>
      <c r="U1616" s="15">
        <f t="shared" si="129"/>
        <v>2139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62</v>
      </c>
      <c r="P1617">
        <f t="shared" si="126"/>
        <v>24.15</v>
      </c>
      <c r="Q1617" s="11" t="s">
        <v>8328</v>
      </c>
      <c r="R1617" t="s">
        <v>8332</v>
      </c>
      <c r="S1617" s="15">
        <f t="shared" si="127"/>
        <v>88452.053368055553</v>
      </c>
      <c r="T1617" s="15">
        <f t="shared" si="128"/>
        <v>42125.011701388896</v>
      </c>
      <c r="U1617" s="15">
        <f t="shared" si="129"/>
        <v>2142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106</v>
      </c>
      <c r="P1618">
        <f t="shared" si="126"/>
        <v>109.04</v>
      </c>
      <c r="Q1618" s="11" t="s">
        <v>8324</v>
      </c>
      <c r="R1618" t="s">
        <v>8336</v>
      </c>
      <c r="S1618" s="15">
        <f t="shared" si="127"/>
        <v>88680.853541666671</v>
      </c>
      <c r="T1618" s="15">
        <f t="shared" si="128"/>
        <v>42352.249305555553</v>
      </c>
      <c r="U1618" s="15">
        <f t="shared" si="129"/>
        <v>2142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136</v>
      </c>
      <c r="P1619">
        <f t="shared" si="126"/>
        <v>389.29</v>
      </c>
      <c r="Q1619" s="11" t="s">
        <v>8309</v>
      </c>
      <c r="R1619" t="s">
        <v>8343</v>
      </c>
      <c r="S1619" s="15">
        <f t="shared" si="127"/>
        <v>88467.757326388892</v>
      </c>
      <c r="T1619" s="15">
        <f t="shared" si="128"/>
        <v>42110.757326388892</v>
      </c>
      <c r="U1619" s="15">
        <f t="shared" si="129"/>
        <v>2142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105</v>
      </c>
      <c r="P1620">
        <f t="shared" si="126"/>
        <v>40.07</v>
      </c>
      <c r="Q1620" s="11" t="s">
        <v>8324</v>
      </c>
      <c r="R1620" t="s">
        <v>8327</v>
      </c>
      <c r="S1620" s="15">
        <f t="shared" si="127"/>
        <v>87878.79478009259</v>
      </c>
      <c r="T1620" s="15">
        <f t="shared" si="128"/>
        <v>41509.79478009259</v>
      </c>
      <c r="U1620" s="15">
        <f t="shared" si="129"/>
        <v>2140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170</v>
      </c>
      <c r="P1621">
        <f t="shared" si="126"/>
        <v>49.38</v>
      </c>
      <c r="Q1621" s="11" t="s">
        <v>8317</v>
      </c>
      <c r="R1621" t="s">
        <v>8335</v>
      </c>
      <c r="S1621" s="15">
        <f t="shared" si="127"/>
        <v>88314.295694444445</v>
      </c>
      <c r="T1621" s="15">
        <f t="shared" si="128"/>
        <v>41959.337361111116</v>
      </c>
      <c r="U1621" s="15">
        <f t="shared" si="129"/>
        <v>2141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110</v>
      </c>
      <c r="P1622">
        <f t="shared" si="126"/>
        <v>40.49</v>
      </c>
      <c r="Q1622" s="11" t="s">
        <v>8320</v>
      </c>
      <c r="R1622" t="s">
        <v>8321</v>
      </c>
      <c r="S1622" s="15">
        <f t="shared" si="127"/>
        <v>89148.961099537031</v>
      </c>
      <c r="T1622" s="15">
        <f t="shared" si="128"/>
        <v>42791.961099537039</v>
      </c>
      <c r="U1622" s="15">
        <f t="shared" si="129"/>
        <v>2144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130</v>
      </c>
      <c r="P1623">
        <f t="shared" si="126"/>
        <v>54.2</v>
      </c>
      <c r="Q1623" s="11" t="s">
        <v>8328</v>
      </c>
      <c r="R1623" t="s">
        <v>8329</v>
      </c>
      <c r="S1623" s="15">
        <f t="shared" si="127"/>
        <v>88160.932534722218</v>
      </c>
      <c r="T1623" s="15">
        <f t="shared" si="128"/>
        <v>41811.207638888889</v>
      </c>
      <c r="U1623" s="15">
        <f t="shared" si="129"/>
        <v>2141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6</v>
      </c>
      <c r="P1624">
        <f t="shared" si="126"/>
        <v>48.33</v>
      </c>
      <c r="Q1624" s="11" t="s">
        <v>8328</v>
      </c>
      <c r="R1624" t="s">
        <v>8332</v>
      </c>
      <c r="S1624" s="15">
        <f t="shared" si="127"/>
        <v>87025.092974537038</v>
      </c>
      <c r="T1624" s="15">
        <f t="shared" si="128"/>
        <v>40668.092974537038</v>
      </c>
      <c r="U1624" s="15">
        <f t="shared" si="129"/>
        <v>2138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113</v>
      </c>
      <c r="P1625">
        <f t="shared" si="126"/>
        <v>47.46</v>
      </c>
      <c r="Q1625" s="11" t="s">
        <v>8324</v>
      </c>
      <c r="R1625" t="s">
        <v>8327</v>
      </c>
      <c r="S1625" s="15">
        <f t="shared" si="127"/>
        <v>88146.13962962963</v>
      </c>
      <c r="T1625" s="15">
        <f t="shared" si="128"/>
        <v>41791.165972222225</v>
      </c>
      <c r="U1625" s="15">
        <f t="shared" si="129"/>
        <v>2141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226</v>
      </c>
      <c r="P1626">
        <f t="shared" si="126"/>
        <v>450</v>
      </c>
      <c r="Q1626" s="11" t="s">
        <v>8324</v>
      </c>
      <c r="R1626" t="s">
        <v>8327</v>
      </c>
      <c r="S1626" s="15">
        <f t="shared" si="127"/>
        <v>89172.270370370374</v>
      </c>
      <c r="T1626" s="15">
        <f t="shared" si="128"/>
        <v>42819.189583333333</v>
      </c>
      <c r="U1626" s="15">
        <f t="shared" si="129"/>
        <v>2144</v>
      </c>
    </row>
    <row r="1627" spans="1:21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113</v>
      </c>
      <c r="P1627">
        <f t="shared" si="126"/>
        <v>34.18</v>
      </c>
      <c r="Q1627" s="11" t="s">
        <v>8328</v>
      </c>
      <c r="R1627" t="s">
        <v>8351</v>
      </c>
      <c r="S1627" s="15">
        <f t="shared" si="127"/>
        <v>87928.10692129629</v>
      </c>
      <c r="T1627" s="15">
        <f t="shared" si="128"/>
        <v>41563.415972222225</v>
      </c>
      <c r="U1627" s="15">
        <f t="shared" si="129"/>
        <v>2140</v>
      </c>
    </row>
    <row r="1628" spans="1:21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101</v>
      </c>
      <c r="P1628">
        <f t="shared" si="126"/>
        <v>72.97</v>
      </c>
      <c r="Q1628" s="11" t="s">
        <v>8324</v>
      </c>
      <c r="R1628" t="s">
        <v>8336</v>
      </c>
      <c r="S1628" s="15">
        <f t="shared" si="127"/>
        <v>88162.636157407411</v>
      </c>
      <c r="T1628" s="15">
        <f t="shared" si="128"/>
        <v>41805.636157407411</v>
      </c>
      <c r="U1628" s="15">
        <f t="shared" si="129"/>
        <v>2141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135</v>
      </c>
      <c r="P1629">
        <f t="shared" si="126"/>
        <v>299.22000000000003</v>
      </c>
      <c r="Q1629" s="11" t="s">
        <v>8314</v>
      </c>
      <c r="R1629" t="s">
        <v>8315</v>
      </c>
      <c r="S1629" s="15">
        <f t="shared" si="127"/>
        <v>88548.770833333328</v>
      </c>
      <c r="T1629" s="15">
        <f t="shared" si="128"/>
        <v>42193.770833333328</v>
      </c>
      <c r="U1629" s="15">
        <f t="shared" si="129"/>
        <v>2142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112</v>
      </c>
      <c r="P1630">
        <f t="shared" si="126"/>
        <v>45.59</v>
      </c>
      <c r="Q1630" s="11" t="s">
        <v>8328</v>
      </c>
      <c r="R1630" t="s">
        <v>8339</v>
      </c>
      <c r="S1630" s="15">
        <f t="shared" si="127"/>
        <v>88426.878379629634</v>
      </c>
      <c r="T1630" s="15">
        <f t="shared" si="128"/>
        <v>42069.878379629634</v>
      </c>
      <c r="U1630" s="15">
        <f t="shared" si="129"/>
        <v>2142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102</v>
      </c>
      <c r="P1631">
        <f t="shared" si="126"/>
        <v>70.760000000000005</v>
      </c>
      <c r="Q1631" s="11" t="s">
        <v>8324</v>
      </c>
      <c r="R1631" t="s">
        <v>8327</v>
      </c>
      <c r="S1631" s="15">
        <f t="shared" si="127"/>
        <v>88932.478333333333</v>
      </c>
      <c r="T1631" s="15">
        <f t="shared" si="128"/>
        <v>42575.478333333333</v>
      </c>
      <c r="U1631" s="15">
        <f t="shared" si="129"/>
        <v>2143</v>
      </c>
    </row>
    <row r="1632" spans="1:21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112</v>
      </c>
      <c r="P1632">
        <f t="shared" si="126"/>
        <v>81.239999999999995</v>
      </c>
      <c r="Q1632" s="11" t="s">
        <v>8324</v>
      </c>
      <c r="R1632" t="s">
        <v>8336</v>
      </c>
      <c r="S1632" s="15">
        <f t="shared" si="127"/>
        <v>88369.773356481484</v>
      </c>
      <c r="T1632" s="15">
        <f t="shared" si="128"/>
        <v>42022.773356481484</v>
      </c>
      <c r="U1632" s="15">
        <f t="shared" si="129"/>
        <v>2141</v>
      </c>
    </row>
    <row r="1633" spans="1:21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105</v>
      </c>
      <c r="P1633">
        <f t="shared" si="126"/>
        <v>70.55</v>
      </c>
      <c r="Q1633" s="11" t="s">
        <v>8328</v>
      </c>
      <c r="R1633" t="s">
        <v>8332</v>
      </c>
      <c r="S1633" s="15">
        <f t="shared" si="127"/>
        <v>88155.841921296291</v>
      </c>
      <c r="T1633" s="15">
        <f t="shared" si="128"/>
        <v>41799.208333333336</v>
      </c>
      <c r="U1633" s="15">
        <f t="shared" si="129"/>
        <v>2141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112</v>
      </c>
      <c r="P1634">
        <f t="shared" si="126"/>
        <v>106.8</v>
      </c>
      <c r="Q1634" s="11" t="s">
        <v>8309</v>
      </c>
      <c r="R1634" t="s">
        <v>8319</v>
      </c>
      <c r="S1634" s="15">
        <f t="shared" si="127"/>
        <v>88503.54315972222</v>
      </c>
      <c r="T1634" s="15">
        <f t="shared" si="128"/>
        <v>42146.541666666672</v>
      </c>
      <c r="U1634" s="15">
        <f t="shared" si="129"/>
        <v>2142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100</v>
      </c>
      <c r="P1635">
        <f t="shared" si="126"/>
        <v>37.08</v>
      </c>
      <c r="Q1635" s="11" t="s">
        <v>8324</v>
      </c>
      <c r="R1635" t="s">
        <v>8327</v>
      </c>
      <c r="S1635" s="15">
        <f t="shared" si="127"/>
        <v>88705.593703703707</v>
      </c>
      <c r="T1635" s="15">
        <f t="shared" si="128"/>
        <v>42348.593703703707</v>
      </c>
      <c r="U1635" s="15">
        <f t="shared" si="129"/>
        <v>2142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102</v>
      </c>
      <c r="P1636">
        <f t="shared" si="126"/>
        <v>37.590000000000003</v>
      </c>
      <c r="Q1636" s="11" t="s">
        <v>8324</v>
      </c>
      <c r="R1636" t="s">
        <v>8327</v>
      </c>
      <c r="S1636" s="15">
        <f t="shared" si="127"/>
        <v>88153.805729166663</v>
      </c>
      <c r="T1636" s="15">
        <f t="shared" si="128"/>
        <v>41799.80572916667</v>
      </c>
      <c r="U1636" s="15">
        <f t="shared" si="129"/>
        <v>2141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112</v>
      </c>
      <c r="P1637">
        <f t="shared" si="126"/>
        <v>35.04</v>
      </c>
      <c r="Q1637" s="11" t="s">
        <v>8324</v>
      </c>
      <c r="R1637" t="s">
        <v>8327</v>
      </c>
      <c r="S1637" s="15">
        <f t="shared" si="127"/>
        <v>88882.434236111119</v>
      </c>
      <c r="T1637" s="15">
        <f t="shared" si="128"/>
        <v>42523.434236111112</v>
      </c>
      <c r="U1637" s="15">
        <f t="shared" si="129"/>
        <v>2143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111</v>
      </c>
      <c r="P1638">
        <f t="shared" si="126"/>
        <v>33.549999999999997</v>
      </c>
      <c r="Q1638" s="11" t="s">
        <v>8317</v>
      </c>
      <c r="R1638" t="s">
        <v>8318</v>
      </c>
      <c r="S1638" s="15">
        <f t="shared" si="127"/>
        <v>88352.616655092599</v>
      </c>
      <c r="T1638" s="15">
        <f t="shared" si="128"/>
        <v>41995.616655092599</v>
      </c>
      <c r="U1638" s="15">
        <f t="shared" si="129"/>
        <v>2141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111</v>
      </c>
      <c r="P1639">
        <f t="shared" si="126"/>
        <v>64.63</v>
      </c>
      <c r="Q1639" s="11" t="s">
        <v>8324</v>
      </c>
      <c r="R1639" t="s">
        <v>8327</v>
      </c>
      <c r="S1639" s="15">
        <f t="shared" si="127"/>
        <v>88557.910231481481</v>
      </c>
      <c r="T1639" s="15">
        <f t="shared" si="128"/>
        <v>42205.165972222225</v>
      </c>
      <c r="U1639" s="15">
        <f t="shared" si="129"/>
        <v>2142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111</v>
      </c>
      <c r="P1640">
        <f t="shared" si="126"/>
        <v>46.43</v>
      </c>
      <c r="Q1640" s="11" t="s">
        <v>8324</v>
      </c>
      <c r="R1640" t="s">
        <v>8327</v>
      </c>
      <c r="S1640" s="15">
        <f t="shared" si="127"/>
        <v>88554.434166666673</v>
      </c>
      <c r="T1640" s="15">
        <f t="shared" si="128"/>
        <v>42197.434166666666</v>
      </c>
      <c r="U1640" s="15">
        <f t="shared" si="129"/>
        <v>2142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111</v>
      </c>
      <c r="P1641">
        <f t="shared" si="126"/>
        <v>105.44</v>
      </c>
      <c r="Q1641" s="11" t="s">
        <v>8314</v>
      </c>
      <c r="R1641" t="s">
        <v>8315</v>
      </c>
      <c r="S1641" s="15">
        <f t="shared" si="127"/>
        <v>88491.840335648143</v>
      </c>
      <c r="T1641" s="15">
        <f t="shared" si="128"/>
        <v>42164.840335648143</v>
      </c>
      <c r="U1641" s="15">
        <f t="shared" si="129"/>
        <v>2142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33</v>
      </c>
      <c r="P1642">
        <f t="shared" si="126"/>
        <v>292.77999999999997</v>
      </c>
      <c r="Q1642" s="11" t="s">
        <v>8324</v>
      </c>
      <c r="R1642" t="s">
        <v>8327</v>
      </c>
      <c r="S1642" s="15">
        <f t="shared" si="127"/>
        <v>88209.57503472222</v>
      </c>
      <c r="T1642" s="15">
        <f t="shared" si="128"/>
        <v>41825.041666666664</v>
      </c>
      <c r="U1642" s="15">
        <f t="shared" si="129"/>
        <v>2141</v>
      </c>
    </row>
    <row r="1643" spans="1:21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111</v>
      </c>
      <c r="P1643">
        <f t="shared" si="126"/>
        <v>97.41</v>
      </c>
      <c r="Q1643" s="11" t="s">
        <v>8309</v>
      </c>
      <c r="R1643" t="s">
        <v>8343</v>
      </c>
      <c r="S1643" s="15">
        <f t="shared" si="127"/>
        <v>88655.531631944439</v>
      </c>
      <c r="T1643" s="15">
        <f t="shared" si="128"/>
        <v>42298.531631944439</v>
      </c>
      <c r="U1643" s="15">
        <f t="shared" si="129"/>
        <v>2142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111</v>
      </c>
      <c r="P1644">
        <f t="shared" si="126"/>
        <v>77.349999999999994</v>
      </c>
      <c r="Q1644" s="11" t="s">
        <v>8328</v>
      </c>
      <c r="R1644" t="s">
        <v>8329</v>
      </c>
      <c r="S1644" s="15">
        <f t="shared" si="127"/>
        <v>87758.6480787037</v>
      </c>
      <c r="T1644" s="15">
        <f t="shared" si="128"/>
        <v>41401.648078703707</v>
      </c>
      <c r="U1644" s="15">
        <f t="shared" si="129"/>
        <v>2140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7</v>
      </c>
      <c r="P1645">
        <f t="shared" si="126"/>
        <v>48.7</v>
      </c>
      <c r="Q1645" s="11" t="s">
        <v>8324</v>
      </c>
      <c r="R1645" t="s">
        <v>8327</v>
      </c>
      <c r="S1645" s="15">
        <f t="shared" si="127"/>
        <v>88880.219236111108</v>
      </c>
      <c r="T1645" s="15">
        <f t="shared" si="128"/>
        <v>42531.125</v>
      </c>
      <c r="U1645" s="15">
        <f t="shared" si="129"/>
        <v>2143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100</v>
      </c>
      <c r="P1646">
        <f t="shared" si="126"/>
        <v>40.94</v>
      </c>
      <c r="Q1646" s="11" t="s">
        <v>8324</v>
      </c>
      <c r="R1646" t="s">
        <v>8327</v>
      </c>
      <c r="S1646" s="15">
        <f t="shared" si="127"/>
        <v>88849.893495370372</v>
      </c>
      <c r="T1646" s="15">
        <f t="shared" si="128"/>
        <v>42492.893495370372</v>
      </c>
      <c r="U1646" s="15">
        <f t="shared" si="129"/>
        <v>2143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118</v>
      </c>
      <c r="P1647">
        <f t="shared" si="126"/>
        <v>32.32</v>
      </c>
      <c r="Q1647" s="11" t="s">
        <v>8328</v>
      </c>
      <c r="R1647" t="s">
        <v>8329</v>
      </c>
      <c r="S1647" s="15">
        <f t="shared" si="127"/>
        <v>86697.287673611107</v>
      </c>
      <c r="T1647" s="15">
        <f t="shared" si="128"/>
        <v>40369.916666666664</v>
      </c>
      <c r="U1647" s="15">
        <f t="shared" si="129"/>
        <v>2137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661</v>
      </c>
      <c r="P1648">
        <f t="shared" si="126"/>
        <v>68.84</v>
      </c>
      <c r="Q1648" s="11" t="s">
        <v>8324</v>
      </c>
      <c r="R1648" t="s">
        <v>8327</v>
      </c>
      <c r="S1648" s="15">
        <f t="shared" si="127"/>
        <v>88827.416504629626</v>
      </c>
      <c r="T1648" s="15">
        <f t="shared" si="128"/>
        <v>42463.708333333328</v>
      </c>
      <c r="U1648" s="15">
        <f t="shared" si="129"/>
        <v>2143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132</v>
      </c>
      <c r="P1649">
        <f t="shared" si="126"/>
        <v>104.6</v>
      </c>
      <c r="Q1649" s="11" t="s">
        <v>8322</v>
      </c>
      <c r="R1649" t="s">
        <v>8344</v>
      </c>
      <c r="S1649" s="15">
        <f t="shared" si="127"/>
        <v>86709.539386574077</v>
      </c>
      <c r="T1649" s="15">
        <f t="shared" si="128"/>
        <v>40332.070138888892</v>
      </c>
      <c r="U1649" s="15">
        <f t="shared" si="129"/>
        <v>2137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18</v>
      </c>
      <c r="P1650">
        <f t="shared" si="126"/>
        <v>37.270000000000003</v>
      </c>
      <c r="Q1650" s="11" t="s">
        <v>8328</v>
      </c>
      <c r="R1650" t="s">
        <v>8337</v>
      </c>
      <c r="S1650" s="15">
        <f t="shared" si="127"/>
        <v>88909.880243055552</v>
      </c>
      <c r="T1650" s="15">
        <f t="shared" si="128"/>
        <v>42582.822916666672</v>
      </c>
      <c r="U1650" s="15">
        <f t="shared" si="129"/>
        <v>2143</v>
      </c>
    </row>
    <row r="1651" spans="1:21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110</v>
      </c>
      <c r="P1651">
        <f t="shared" si="126"/>
        <v>49.21</v>
      </c>
      <c r="Q1651" s="11" t="s">
        <v>8324</v>
      </c>
      <c r="R1651" t="s">
        <v>8336</v>
      </c>
      <c r="S1651" s="15">
        <f t="shared" si="127"/>
        <v>88245.761782407411</v>
      </c>
      <c r="T1651" s="15">
        <f t="shared" si="128"/>
        <v>41888.875</v>
      </c>
      <c r="U1651" s="15">
        <f t="shared" si="129"/>
        <v>2141</v>
      </c>
    </row>
    <row r="1652" spans="1:21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110</v>
      </c>
      <c r="P1652">
        <f t="shared" si="126"/>
        <v>66.87</v>
      </c>
      <c r="Q1652" s="11" t="s">
        <v>8328</v>
      </c>
      <c r="R1652" t="s">
        <v>8337</v>
      </c>
      <c r="S1652" s="15">
        <f t="shared" si="127"/>
        <v>87913.59239583333</v>
      </c>
      <c r="T1652" s="15">
        <f t="shared" si="128"/>
        <v>41561.165972222225</v>
      </c>
      <c r="U1652" s="15">
        <f t="shared" si="129"/>
        <v>2140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109</v>
      </c>
      <c r="P1653">
        <f t="shared" si="126"/>
        <v>108.63</v>
      </c>
      <c r="Q1653" s="11" t="s">
        <v>8309</v>
      </c>
      <c r="R1653" t="s">
        <v>8311</v>
      </c>
      <c r="S1653" s="15">
        <f t="shared" si="127"/>
        <v>88876.69658564814</v>
      </c>
      <c r="T1653" s="15">
        <f t="shared" si="128"/>
        <v>42549.696585648147</v>
      </c>
      <c r="U1653" s="15">
        <f t="shared" si="129"/>
        <v>2143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109</v>
      </c>
      <c r="P1654">
        <f t="shared" si="126"/>
        <v>27.15</v>
      </c>
      <c r="Q1654" s="11" t="s">
        <v>8328</v>
      </c>
      <c r="R1654" t="s">
        <v>8332</v>
      </c>
      <c r="S1654" s="15">
        <f t="shared" si="127"/>
        <v>88153.970648148155</v>
      </c>
      <c r="T1654" s="15">
        <f t="shared" si="128"/>
        <v>41799.165972222225</v>
      </c>
      <c r="U1654" s="15">
        <f t="shared" si="129"/>
        <v>2141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109</v>
      </c>
      <c r="P1655">
        <f t="shared" si="126"/>
        <v>186.07</v>
      </c>
      <c r="Q1655" s="11" t="s">
        <v>8324</v>
      </c>
      <c r="R1655" t="s">
        <v>8327</v>
      </c>
      <c r="S1655" s="15">
        <f t="shared" si="127"/>
        <v>88487.927858796291</v>
      </c>
      <c r="T1655" s="15">
        <f t="shared" si="128"/>
        <v>42126.875</v>
      </c>
      <c r="U1655" s="15">
        <f t="shared" si="129"/>
        <v>2142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109</v>
      </c>
      <c r="P1656">
        <f t="shared" si="126"/>
        <v>57.78</v>
      </c>
      <c r="Q1656" s="11" t="s">
        <v>8328</v>
      </c>
      <c r="R1656" t="s">
        <v>8329</v>
      </c>
      <c r="S1656" s="15">
        <f t="shared" si="127"/>
        <v>87019.94195601852</v>
      </c>
      <c r="T1656" s="15">
        <f t="shared" si="128"/>
        <v>40649.165972222225</v>
      </c>
      <c r="U1656" s="15">
        <f t="shared" si="129"/>
        <v>2138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109</v>
      </c>
      <c r="P1657">
        <f t="shared" si="126"/>
        <v>19.7</v>
      </c>
      <c r="Q1657" s="11" t="s">
        <v>8324</v>
      </c>
      <c r="R1657" t="s">
        <v>8327</v>
      </c>
      <c r="S1657" s="15">
        <f t="shared" si="127"/>
        <v>88447.035636574074</v>
      </c>
      <c r="T1657" s="15">
        <f t="shared" si="128"/>
        <v>42081.708333333328</v>
      </c>
      <c r="U1657" s="15">
        <f t="shared" si="129"/>
        <v>2142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102</v>
      </c>
      <c r="P1658">
        <f t="shared" si="126"/>
        <v>866.67</v>
      </c>
      <c r="Q1658" s="11" t="s">
        <v>8324</v>
      </c>
      <c r="R1658" t="s">
        <v>8327</v>
      </c>
      <c r="S1658" s="15">
        <f t="shared" si="127"/>
        <v>88708.101759259269</v>
      </c>
      <c r="T1658" s="15">
        <f t="shared" si="128"/>
        <v>42351.101759259262</v>
      </c>
      <c r="U1658" s="15">
        <f t="shared" si="129"/>
        <v>2142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105</v>
      </c>
      <c r="P1659">
        <f t="shared" si="126"/>
        <v>32.07</v>
      </c>
      <c r="Q1659" s="11" t="s">
        <v>8312</v>
      </c>
      <c r="R1659" t="s">
        <v>8334</v>
      </c>
      <c r="S1659" s="15">
        <f t="shared" si="127"/>
        <v>87482.900694444441</v>
      </c>
      <c r="T1659" s="15">
        <f t="shared" si="128"/>
        <v>41123.900694444441</v>
      </c>
      <c r="U1659" s="15">
        <f t="shared" si="129"/>
        <v>2139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109</v>
      </c>
      <c r="P1660">
        <f t="shared" si="126"/>
        <v>54.08</v>
      </c>
      <c r="Q1660" s="11" t="s">
        <v>8322</v>
      </c>
      <c r="R1660" t="s">
        <v>8323</v>
      </c>
      <c r="S1660" s="15">
        <f t="shared" si="127"/>
        <v>88963.452731481477</v>
      </c>
      <c r="T1660" s="15">
        <f t="shared" si="128"/>
        <v>42607.452731481477</v>
      </c>
      <c r="U1660" s="15">
        <f t="shared" si="129"/>
        <v>2143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109</v>
      </c>
      <c r="P1661">
        <f t="shared" si="126"/>
        <v>66.510000000000005</v>
      </c>
      <c r="Q1661" s="11" t="s">
        <v>8324</v>
      </c>
      <c r="R1661" t="s">
        <v>8327</v>
      </c>
      <c r="S1661" s="15">
        <f t="shared" si="127"/>
        <v>88147.935706018514</v>
      </c>
      <c r="T1661" s="15">
        <f t="shared" si="128"/>
        <v>41772.166666666664</v>
      </c>
      <c r="U1661" s="15">
        <f t="shared" si="129"/>
        <v>2141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109</v>
      </c>
      <c r="P1662">
        <f t="shared" si="126"/>
        <v>95.74</v>
      </c>
      <c r="Q1662" s="11" t="s">
        <v>8328</v>
      </c>
      <c r="R1662" t="s">
        <v>8342</v>
      </c>
      <c r="S1662" s="15">
        <f t="shared" si="127"/>
        <v>87172.675011574072</v>
      </c>
      <c r="T1662" s="15">
        <f t="shared" si="128"/>
        <v>40845.675011574072</v>
      </c>
      <c r="U1662" s="15">
        <f t="shared" si="129"/>
        <v>2138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108</v>
      </c>
      <c r="P1663">
        <f t="shared" si="126"/>
        <v>76.03</v>
      </c>
      <c r="Q1663" s="11" t="s">
        <v>8324</v>
      </c>
      <c r="R1663" t="s">
        <v>8327</v>
      </c>
      <c r="S1663" s="15">
        <f t="shared" si="127"/>
        <v>88511.848414351844</v>
      </c>
      <c r="T1663" s="15">
        <f t="shared" si="128"/>
        <v>42154.848414351851</v>
      </c>
      <c r="U1663" s="15">
        <f t="shared" si="129"/>
        <v>2142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108</v>
      </c>
      <c r="P1664">
        <f t="shared" si="126"/>
        <v>78.180000000000007</v>
      </c>
      <c r="Q1664" s="11" t="s">
        <v>8314</v>
      </c>
      <c r="R1664" t="s">
        <v>8315</v>
      </c>
      <c r="S1664" s="15">
        <f t="shared" si="127"/>
        <v>86641.450335648144</v>
      </c>
      <c r="T1664" s="15">
        <f t="shared" si="128"/>
        <v>40313.340277777781</v>
      </c>
      <c r="U1664" s="15">
        <f t="shared" si="129"/>
        <v>2137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ref="O1665:O1728" si="130">ROUND(E1475/D1475*100,0)</f>
        <v>108</v>
      </c>
      <c r="P1665">
        <f t="shared" si="126"/>
        <v>33.03</v>
      </c>
      <c r="Q1665" s="11" t="s">
        <v>8324</v>
      </c>
      <c r="R1665" t="s">
        <v>8327</v>
      </c>
      <c r="S1665" s="15">
        <f t="shared" si="127"/>
        <v>88193.605034722219</v>
      </c>
      <c r="T1665" s="15">
        <f t="shared" si="128"/>
        <v>41836.605034722219</v>
      </c>
      <c r="U1665" s="15">
        <f t="shared" si="129"/>
        <v>2141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30"/>
        <v>108</v>
      </c>
      <c r="P1666">
        <f t="shared" si="126"/>
        <v>52.55</v>
      </c>
      <c r="Q1666" s="11" t="s">
        <v>8324</v>
      </c>
      <c r="R1666" t="s">
        <v>8327</v>
      </c>
      <c r="S1666" s="15">
        <f t="shared" si="127"/>
        <v>88403.800208333327</v>
      </c>
      <c r="T1666" s="15">
        <f t="shared" si="128"/>
        <v>42032.916666666672</v>
      </c>
      <c r="U1666" s="15">
        <f t="shared" si="129"/>
        <v>2142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129</v>
      </c>
      <c r="P1667">
        <f t="shared" ref="P1667:P1730" si="131">IFERROR(ROUND(E1667/L1667,2),0)</f>
        <v>47.57</v>
      </c>
      <c r="Q1667" s="11" t="s">
        <v>8324</v>
      </c>
      <c r="R1667" t="s">
        <v>8336</v>
      </c>
      <c r="S1667" s="15">
        <f t="shared" ref="S1667:S1730" si="132">(((J1667/60)/60)/24)+DATE(197,1,1)</f>
        <v>88882.956631944442</v>
      </c>
      <c r="T1667" s="15">
        <f t="shared" ref="T1667:T1730" si="133">(((I1667/60)/60)/24)+DATE(1970,1,1)</f>
        <v>42525.956631944442</v>
      </c>
      <c r="U1667" s="15">
        <f t="shared" ref="U1667:U1730" si="134">YEAR(S1667)</f>
        <v>2143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108</v>
      </c>
      <c r="P1668">
        <f t="shared" si="131"/>
        <v>30.95</v>
      </c>
      <c r="Q1668" s="11" t="s">
        <v>8324</v>
      </c>
      <c r="R1668" t="s">
        <v>8327</v>
      </c>
      <c r="S1668" s="15">
        <f t="shared" si="132"/>
        <v>88958.42060185186</v>
      </c>
      <c r="T1668" s="15">
        <f t="shared" si="133"/>
        <v>42599.420601851853</v>
      </c>
      <c r="U1668" s="15">
        <f t="shared" si="134"/>
        <v>2143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147</v>
      </c>
      <c r="P1669">
        <f t="shared" si="131"/>
        <v>40.08</v>
      </c>
      <c r="Q1669" s="11" t="s">
        <v>8328</v>
      </c>
      <c r="R1669" t="s">
        <v>8329</v>
      </c>
      <c r="S1669" s="15">
        <f t="shared" si="132"/>
        <v>87391.72619212963</v>
      </c>
      <c r="T1669" s="15">
        <f t="shared" si="133"/>
        <v>41034.72619212963</v>
      </c>
      <c r="U1669" s="15">
        <f t="shared" si="134"/>
        <v>2139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107</v>
      </c>
      <c r="P1670">
        <f t="shared" si="131"/>
        <v>59.65</v>
      </c>
      <c r="Q1670" s="11" t="s">
        <v>8324</v>
      </c>
      <c r="R1670" t="s">
        <v>8327</v>
      </c>
      <c r="S1670" s="15">
        <f t="shared" si="132"/>
        <v>88681.429641203707</v>
      </c>
      <c r="T1670" s="15">
        <f t="shared" si="133"/>
        <v>42321.845138888893</v>
      </c>
      <c r="U1670" s="15">
        <f t="shared" si="134"/>
        <v>2142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107</v>
      </c>
      <c r="P1671">
        <f t="shared" si="131"/>
        <v>77.73</v>
      </c>
      <c r="Q1671" s="11" t="s">
        <v>8324</v>
      </c>
      <c r="R1671" t="s">
        <v>8327</v>
      </c>
      <c r="S1671" s="15">
        <f t="shared" si="132"/>
        <v>88804.585532407407</v>
      </c>
      <c r="T1671" s="15">
        <f t="shared" si="133"/>
        <v>42432.249305555553</v>
      </c>
      <c r="U1671" s="15">
        <f t="shared" si="134"/>
        <v>2143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16</v>
      </c>
      <c r="P1672">
        <f t="shared" si="131"/>
        <v>121.9</v>
      </c>
      <c r="Q1672" s="11" t="s">
        <v>8324</v>
      </c>
      <c r="R1672" t="s">
        <v>8327</v>
      </c>
      <c r="S1672" s="15">
        <f t="shared" si="132"/>
        <v>88838.496817129635</v>
      </c>
      <c r="T1672" s="15">
        <f t="shared" si="133"/>
        <v>42459.610416666663</v>
      </c>
      <c r="U1672" s="15">
        <f t="shared" si="134"/>
        <v>2143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161</v>
      </c>
      <c r="P1673">
        <f t="shared" si="131"/>
        <v>47.41</v>
      </c>
      <c r="Q1673" s="11" t="s">
        <v>8324</v>
      </c>
      <c r="R1673" t="s">
        <v>8327</v>
      </c>
      <c r="S1673" s="15">
        <f t="shared" si="132"/>
        <v>88590.680300925931</v>
      </c>
      <c r="T1673" s="15">
        <f t="shared" si="133"/>
        <v>42221.774999999994</v>
      </c>
      <c r="U1673" s="15">
        <f t="shared" si="134"/>
        <v>2142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100</v>
      </c>
      <c r="P1674">
        <f t="shared" si="131"/>
        <v>60.95</v>
      </c>
      <c r="Q1674" s="11" t="s">
        <v>8324</v>
      </c>
      <c r="R1674" t="s">
        <v>8327</v>
      </c>
      <c r="S1674" s="15">
        <f t="shared" si="132"/>
        <v>88977.90425925926</v>
      </c>
      <c r="T1674" s="15">
        <f t="shared" si="133"/>
        <v>42606.90425925926</v>
      </c>
      <c r="U1674" s="15">
        <f t="shared" si="134"/>
        <v>2143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100</v>
      </c>
      <c r="P1675">
        <f t="shared" si="131"/>
        <v>44.91</v>
      </c>
      <c r="Q1675" s="11" t="s">
        <v>8324</v>
      </c>
      <c r="R1675" t="s">
        <v>8327</v>
      </c>
      <c r="S1675" s="15">
        <f t="shared" si="132"/>
        <v>88670.864351851851</v>
      </c>
      <c r="T1675" s="15">
        <f t="shared" si="133"/>
        <v>42313.906018518523</v>
      </c>
      <c r="U1675" s="15">
        <f t="shared" si="134"/>
        <v>2142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107</v>
      </c>
      <c r="P1676">
        <f t="shared" si="131"/>
        <v>82.42</v>
      </c>
      <c r="Q1676" s="11" t="s">
        <v>8312</v>
      </c>
      <c r="R1676" t="s">
        <v>8334</v>
      </c>
      <c r="S1676" s="15">
        <f t="shared" si="132"/>
        <v>88427.638020833328</v>
      </c>
      <c r="T1676" s="15">
        <f t="shared" si="133"/>
        <v>42070.638020833328</v>
      </c>
      <c r="U1676" s="15">
        <f t="shared" si="134"/>
        <v>2142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5</v>
      </c>
      <c r="P1677">
        <f t="shared" si="131"/>
        <v>38.71</v>
      </c>
      <c r="Q1677" s="11" t="s">
        <v>8324</v>
      </c>
      <c r="R1677" t="s">
        <v>8327</v>
      </c>
      <c r="S1677" s="15">
        <f t="shared" si="132"/>
        <v>88536.940416666665</v>
      </c>
      <c r="T1677" s="15">
        <f t="shared" si="133"/>
        <v>42179.940416666665</v>
      </c>
      <c r="U1677" s="15">
        <f t="shared" si="134"/>
        <v>2142</v>
      </c>
    </row>
    <row r="1678" spans="1:21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40</v>
      </c>
      <c r="P1678">
        <f t="shared" si="131"/>
        <v>110.87</v>
      </c>
      <c r="Q1678" s="11" t="s">
        <v>8309</v>
      </c>
      <c r="R1678" t="s">
        <v>8311</v>
      </c>
      <c r="S1678" s="15">
        <f t="shared" si="132"/>
        <v>88711.767361111109</v>
      </c>
      <c r="T1678" s="15">
        <f t="shared" si="133"/>
        <v>42379</v>
      </c>
      <c r="U1678" s="15">
        <f t="shared" si="134"/>
        <v>2142</v>
      </c>
    </row>
    <row r="1679" spans="1:21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107</v>
      </c>
      <c r="P1679">
        <f t="shared" si="131"/>
        <v>70.83</v>
      </c>
      <c r="Q1679" s="11" t="s">
        <v>8324</v>
      </c>
      <c r="R1679" t="s">
        <v>8336</v>
      </c>
      <c r="S1679" s="15">
        <f t="shared" si="132"/>
        <v>88444.277858796297</v>
      </c>
      <c r="T1679" s="15">
        <f t="shared" si="133"/>
        <v>42117.236192129625</v>
      </c>
      <c r="U1679" s="15">
        <f t="shared" si="134"/>
        <v>2142</v>
      </c>
    </row>
    <row r="1680" spans="1:21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106</v>
      </c>
      <c r="P1680">
        <f t="shared" si="131"/>
        <v>134.21</v>
      </c>
      <c r="Q1680" s="11" t="s">
        <v>8312</v>
      </c>
      <c r="R1680" t="s">
        <v>8334</v>
      </c>
      <c r="S1680" s="15">
        <f t="shared" si="132"/>
        <v>86816.836435185192</v>
      </c>
      <c r="T1680" s="15">
        <f t="shared" si="133"/>
        <v>40459.836435185185</v>
      </c>
      <c r="U1680" s="15">
        <f t="shared" si="134"/>
        <v>2137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206</v>
      </c>
      <c r="P1681">
        <f t="shared" si="131"/>
        <v>39.83</v>
      </c>
      <c r="Q1681" s="11" t="s">
        <v>8324</v>
      </c>
      <c r="R1681" t="s">
        <v>8327</v>
      </c>
      <c r="S1681" s="15">
        <f t="shared" si="132"/>
        <v>88571.572881944448</v>
      </c>
      <c r="T1681" s="15">
        <f t="shared" si="133"/>
        <v>42214.708333333328</v>
      </c>
      <c r="U1681" s="15">
        <f t="shared" si="134"/>
        <v>2142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4</v>
      </c>
      <c r="P1682">
        <f t="shared" si="131"/>
        <v>37.47</v>
      </c>
      <c r="Q1682" s="11" t="s">
        <v>8312</v>
      </c>
      <c r="R1682" t="s">
        <v>8334</v>
      </c>
      <c r="S1682" s="15">
        <f t="shared" si="132"/>
        <v>87770.605057870373</v>
      </c>
      <c r="T1682" s="15">
        <f t="shared" si="133"/>
        <v>41414.02847222222</v>
      </c>
      <c r="U1682" s="15">
        <f t="shared" si="134"/>
        <v>2140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106</v>
      </c>
      <c r="P1683">
        <f t="shared" si="131"/>
        <v>72.709999999999994</v>
      </c>
      <c r="Q1683" s="11" t="s">
        <v>8324</v>
      </c>
      <c r="R1683" t="s">
        <v>8327</v>
      </c>
      <c r="S1683" s="15">
        <f t="shared" si="132"/>
        <v>88375.829942129625</v>
      </c>
      <c r="T1683" s="15">
        <f t="shared" si="133"/>
        <v>42046.207638888889</v>
      </c>
      <c r="U1683" s="15">
        <f t="shared" si="134"/>
        <v>2141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113</v>
      </c>
      <c r="P1684">
        <f t="shared" si="131"/>
        <v>52.92</v>
      </c>
      <c r="Q1684" s="11" t="s">
        <v>8328</v>
      </c>
      <c r="R1684" t="s">
        <v>8351</v>
      </c>
      <c r="S1684" s="15">
        <f t="shared" si="132"/>
        <v>87957.482789351852</v>
      </c>
      <c r="T1684" s="15">
        <f t="shared" si="133"/>
        <v>41600.524456018517</v>
      </c>
      <c r="U1684" s="15">
        <f t="shared" si="134"/>
        <v>2140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21</v>
      </c>
      <c r="P1685">
        <f t="shared" si="131"/>
        <v>74.62</v>
      </c>
      <c r="Q1685" s="11" t="s">
        <v>8328</v>
      </c>
      <c r="R1685" t="s">
        <v>8355</v>
      </c>
      <c r="S1685" s="15">
        <f t="shared" si="132"/>
        <v>88310.837731481486</v>
      </c>
      <c r="T1685" s="15">
        <f t="shared" si="133"/>
        <v>41946.249305555553</v>
      </c>
      <c r="U1685" s="15">
        <f t="shared" si="134"/>
        <v>2141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127</v>
      </c>
      <c r="P1686">
        <f t="shared" si="131"/>
        <v>72.430000000000007</v>
      </c>
      <c r="Q1686" s="11" t="s">
        <v>8312</v>
      </c>
      <c r="R1686" t="s">
        <v>8334</v>
      </c>
      <c r="S1686" s="15">
        <f t="shared" si="132"/>
        <v>87733.042673611111</v>
      </c>
      <c r="T1686" s="15">
        <f t="shared" si="133"/>
        <v>41376.042673611111</v>
      </c>
      <c r="U1686" s="15">
        <f t="shared" si="134"/>
        <v>2140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106</v>
      </c>
      <c r="P1687">
        <f t="shared" si="131"/>
        <v>97.5</v>
      </c>
      <c r="Q1687" s="11" t="s">
        <v>8328</v>
      </c>
      <c r="R1687" t="s">
        <v>8339</v>
      </c>
      <c r="S1687" s="15">
        <f t="shared" si="132"/>
        <v>88349.596574074079</v>
      </c>
      <c r="T1687" s="15">
        <f t="shared" si="133"/>
        <v>41992.596574074079</v>
      </c>
      <c r="U1687" s="15">
        <f t="shared" si="134"/>
        <v>2141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105</v>
      </c>
      <c r="P1688">
        <f t="shared" si="131"/>
        <v>45.21</v>
      </c>
      <c r="Q1688" s="11" t="s">
        <v>8324</v>
      </c>
      <c r="R1688" t="s">
        <v>8325</v>
      </c>
      <c r="S1688" s="15">
        <f t="shared" si="132"/>
        <v>88818.500069444446</v>
      </c>
      <c r="T1688" s="15">
        <f t="shared" si="133"/>
        <v>42491.458402777775</v>
      </c>
      <c r="U1688" s="15">
        <f t="shared" si="134"/>
        <v>2143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158</v>
      </c>
      <c r="P1689">
        <f t="shared" si="131"/>
        <v>114.82</v>
      </c>
      <c r="Q1689" s="11" t="s">
        <v>8328</v>
      </c>
      <c r="R1689" t="s">
        <v>8331</v>
      </c>
      <c r="S1689" s="15">
        <f t="shared" si="132"/>
        <v>89192.032962962956</v>
      </c>
      <c r="T1689" s="15">
        <f t="shared" si="133"/>
        <v>42834.991296296299</v>
      </c>
      <c r="U1689" s="15">
        <f t="shared" si="134"/>
        <v>2144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21</v>
      </c>
      <c r="P1690">
        <f t="shared" si="131"/>
        <v>66.45</v>
      </c>
      <c r="Q1690" s="11" t="s">
        <v>8324</v>
      </c>
      <c r="R1690" t="s">
        <v>8327</v>
      </c>
      <c r="S1690" s="15">
        <f t="shared" si="132"/>
        <v>88900.045798611114</v>
      </c>
      <c r="T1690" s="15">
        <f t="shared" si="133"/>
        <v>42543.045798611114</v>
      </c>
      <c r="U1690" s="15">
        <f t="shared" si="134"/>
        <v>2143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105</v>
      </c>
      <c r="P1691">
        <f t="shared" si="131"/>
        <v>315.5</v>
      </c>
      <c r="Q1691" s="11" t="s">
        <v>8324</v>
      </c>
      <c r="R1691" t="s">
        <v>8327</v>
      </c>
      <c r="S1691" s="15">
        <f t="shared" si="132"/>
        <v>88558.758611111116</v>
      </c>
      <c r="T1691" s="15">
        <f t="shared" si="133"/>
        <v>42231.758611111116</v>
      </c>
      <c r="U1691" s="15">
        <f t="shared" si="134"/>
        <v>2142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105</v>
      </c>
      <c r="P1692">
        <f t="shared" si="131"/>
        <v>57.3</v>
      </c>
      <c r="Q1692" s="11" t="s">
        <v>8312</v>
      </c>
      <c r="R1692" t="s">
        <v>8353</v>
      </c>
      <c r="S1692" s="15">
        <f t="shared" si="132"/>
        <v>88288.542638888888</v>
      </c>
      <c r="T1692" s="15">
        <f t="shared" si="133"/>
        <v>41931.542638888888</v>
      </c>
      <c r="U1692" s="15">
        <f t="shared" si="134"/>
        <v>2141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112</v>
      </c>
      <c r="P1693">
        <f t="shared" si="131"/>
        <v>70.03</v>
      </c>
      <c r="Q1693" s="11" t="s">
        <v>8324</v>
      </c>
      <c r="R1693" t="s">
        <v>8336</v>
      </c>
      <c r="S1693" s="15">
        <f t="shared" si="132"/>
        <v>88376.819212962961</v>
      </c>
      <c r="T1693" s="15">
        <f t="shared" si="133"/>
        <v>42049.819212962961</v>
      </c>
      <c r="U1693" s="15">
        <f t="shared" si="134"/>
        <v>2141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105</v>
      </c>
      <c r="P1694">
        <f t="shared" si="131"/>
        <v>35.49</v>
      </c>
      <c r="Q1694" s="11" t="s">
        <v>8324</v>
      </c>
      <c r="R1694" t="s">
        <v>8327</v>
      </c>
      <c r="S1694" s="15">
        <f t="shared" si="132"/>
        <v>88531.041851851856</v>
      </c>
      <c r="T1694" s="15">
        <f t="shared" si="133"/>
        <v>42174.041851851856</v>
      </c>
      <c r="U1694" s="15">
        <f t="shared" si="134"/>
        <v>2142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104</v>
      </c>
      <c r="P1695">
        <f t="shared" si="131"/>
        <v>63</v>
      </c>
      <c r="Q1695" s="11" t="s">
        <v>8324</v>
      </c>
      <c r="R1695" t="s">
        <v>8327</v>
      </c>
      <c r="S1695" s="15">
        <f t="shared" si="132"/>
        <v>88284.602037037039</v>
      </c>
      <c r="T1695" s="15">
        <f t="shared" si="133"/>
        <v>41927.602037037039</v>
      </c>
      <c r="U1695" s="15">
        <f t="shared" si="134"/>
        <v>2141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104</v>
      </c>
      <c r="P1696">
        <f t="shared" si="131"/>
        <v>78.5</v>
      </c>
      <c r="Q1696" s="11" t="s">
        <v>8324</v>
      </c>
      <c r="R1696" t="s">
        <v>8327</v>
      </c>
      <c r="S1696" s="15">
        <f t="shared" si="132"/>
        <v>88818.302002314813</v>
      </c>
      <c r="T1696" s="15">
        <f t="shared" si="133"/>
        <v>42471.104166666672</v>
      </c>
      <c r="U1696" s="15">
        <f t="shared" si="134"/>
        <v>2143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31</v>
      </c>
      <c r="P1697">
        <f t="shared" si="131"/>
        <v>41.85</v>
      </c>
      <c r="Q1697" s="11" t="s">
        <v>8328</v>
      </c>
      <c r="R1697" t="s">
        <v>8332</v>
      </c>
      <c r="S1697" s="15">
        <f t="shared" si="132"/>
        <v>87942.87364583333</v>
      </c>
      <c r="T1697" s="15">
        <f t="shared" si="133"/>
        <v>41585.915312500001</v>
      </c>
      <c r="U1697" s="15">
        <f t="shared" si="134"/>
        <v>2140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260</v>
      </c>
      <c r="P1698">
        <f t="shared" si="131"/>
        <v>38.549999999999997</v>
      </c>
      <c r="Q1698" s="11" t="s">
        <v>8312</v>
      </c>
      <c r="R1698" t="s">
        <v>8334</v>
      </c>
      <c r="S1698" s="15">
        <f t="shared" si="132"/>
        <v>87691.962233796294</v>
      </c>
      <c r="T1698" s="15">
        <f t="shared" si="133"/>
        <v>41334.249305555553</v>
      </c>
      <c r="U1698" s="15">
        <f t="shared" si="134"/>
        <v>2140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8328</v>
      </c>
      <c r="R1699" t="s">
        <v>8332</v>
      </c>
      <c r="S1699" s="15">
        <f t="shared" si="132"/>
        <v>88889.868761574078</v>
      </c>
      <c r="T1699" s="15">
        <f t="shared" si="133"/>
        <v>42562.868761574078</v>
      </c>
      <c r="U1699" s="15">
        <f t="shared" si="134"/>
        <v>2143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8328</v>
      </c>
      <c r="R1700" t="s">
        <v>8332</v>
      </c>
      <c r="S1700" s="15">
        <f t="shared" si="132"/>
        <v>88418.63172453703</v>
      </c>
      <c r="T1700" s="15">
        <f t="shared" si="133"/>
        <v>42065.249305555553</v>
      </c>
      <c r="U1700" s="15">
        <f t="shared" si="134"/>
        <v>2142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104</v>
      </c>
      <c r="P1701">
        <f t="shared" si="131"/>
        <v>65.87</v>
      </c>
      <c r="Q1701" s="11" t="s">
        <v>8328</v>
      </c>
      <c r="R1701" t="s">
        <v>8332</v>
      </c>
      <c r="S1701" s="15">
        <f t="shared" si="132"/>
        <v>88889.250775462962</v>
      </c>
      <c r="T1701" s="15">
        <f t="shared" si="133"/>
        <v>42527.250775462962</v>
      </c>
      <c r="U1701" s="15">
        <f t="shared" si="134"/>
        <v>2143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124</v>
      </c>
      <c r="P1702">
        <f t="shared" si="131"/>
        <v>43.91</v>
      </c>
      <c r="Q1702" s="11" t="s">
        <v>8317</v>
      </c>
      <c r="R1702" t="s">
        <v>8318</v>
      </c>
      <c r="S1702" s="15">
        <f t="shared" si="132"/>
        <v>88608.79178240741</v>
      </c>
      <c r="T1702" s="15">
        <f t="shared" si="133"/>
        <v>42251.79178240741</v>
      </c>
      <c r="U1702" s="15">
        <f t="shared" si="134"/>
        <v>2142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16</v>
      </c>
      <c r="P1703">
        <f t="shared" si="131"/>
        <v>69.47</v>
      </c>
      <c r="Q1703" s="11" t="s">
        <v>8320</v>
      </c>
      <c r="R1703" t="s">
        <v>8346</v>
      </c>
      <c r="S1703" s="15">
        <f t="shared" si="132"/>
        <v>88280.02887731482</v>
      </c>
      <c r="T1703" s="15">
        <f t="shared" si="133"/>
        <v>41953.070543981477</v>
      </c>
      <c r="U1703" s="15">
        <f t="shared" si="134"/>
        <v>2141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103</v>
      </c>
      <c r="P1704">
        <f t="shared" si="131"/>
        <v>61</v>
      </c>
      <c r="Q1704" s="11" t="s">
        <v>8324</v>
      </c>
      <c r="R1704" t="s">
        <v>8327</v>
      </c>
      <c r="S1704" s="15">
        <f t="shared" si="132"/>
        <v>89051.809560185182</v>
      </c>
      <c r="T1704" s="15">
        <f t="shared" si="133"/>
        <v>42685.916666666672</v>
      </c>
      <c r="U1704" s="15">
        <f t="shared" si="134"/>
        <v>2143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103</v>
      </c>
      <c r="P1705">
        <f t="shared" si="131"/>
        <v>75.77</v>
      </c>
      <c r="Q1705" s="11" t="s">
        <v>8328</v>
      </c>
      <c r="R1705" t="s">
        <v>8332</v>
      </c>
      <c r="S1705" s="15">
        <f t="shared" si="132"/>
        <v>86903.087627314817</v>
      </c>
      <c r="T1705" s="15">
        <f t="shared" si="133"/>
        <v>40564.916666666664</v>
      </c>
      <c r="U1705" s="15">
        <f t="shared" si="134"/>
        <v>2137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155</v>
      </c>
      <c r="P1706">
        <f t="shared" si="131"/>
        <v>1250</v>
      </c>
      <c r="Q1706" s="11" t="s">
        <v>8324</v>
      </c>
      <c r="R1706" t="s">
        <v>8327</v>
      </c>
      <c r="S1706" s="15">
        <f t="shared" si="132"/>
        <v>88531.231527777782</v>
      </c>
      <c r="T1706" s="15">
        <f t="shared" si="133"/>
        <v>42203.125</v>
      </c>
      <c r="U1706" s="15">
        <f t="shared" si="134"/>
        <v>2142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103</v>
      </c>
      <c r="P1707">
        <f t="shared" si="131"/>
        <v>50</v>
      </c>
      <c r="Q1707" s="11" t="s">
        <v>8324</v>
      </c>
      <c r="R1707" t="s">
        <v>8327</v>
      </c>
      <c r="S1707" s="15">
        <f t="shared" si="132"/>
        <v>89062.057997685188</v>
      </c>
      <c r="T1707" s="15">
        <f t="shared" si="133"/>
        <v>42705.099664351852</v>
      </c>
      <c r="U1707" s="15">
        <f t="shared" si="134"/>
        <v>2143</v>
      </c>
    </row>
    <row r="1708" spans="1:21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103</v>
      </c>
      <c r="P1708">
        <f t="shared" si="131"/>
        <v>113.64</v>
      </c>
      <c r="Q1708" s="11" t="s">
        <v>8328</v>
      </c>
      <c r="R1708" t="s">
        <v>8329</v>
      </c>
      <c r="S1708" s="15">
        <f t="shared" si="132"/>
        <v>87145.733483796299</v>
      </c>
      <c r="T1708" s="15">
        <f t="shared" si="133"/>
        <v>40818.733483796292</v>
      </c>
      <c r="U1708" s="15">
        <f t="shared" si="134"/>
        <v>2138</v>
      </c>
    </row>
    <row r="1709" spans="1:21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119</v>
      </c>
      <c r="P1709">
        <f t="shared" si="131"/>
        <v>48.08</v>
      </c>
      <c r="Q1709" s="11" t="s">
        <v>8328</v>
      </c>
      <c r="R1709" t="s">
        <v>8329</v>
      </c>
      <c r="S1709" s="15">
        <f t="shared" si="132"/>
        <v>87760.102465277771</v>
      </c>
      <c r="T1709" s="15">
        <f t="shared" si="133"/>
        <v>41403.102465277778</v>
      </c>
      <c r="U1709" s="15">
        <f t="shared" si="134"/>
        <v>2140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103</v>
      </c>
      <c r="P1710">
        <f t="shared" si="131"/>
        <v>73.53</v>
      </c>
      <c r="Q1710" s="11" t="s">
        <v>8324</v>
      </c>
      <c r="R1710" t="s">
        <v>8327</v>
      </c>
      <c r="S1710" s="15">
        <f t="shared" si="132"/>
        <v>88698.750324074077</v>
      </c>
      <c r="T1710" s="15">
        <f t="shared" si="133"/>
        <v>42336.750324074077</v>
      </c>
      <c r="U1710" s="15">
        <f t="shared" si="134"/>
        <v>2142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103</v>
      </c>
      <c r="P1711">
        <f t="shared" si="131"/>
        <v>227.27</v>
      </c>
      <c r="Q1711" s="11" t="s">
        <v>8324</v>
      </c>
      <c r="R1711" t="s">
        <v>8327</v>
      </c>
      <c r="S1711" s="15">
        <f t="shared" si="132"/>
        <v>88243.010069444441</v>
      </c>
      <c r="T1711" s="15">
        <f t="shared" si="133"/>
        <v>41890.125</v>
      </c>
      <c r="U1711" s="15">
        <f t="shared" si="134"/>
        <v>2141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123</v>
      </c>
      <c r="P1712">
        <f t="shared" si="131"/>
        <v>104.17</v>
      </c>
      <c r="Q1712" s="11" t="s">
        <v>8324</v>
      </c>
      <c r="R1712" t="s">
        <v>8327</v>
      </c>
      <c r="S1712" s="15">
        <f t="shared" si="132"/>
        <v>88427.831678240735</v>
      </c>
      <c r="T1712" s="15">
        <f t="shared" si="133"/>
        <v>42070.831678240742</v>
      </c>
      <c r="U1712" s="15">
        <f t="shared" si="134"/>
        <v>2142</v>
      </c>
    </row>
    <row r="1713" spans="1:21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153</v>
      </c>
      <c r="P1713">
        <f t="shared" si="131"/>
        <v>100</v>
      </c>
      <c r="Q1713" s="11" t="s">
        <v>8324</v>
      </c>
      <c r="R1713" t="s">
        <v>8336</v>
      </c>
      <c r="S1713" s="15">
        <f t="shared" si="132"/>
        <v>88474.792303240742</v>
      </c>
      <c r="T1713" s="15">
        <f t="shared" si="133"/>
        <v>42103.792303240742</v>
      </c>
      <c r="U1713" s="15">
        <f t="shared" si="134"/>
        <v>2142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102</v>
      </c>
      <c r="P1714">
        <f t="shared" si="131"/>
        <v>41.58</v>
      </c>
      <c r="Q1714" s="11" t="s">
        <v>8309</v>
      </c>
      <c r="R1714" t="s">
        <v>8341</v>
      </c>
      <c r="S1714" s="15">
        <f t="shared" si="132"/>
        <v>88208.020601851851</v>
      </c>
      <c r="T1714" s="15">
        <f t="shared" si="133"/>
        <v>41849.020601851851</v>
      </c>
      <c r="U1714" s="15">
        <f t="shared" si="134"/>
        <v>2141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122</v>
      </c>
      <c r="P1715">
        <f t="shared" si="131"/>
        <v>248.5</v>
      </c>
      <c r="Q1715" s="11" t="s">
        <v>8324</v>
      </c>
      <c r="R1715" t="s">
        <v>8327</v>
      </c>
      <c r="S1715" s="15">
        <f t="shared" si="132"/>
        <v>88921.631481481483</v>
      </c>
      <c r="T1715" s="15">
        <f t="shared" si="133"/>
        <v>42562.631481481483</v>
      </c>
      <c r="U1715" s="15">
        <f t="shared" si="134"/>
        <v>2143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31</v>
      </c>
      <c r="P1716">
        <f t="shared" si="131"/>
        <v>155.25</v>
      </c>
      <c r="Q1716" s="11" t="s">
        <v>8309</v>
      </c>
      <c r="R1716" t="s">
        <v>8311</v>
      </c>
      <c r="S1716" s="15">
        <f t="shared" si="132"/>
        <v>89119.872986111121</v>
      </c>
      <c r="T1716" s="15">
        <f t="shared" si="133"/>
        <v>42784.999305555553</v>
      </c>
      <c r="U1716" s="15">
        <f t="shared" si="134"/>
        <v>2143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102</v>
      </c>
      <c r="P1717">
        <f t="shared" si="131"/>
        <v>47.77</v>
      </c>
      <c r="Q1717" s="11" t="s">
        <v>8312</v>
      </c>
      <c r="R1717" t="s">
        <v>8350</v>
      </c>
      <c r="S1717" s="15">
        <f t="shared" si="132"/>
        <v>88825.813449074078</v>
      </c>
      <c r="T1717" s="15">
        <f t="shared" si="133"/>
        <v>42468.771782407406</v>
      </c>
      <c r="U1717" s="15">
        <f t="shared" si="134"/>
        <v>2143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102</v>
      </c>
      <c r="P1718">
        <f t="shared" si="131"/>
        <v>79.87</v>
      </c>
      <c r="Q1718" s="11" t="s">
        <v>8324</v>
      </c>
      <c r="R1718" t="s">
        <v>8325</v>
      </c>
      <c r="S1718" s="15">
        <f t="shared" si="132"/>
        <v>88263.718935185185</v>
      </c>
      <c r="T1718" s="15">
        <f t="shared" si="133"/>
        <v>41931.208333333336</v>
      </c>
      <c r="U1718" s="15">
        <f t="shared" si="134"/>
        <v>2141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109</v>
      </c>
      <c r="P1719">
        <f t="shared" si="131"/>
        <v>72.59</v>
      </c>
      <c r="Q1719" s="11" t="s">
        <v>8309</v>
      </c>
      <c r="R1719" t="s">
        <v>8311</v>
      </c>
      <c r="S1719" s="15">
        <f t="shared" si="132"/>
        <v>88966.634733796294</v>
      </c>
      <c r="T1719" s="15">
        <f t="shared" si="133"/>
        <v>42622.25</v>
      </c>
      <c r="U1719" s="15">
        <f t="shared" si="134"/>
        <v>2143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102</v>
      </c>
      <c r="P1720">
        <f t="shared" si="131"/>
        <v>32.32</v>
      </c>
      <c r="Q1720" s="11" t="s">
        <v>8328</v>
      </c>
      <c r="R1720" t="s">
        <v>8330</v>
      </c>
      <c r="S1720" s="15">
        <f t="shared" si="132"/>
        <v>87514.812303240731</v>
      </c>
      <c r="T1720" s="15">
        <f t="shared" si="133"/>
        <v>41150</v>
      </c>
      <c r="U1720" s="15">
        <f t="shared" si="134"/>
        <v>2139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102</v>
      </c>
      <c r="P1721">
        <f t="shared" si="131"/>
        <v>23.8</v>
      </c>
      <c r="Q1721" s="11" t="s">
        <v>8314</v>
      </c>
      <c r="R1721" t="s">
        <v>8315</v>
      </c>
      <c r="S1721" s="15">
        <f t="shared" si="132"/>
        <v>89067.47555555556</v>
      </c>
      <c r="T1721" s="15">
        <f t="shared" si="133"/>
        <v>42708</v>
      </c>
      <c r="U1721" s="15">
        <f t="shared" si="134"/>
        <v>2143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61</v>
      </c>
      <c r="P1722">
        <f t="shared" si="131"/>
        <v>143.82</v>
      </c>
      <c r="Q1722" s="11" t="s">
        <v>8328</v>
      </c>
      <c r="R1722" t="s">
        <v>8329</v>
      </c>
      <c r="S1722" s="15">
        <f t="shared" si="132"/>
        <v>86691.20003472222</v>
      </c>
      <c r="T1722" s="15">
        <f t="shared" si="133"/>
        <v>40391.166666666664</v>
      </c>
      <c r="U1722" s="15">
        <f t="shared" si="134"/>
        <v>2137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102</v>
      </c>
      <c r="P1723">
        <f t="shared" si="131"/>
        <v>33.67</v>
      </c>
      <c r="Q1723" s="11" t="s">
        <v>8324</v>
      </c>
      <c r="R1723" t="s">
        <v>8327</v>
      </c>
      <c r="S1723" s="15">
        <f t="shared" si="132"/>
        <v>89162.514942129637</v>
      </c>
      <c r="T1723" s="15">
        <f t="shared" si="133"/>
        <v>42805.51494212963</v>
      </c>
      <c r="U1723" s="15">
        <f t="shared" si="134"/>
        <v>2144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122</v>
      </c>
      <c r="P1724">
        <f t="shared" si="131"/>
        <v>48.24</v>
      </c>
      <c r="Q1724" s="11" t="s">
        <v>8328</v>
      </c>
      <c r="R1724" t="s">
        <v>8329</v>
      </c>
      <c r="S1724" s="15">
        <f t="shared" si="132"/>
        <v>87424.892465277779</v>
      </c>
      <c r="T1724" s="15">
        <f t="shared" si="133"/>
        <v>41051.145833333336</v>
      </c>
      <c r="U1724" s="15">
        <f t="shared" si="134"/>
        <v>2139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108</v>
      </c>
      <c r="P1725">
        <f t="shared" si="131"/>
        <v>40.85</v>
      </c>
      <c r="Q1725" s="11" t="s">
        <v>8324</v>
      </c>
      <c r="R1725" t="s">
        <v>8327</v>
      </c>
      <c r="S1725" s="15">
        <f t="shared" si="132"/>
        <v>88669.768414351856</v>
      </c>
      <c r="T1725" s="15">
        <f t="shared" si="133"/>
        <v>42312.810081018513</v>
      </c>
      <c r="U1725" s="15">
        <f t="shared" si="134"/>
        <v>2142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101</v>
      </c>
      <c r="P1726">
        <f t="shared" si="131"/>
        <v>141.47</v>
      </c>
      <c r="Q1726" s="11" t="s">
        <v>8328</v>
      </c>
      <c r="R1726" t="s">
        <v>8332</v>
      </c>
      <c r="S1726" s="15">
        <f t="shared" si="132"/>
        <v>88161.59993055556</v>
      </c>
      <c r="T1726" s="15">
        <f t="shared" si="133"/>
        <v>41804.599930555552</v>
      </c>
      <c r="U1726" s="15">
        <f t="shared" si="134"/>
        <v>2141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101</v>
      </c>
      <c r="P1727">
        <f t="shared" si="131"/>
        <v>104.57</v>
      </c>
      <c r="Q1727" s="11" t="s">
        <v>8324</v>
      </c>
      <c r="R1727" t="s">
        <v>8327</v>
      </c>
      <c r="S1727" s="15">
        <f t="shared" si="132"/>
        <v>88881.683634259258</v>
      </c>
      <c r="T1727" s="15">
        <f t="shared" si="133"/>
        <v>42524.6875</v>
      </c>
      <c r="U1727" s="15">
        <f t="shared" si="134"/>
        <v>2143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101</v>
      </c>
      <c r="P1728">
        <f t="shared" si="131"/>
        <v>44.54</v>
      </c>
      <c r="Q1728" s="11" t="s">
        <v>8324</v>
      </c>
      <c r="R1728" t="s">
        <v>8327</v>
      </c>
      <c r="S1728" s="15">
        <f t="shared" si="132"/>
        <v>88229.607592592598</v>
      </c>
      <c r="T1728" s="15">
        <f t="shared" si="133"/>
        <v>41864.916666666664</v>
      </c>
      <c r="U1728" s="15">
        <f t="shared" si="134"/>
        <v>2141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ref="O1729:O1792" si="135">ROUND(E1539/D1539*100,0)</f>
        <v>101</v>
      </c>
      <c r="P1729">
        <f t="shared" si="131"/>
        <v>171.43</v>
      </c>
      <c r="Q1729" s="11" t="s">
        <v>8328</v>
      </c>
      <c r="R1729" t="s">
        <v>8331</v>
      </c>
      <c r="S1729" s="15">
        <f t="shared" si="132"/>
        <v>89167.942476851851</v>
      </c>
      <c r="T1729" s="15">
        <f t="shared" si="133"/>
        <v>42810.900810185187</v>
      </c>
      <c r="U1729" s="15">
        <f t="shared" si="134"/>
        <v>2144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5"/>
        <v>101</v>
      </c>
      <c r="P1730">
        <f t="shared" si="131"/>
        <v>171.43</v>
      </c>
      <c r="Q1730" s="11" t="s">
        <v>8324</v>
      </c>
      <c r="R1730" t="s">
        <v>8327</v>
      </c>
      <c r="S1730" s="15">
        <f t="shared" si="132"/>
        <v>89048.442060185189</v>
      </c>
      <c r="T1730" s="15">
        <f t="shared" si="133"/>
        <v>42691.483726851846</v>
      </c>
      <c r="U1730" s="15">
        <f t="shared" si="134"/>
        <v>2143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25</v>
      </c>
      <c r="P1731">
        <f t="shared" ref="P1731:P1794" si="136">IFERROR(ROUND(E1731/L1731,2),0)</f>
        <v>25</v>
      </c>
      <c r="Q1731" s="11" t="s">
        <v>8328</v>
      </c>
      <c r="R1731" t="s">
        <v>8332</v>
      </c>
      <c r="S1731" s="15">
        <f t="shared" ref="S1731:S1794" si="137">(((J1731/60)/60)/24)+DATE(197,1,1)</f>
        <v>87467.960243055553</v>
      </c>
      <c r="T1731" s="15">
        <f t="shared" ref="T1731:T1794" si="138">(((I1731/60)/60)/24)+DATE(1970,1,1)</f>
        <v>41110.960243055553</v>
      </c>
      <c r="U1731" s="15">
        <f t="shared" ref="U1731:U1794" si="139">YEAR(S1731)</f>
        <v>2139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101</v>
      </c>
      <c r="P1732">
        <f t="shared" si="136"/>
        <v>159.33000000000001</v>
      </c>
      <c r="Q1732" s="11" t="s">
        <v>8328</v>
      </c>
      <c r="R1732" t="s">
        <v>8331</v>
      </c>
      <c r="S1732" s="15">
        <f t="shared" si="137"/>
        <v>89175.151238425926</v>
      </c>
      <c r="T1732" s="15">
        <f t="shared" si="138"/>
        <v>42820.999305555553</v>
      </c>
      <c r="U1732" s="15">
        <f t="shared" si="139"/>
        <v>2144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101</v>
      </c>
      <c r="P1733">
        <f t="shared" si="136"/>
        <v>108.59</v>
      </c>
      <c r="Q1733" s="11" t="s">
        <v>8324</v>
      </c>
      <c r="R1733" t="s">
        <v>8327</v>
      </c>
      <c r="S1733" s="15">
        <f t="shared" si="137"/>
        <v>88871.551550925928</v>
      </c>
      <c r="T1733" s="15">
        <f t="shared" si="138"/>
        <v>42498.875</v>
      </c>
      <c r="U1733" s="15">
        <f t="shared" si="139"/>
        <v>2143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101</v>
      </c>
      <c r="P1734">
        <f t="shared" si="136"/>
        <v>58.17</v>
      </c>
      <c r="Q1734" s="11" t="s">
        <v>8322</v>
      </c>
      <c r="R1734" t="s">
        <v>8344</v>
      </c>
      <c r="S1734" s="15">
        <f t="shared" si="137"/>
        <v>87595.010196759264</v>
      </c>
      <c r="T1734" s="15">
        <f t="shared" si="138"/>
        <v>41228</v>
      </c>
      <c r="U1734" s="15">
        <f t="shared" si="139"/>
        <v>2139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121</v>
      </c>
      <c r="P1735">
        <f t="shared" si="136"/>
        <v>91.23</v>
      </c>
      <c r="Q1735" s="11" t="s">
        <v>8322</v>
      </c>
      <c r="R1735" t="s">
        <v>8344</v>
      </c>
      <c r="S1735" s="15">
        <f t="shared" si="137"/>
        <v>88926.849768518514</v>
      </c>
      <c r="T1735" s="15">
        <f t="shared" si="138"/>
        <v>42569.849768518514</v>
      </c>
      <c r="U1735" s="15">
        <f t="shared" si="139"/>
        <v>2143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101</v>
      </c>
      <c r="P1736">
        <f t="shared" si="136"/>
        <v>103.04</v>
      </c>
      <c r="Q1736" s="11" t="s">
        <v>8322</v>
      </c>
      <c r="R1736" t="s">
        <v>8333</v>
      </c>
      <c r="S1736" s="15">
        <f t="shared" si="137"/>
        <v>88484.778946759267</v>
      </c>
      <c r="T1736" s="15">
        <f t="shared" si="138"/>
        <v>42124.638888888891</v>
      </c>
      <c r="U1736" s="15">
        <f t="shared" si="139"/>
        <v>2142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101</v>
      </c>
      <c r="P1737">
        <f t="shared" si="136"/>
        <v>158</v>
      </c>
      <c r="Q1737" s="11" t="s">
        <v>8324</v>
      </c>
      <c r="R1737" t="s">
        <v>8325</v>
      </c>
      <c r="S1737" s="15">
        <f t="shared" si="137"/>
        <v>88383.832395833335</v>
      </c>
      <c r="T1737" s="15">
        <f t="shared" si="138"/>
        <v>42056.832395833335</v>
      </c>
      <c r="U1737" s="15">
        <f t="shared" si="139"/>
        <v>2141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108</v>
      </c>
      <c r="P1738">
        <f t="shared" si="136"/>
        <v>60.67</v>
      </c>
      <c r="Q1738" s="11" t="s">
        <v>8324</v>
      </c>
      <c r="R1738" t="s">
        <v>8327</v>
      </c>
      <c r="S1738" s="15">
        <f t="shared" si="137"/>
        <v>88490.016585648147</v>
      </c>
      <c r="T1738" s="15">
        <f t="shared" si="138"/>
        <v>42163.016585648147</v>
      </c>
      <c r="U1738" s="15">
        <f t="shared" si="139"/>
        <v>2142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101</v>
      </c>
      <c r="P1739">
        <f t="shared" si="136"/>
        <v>39.380000000000003</v>
      </c>
      <c r="Q1739" s="11" t="s">
        <v>8322</v>
      </c>
      <c r="R1739" t="s">
        <v>8344</v>
      </c>
      <c r="S1739" s="15">
        <f t="shared" si="137"/>
        <v>88872.724768518514</v>
      </c>
      <c r="T1739" s="15">
        <f t="shared" si="138"/>
        <v>42504</v>
      </c>
      <c r="U1739" s="15">
        <f t="shared" si="139"/>
        <v>2143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151</v>
      </c>
      <c r="P1740">
        <f t="shared" si="136"/>
        <v>41.42</v>
      </c>
      <c r="Q1740" s="11" t="s">
        <v>8324</v>
      </c>
      <c r="R1740" t="s">
        <v>8327</v>
      </c>
      <c r="S1740" s="15">
        <f t="shared" si="137"/>
        <v>88278.665324074071</v>
      </c>
      <c r="T1740" s="15">
        <f t="shared" si="138"/>
        <v>41913.166666666664</v>
      </c>
      <c r="U1740" s="15">
        <f t="shared" si="139"/>
        <v>2141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100</v>
      </c>
      <c r="P1741">
        <f t="shared" si="136"/>
        <v>73.760000000000005</v>
      </c>
      <c r="Q1741" s="11" t="s">
        <v>8328</v>
      </c>
      <c r="R1741" t="s">
        <v>8329</v>
      </c>
      <c r="S1741" s="15">
        <f t="shared" si="137"/>
        <v>88274.784062499995</v>
      </c>
      <c r="T1741" s="15">
        <f t="shared" si="138"/>
        <v>41917.784062500003</v>
      </c>
      <c r="U1741" s="15">
        <f t="shared" si="139"/>
        <v>2141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120</v>
      </c>
      <c r="P1742">
        <f t="shared" si="136"/>
        <v>58.95</v>
      </c>
      <c r="Q1742" s="11" t="s">
        <v>8324</v>
      </c>
      <c r="R1742" t="s">
        <v>8336</v>
      </c>
      <c r="S1742" s="15">
        <f t="shared" si="137"/>
        <v>88790.971851851849</v>
      </c>
      <c r="T1742" s="15">
        <f t="shared" si="138"/>
        <v>42433.971851851849</v>
      </c>
      <c r="U1742" s="15">
        <f t="shared" si="139"/>
        <v>2143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120</v>
      </c>
      <c r="P1743">
        <f t="shared" si="136"/>
        <v>63.65</v>
      </c>
      <c r="Q1743" s="11" t="s">
        <v>8314</v>
      </c>
      <c r="R1743" t="s">
        <v>8315</v>
      </c>
      <c r="S1743" s="15">
        <f t="shared" si="137"/>
        <v>88708.660509259265</v>
      </c>
      <c r="T1743" s="15">
        <f t="shared" si="138"/>
        <v>42353.506944444445</v>
      </c>
      <c r="U1743" s="15">
        <f t="shared" si="139"/>
        <v>2142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153</v>
      </c>
      <c r="P1744">
        <f t="shared" si="136"/>
        <v>53.52</v>
      </c>
      <c r="Q1744" s="11" t="s">
        <v>8328</v>
      </c>
      <c r="R1744" t="s">
        <v>8329</v>
      </c>
      <c r="S1744" s="15">
        <f t="shared" si="137"/>
        <v>87657.214976851858</v>
      </c>
      <c r="T1744" s="15">
        <f t="shared" si="138"/>
        <v>41300.21497685185</v>
      </c>
      <c r="U1744" s="15">
        <f t="shared" si="139"/>
        <v>2139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100</v>
      </c>
      <c r="P1745">
        <f t="shared" si="136"/>
        <v>112.14</v>
      </c>
      <c r="Q1745" s="11" t="s">
        <v>8324</v>
      </c>
      <c r="R1745" t="s">
        <v>8336</v>
      </c>
      <c r="S1745" s="15">
        <f t="shared" si="137"/>
        <v>88193.669317129621</v>
      </c>
      <c r="T1745" s="15">
        <f t="shared" si="138"/>
        <v>41835.208333333336</v>
      </c>
      <c r="U1745" s="15">
        <f t="shared" si="139"/>
        <v>2141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100</v>
      </c>
      <c r="P1746">
        <f t="shared" si="136"/>
        <v>58.63</v>
      </c>
      <c r="Q1746" s="11" t="s">
        <v>8328</v>
      </c>
      <c r="R1746" t="s">
        <v>8332</v>
      </c>
      <c r="S1746" s="15">
        <f t="shared" si="137"/>
        <v>87392.45784722222</v>
      </c>
      <c r="T1746" s="15">
        <f t="shared" si="138"/>
        <v>41048.125</v>
      </c>
      <c r="U1746" s="15">
        <f t="shared" si="139"/>
        <v>2139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18</v>
      </c>
      <c r="P1747">
        <f t="shared" si="136"/>
        <v>75.48</v>
      </c>
      <c r="Q1747" s="11" t="s">
        <v>8328</v>
      </c>
      <c r="R1747" t="s">
        <v>8332</v>
      </c>
      <c r="S1747" s="15">
        <f t="shared" si="137"/>
        <v>87225.043391203712</v>
      </c>
      <c r="T1747" s="15">
        <f t="shared" si="138"/>
        <v>40883.085057870368</v>
      </c>
      <c r="U1747" s="15">
        <f t="shared" si="139"/>
        <v>2138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60</v>
      </c>
      <c r="P1748">
        <f t="shared" si="136"/>
        <v>61.58</v>
      </c>
      <c r="Q1748" s="11" t="s">
        <v>8328</v>
      </c>
      <c r="R1748" t="s">
        <v>8332</v>
      </c>
      <c r="S1748" s="15">
        <f t="shared" si="137"/>
        <v>87592.707048611104</v>
      </c>
      <c r="T1748" s="15">
        <f t="shared" si="138"/>
        <v>41239.207638888889</v>
      </c>
      <c r="U1748" s="15">
        <f t="shared" si="139"/>
        <v>2139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100</v>
      </c>
      <c r="P1749">
        <f t="shared" si="136"/>
        <v>83.43</v>
      </c>
      <c r="Q1749" s="11" t="s">
        <v>8314</v>
      </c>
      <c r="R1749" t="s">
        <v>8354</v>
      </c>
      <c r="S1749" s="15">
        <f t="shared" si="137"/>
        <v>88421.639768518522</v>
      </c>
      <c r="T1749" s="15">
        <f t="shared" si="138"/>
        <v>42064.639768518522</v>
      </c>
      <c r="U1749" s="15">
        <f t="shared" si="139"/>
        <v>2142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100</v>
      </c>
      <c r="P1750">
        <f t="shared" si="136"/>
        <v>41.7</v>
      </c>
      <c r="Q1750" s="11" t="s">
        <v>8324</v>
      </c>
      <c r="R1750" t="s">
        <v>8336</v>
      </c>
      <c r="S1750" s="15">
        <f t="shared" si="137"/>
        <v>88437.019641203704</v>
      </c>
      <c r="T1750" s="15">
        <f t="shared" si="138"/>
        <v>42064.207638888889</v>
      </c>
      <c r="U1750" s="15">
        <f t="shared" si="139"/>
        <v>2142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100</v>
      </c>
      <c r="P1751">
        <f t="shared" si="136"/>
        <v>38.880000000000003</v>
      </c>
      <c r="Q1751" s="11" t="s">
        <v>8328</v>
      </c>
      <c r="R1751" t="s">
        <v>8342</v>
      </c>
      <c r="S1751" s="15">
        <f t="shared" si="137"/>
        <v>87500.199155092589</v>
      </c>
      <c r="T1751" s="15">
        <f t="shared" si="138"/>
        <v>41173.199155092596</v>
      </c>
      <c r="U1751" s="15">
        <f t="shared" si="139"/>
        <v>2139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100</v>
      </c>
      <c r="P1752">
        <f t="shared" si="136"/>
        <v>34.79</v>
      </c>
      <c r="Q1752" s="11" t="s">
        <v>8324</v>
      </c>
      <c r="R1752" t="s">
        <v>8327</v>
      </c>
      <c r="S1752" s="15">
        <f t="shared" si="137"/>
        <v>87937.867673611108</v>
      </c>
      <c r="T1752" s="15">
        <f t="shared" si="138"/>
        <v>41580.867673611108</v>
      </c>
      <c r="U1752" s="15">
        <f t="shared" si="139"/>
        <v>2140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100</v>
      </c>
      <c r="P1753">
        <f t="shared" si="136"/>
        <v>116.25</v>
      </c>
      <c r="Q1753" s="11" t="s">
        <v>8322</v>
      </c>
      <c r="R1753" t="s">
        <v>8344</v>
      </c>
      <c r="S1753" s="15">
        <f t="shared" si="137"/>
        <v>87462.583379629621</v>
      </c>
      <c r="T1753" s="15">
        <f t="shared" si="138"/>
        <v>41105.583379629628</v>
      </c>
      <c r="U1753" s="15">
        <f t="shared" si="139"/>
        <v>2139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120</v>
      </c>
      <c r="P1754">
        <f t="shared" si="136"/>
        <v>31</v>
      </c>
      <c r="Q1754" s="11" t="s">
        <v>8328</v>
      </c>
      <c r="R1754" t="s">
        <v>8329</v>
      </c>
      <c r="S1754" s="15">
        <f t="shared" si="137"/>
        <v>87728.111400462964</v>
      </c>
      <c r="T1754" s="15">
        <f t="shared" si="138"/>
        <v>41380.791666666664</v>
      </c>
      <c r="U1754" s="15">
        <f t="shared" si="139"/>
        <v>2140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120</v>
      </c>
      <c r="P1755">
        <f t="shared" si="136"/>
        <v>80.03</v>
      </c>
      <c r="Q1755" s="11" t="s">
        <v>8324</v>
      </c>
      <c r="R1755" t="s">
        <v>8327</v>
      </c>
      <c r="S1755" s="15">
        <f t="shared" si="137"/>
        <v>88769.244409722218</v>
      </c>
      <c r="T1755" s="15">
        <f t="shared" si="138"/>
        <v>42396.041666666672</v>
      </c>
      <c r="U1755" s="15">
        <f t="shared" si="139"/>
        <v>2143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120</v>
      </c>
      <c r="P1756">
        <f t="shared" si="136"/>
        <v>20.34</v>
      </c>
      <c r="Q1756" s="11" t="s">
        <v>8309</v>
      </c>
      <c r="R1756" t="s">
        <v>8311</v>
      </c>
      <c r="S1756" s="15">
        <f t="shared" si="137"/>
        <v>88775.523020833338</v>
      </c>
      <c r="T1756" s="15">
        <f t="shared" si="138"/>
        <v>42403.523020833338</v>
      </c>
      <c r="U1756" s="15">
        <f t="shared" si="139"/>
        <v>2143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5</v>
      </c>
      <c r="P1757">
        <f t="shared" si="136"/>
        <v>36.11</v>
      </c>
      <c r="Q1757" s="11" t="s">
        <v>8328</v>
      </c>
      <c r="R1757" t="s">
        <v>8329</v>
      </c>
      <c r="S1757" s="15">
        <f t="shared" si="137"/>
        <v>87977.255868055552</v>
      </c>
      <c r="T1757" s="15">
        <f t="shared" si="138"/>
        <v>41620.255868055552</v>
      </c>
      <c r="U1757" s="15">
        <f t="shared" si="139"/>
        <v>2140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37</v>
      </c>
      <c r="P1758">
        <f t="shared" si="136"/>
        <v>51.22</v>
      </c>
      <c r="Q1758" s="11" t="s">
        <v>8324</v>
      </c>
      <c r="R1758" t="s">
        <v>8327</v>
      </c>
      <c r="S1758" s="15">
        <f t="shared" si="137"/>
        <v>88347.119085648155</v>
      </c>
      <c r="T1758" s="15">
        <f t="shared" si="138"/>
        <v>41990.119085648148</v>
      </c>
      <c r="U1758" s="15">
        <f t="shared" si="139"/>
        <v>2141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120</v>
      </c>
      <c r="P1759">
        <f t="shared" si="136"/>
        <v>383.33</v>
      </c>
      <c r="Q1759" s="11" t="s">
        <v>8324</v>
      </c>
      <c r="R1759" t="s">
        <v>8327</v>
      </c>
      <c r="S1759" s="15">
        <f t="shared" si="137"/>
        <v>89084.010520833341</v>
      </c>
      <c r="T1759" s="15">
        <f t="shared" si="138"/>
        <v>42730.010520833333</v>
      </c>
      <c r="U1759" s="15">
        <f t="shared" si="139"/>
        <v>2143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5</v>
      </c>
      <c r="P1760">
        <f t="shared" si="136"/>
        <v>79.31</v>
      </c>
      <c r="Q1760" s="11" t="s">
        <v>8324</v>
      </c>
      <c r="R1760" t="s">
        <v>8327</v>
      </c>
      <c r="S1760" s="15">
        <f t="shared" si="137"/>
        <v>87310.729953703703</v>
      </c>
      <c r="T1760" s="15">
        <f t="shared" si="138"/>
        <v>40953.729953703703</v>
      </c>
      <c r="U1760" s="15">
        <f t="shared" si="139"/>
        <v>2139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59</v>
      </c>
      <c r="P1761">
        <f t="shared" si="136"/>
        <v>11.67</v>
      </c>
      <c r="Q1761" s="11" t="s">
        <v>8317</v>
      </c>
      <c r="R1761" t="s">
        <v>8318</v>
      </c>
      <c r="S1761" s="15">
        <f t="shared" si="137"/>
        <v>89139.647777777776</v>
      </c>
      <c r="T1761" s="15">
        <f t="shared" si="138"/>
        <v>42759.647777777776</v>
      </c>
      <c r="U1761" s="15">
        <f t="shared" si="139"/>
        <v>2144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30</v>
      </c>
      <c r="P1762">
        <f t="shared" si="136"/>
        <v>31.05</v>
      </c>
      <c r="Q1762" s="11" t="s">
        <v>8328</v>
      </c>
      <c r="R1762" t="s">
        <v>8330</v>
      </c>
      <c r="S1762" s="15">
        <f t="shared" si="137"/>
        <v>88498.646724537044</v>
      </c>
      <c r="T1762" s="15">
        <f t="shared" si="138"/>
        <v>42141.646724537044</v>
      </c>
      <c r="U1762" s="15">
        <f t="shared" si="139"/>
        <v>2142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102</v>
      </c>
      <c r="P1763">
        <f t="shared" si="136"/>
        <v>164</v>
      </c>
      <c r="Q1763" s="11" t="s">
        <v>8309</v>
      </c>
      <c r="R1763" t="s">
        <v>8311</v>
      </c>
      <c r="S1763" s="15">
        <f t="shared" si="137"/>
        <v>89108.220520833333</v>
      </c>
      <c r="T1763" s="15">
        <f t="shared" si="138"/>
        <v>42758.207638888889</v>
      </c>
      <c r="U1763" s="15">
        <f t="shared" si="139"/>
        <v>2143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118</v>
      </c>
      <c r="P1764">
        <f t="shared" si="136"/>
        <v>65.459999999999994</v>
      </c>
      <c r="Q1764" s="11" t="s">
        <v>8312</v>
      </c>
      <c r="R1764" t="s">
        <v>8350</v>
      </c>
      <c r="S1764" s="15">
        <f t="shared" si="137"/>
        <v>88186.524259259255</v>
      </c>
      <c r="T1764" s="15">
        <f t="shared" si="138"/>
        <v>41829.524259259262</v>
      </c>
      <c r="U1764" s="15">
        <f t="shared" si="139"/>
        <v>2141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109</v>
      </c>
      <c r="P1765">
        <f t="shared" si="136"/>
        <v>57.25</v>
      </c>
      <c r="Q1765" s="11" t="s">
        <v>8324</v>
      </c>
      <c r="R1765" t="s">
        <v>8327</v>
      </c>
      <c r="S1765" s="15">
        <f t="shared" si="137"/>
        <v>88173.959745370375</v>
      </c>
      <c r="T1765" s="15">
        <f t="shared" si="138"/>
        <v>41816.959745370368</v>
      </c>
      <c r="U1765" s="15">
        <f t="shared" si="139"/>
        <v>2141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117</v>
      </c>
      <c r="P1766">
        <f t="shared" si="136"/>
        <v>87.96</v>
      </c>
      <c r="Q1766" s="11" t="s">
        <v>8324</v>
      </c>
      <c r="R1766" t="s">
        <v>8327</v>
      </c>
      <c r="S1766" s="15">
        <f t="shared" si="137"/>
        <v>88363.331979166673</v>
      </c>
      <c r="T1766" s="15">
        <f t="shared" si="138"/>
        <v>42004.291666666672</v>
      </c>
      <c r="U1766" s="15">
        <f t="shared" si="139"/>
        <v>2141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147</v>
      </c>
      <c r="P1767">
        <f t="shared" si="136"/>
        <v>58.62</v>
      </c>
      <c r="Q1767" s="11" t="s">
        <v>8314</v>
      </c>
      <c r="R1767" t="s">
        <v>8315</v>
      </c>
      <c r="S1767" s="15">
        <f t="shared" si="137"/>
        <v>88211.658379629633</v>
      </c>
      <c r="T1767" s="15">
        <f t="shared" si="138"/>
        <v>41854.658379629633</v>
      </c>
      <c r="U1767" s="15">
        <f t="shared" si="139"/>
        <v>2141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195</v>
      </c>
      <c r="P1768">
        <f t="shared" si="136"/>
        <v>40.75</v>
      </c>
      <c r="Q1768" s="11" t="s">
        <v>8328</v>
      </c>
      <c r="R1768" t="s">
        <v>8332</v>
      </c>
      <c r="S1768" s="15">
        <f t="shared" si="137"/>
        <v>88250.433495370366</v>
      </c>
      <c r="T1768" s="15">
        <f t="shared" si="138"/>
        <v>41893.433495370373</v>
      </c>
      <c r="U1768" s="15">
        <f t="shared" si="139"/>
        <v>2141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107</v>
      </c>
      <c r="P1769">
        <f t="shared" si="136"/>
        <v>36.770000000000003</v>
      </c>
      <c r="Q1769" s="11" t="s">
        <v>8309</v>
      </c>
      <c r="R1769" t="s">
        <v>8316</v>
      </c>
      <c r="S1769" s="15">
        <f t="shared" si="137"/>
        <v>89079.256550925929</v>
      </c>
      <c r="T1769" s="15">
        <f t="shared" si="138"/>
        <v>42706.256550925929</v>
      </c>
      <c r="U1769" s="15">
        <f t="shared" si="139"/>
        <v>2143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293</v>
      </c>
      <c r="P1770">
        <f t="shared" si="136"/>
        <v>35.47</v>
      </c>
      <c r="Q1770" s="11" t="s">
        <v>8322</v>
      </c>
      <c r="R1770" t="s">
        <v>8344</v>
      </c>
      <c r="S1770" s="15">
        <f t="shared" si="137"/>
        <v>87999.912187499998</v>
      </c>
      <c r="T1770" s="15">
        <f t="shared" si="138"/>
        <v>41636.207638888889</v>
      </c>
      <c r="U1770" s="15">
        <f t="shared" si="139"/>
        <v>2140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103</v>
      </c>
      <c r="P1771">
        <f t="shared" si="136"/>
        <v>51.48</v>
      </c>
      <c r="Q1771" s="11" t="s">
        <v>8328</v>
      </c>
      <c r="R1771" t="s">
        <v>8329</v>
      </c>
      <c r="S1771" s="15">
        <f t="shared" si="137"/>
        <v>87279.149467592593</v>
      </c>
      <c r="T1771" s="15">
        <f t="shared" si="138"/>
        <v>40952.149467592593</v>
      </c>
      <c r="U1771" s="15">
        <f t="shared" si="139"/>
        <v>2138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108</v>
      </c>
      <c r="P1772">
        <f t="shared" si="136"/>
        <v>39.6</v>
      </c>
      <c r="Q1772" s="11" t="s">
        <v>8324</v>
      </c>
      <c r="R1772" t="s">
        <v>8327</v>
      </c>
      <c r="S1772" s="15">
        <f t="shared" si="137"/>
        <v>88440.916921296302</v>
      </c>
      <c r="T1772" s="15">
        <f t="shared" si="138"/>
        <v>42079.875</v>
      </c>
      <c r="U1772" s="15">
        <f t="shared" si="139"/>
        <v>2142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145</v>
      </c>
      <c r="P1773">
        <f t="shared" si="136"/>
        <v>80.319999999999993</v>
      </c>
      <c r="Q1773" s="11" t="s">
        <v>8309</v>
      </c>
      <c r="R1773" t="s">
        <v>8311</v>
      </c>
      <c r="S1773" s="15">
        <f t="shared" si="137"/>
        <v>89121.787986111114</v>
      </c>
      <c r="T1773" s="15">
        <f t="shared" si="138"/>
        <v>42794.787986111114</v>
      </c>
      <c r="U1773" s="15">
        <f t="shared" si="139"/>
        <v>2144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2</v>
      </c>
      <c r="P1774">
        <f t="shared" si="136"/>
        <v>31.62</v>
      </c>
      <c r="Q1774" s="11" t="s">
        <v>8324</v>
      </c>
      <c r="R1774" t="s">
        <v>8327</v>
      </c>
      <c r="S1774" s="15">
        <f t="shared" si="137"/>
        <v>88176.080370370371</v>
      </c>
      <c r="T1774" s="15">
        <f t="shared" si="138"/>
        <v>41822.166666666664</v>
      </c>
      <c r="U1774" s="15">
        <f t="shared" si="139"/>
        <v>2141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192</v>
      </c>
      <c r="P1775">
        <f t="shared" si="136"/>
        <v>69.72</v>
      </c>
      <c r="Q1775" s="11" t="s">
        <v>8322</v>
      </c>
      <c r="R1775" t="s">
        <v>8344</v>
      </c>
      <c r="S1775" s="15">
        <f t="shared" si="137"/>
        <v>87384.271493055552</v>
      </c>
      <c r="T1775" s="15">
        <f t="shared" si="138"/>
        <v>41057.271493055552</v>
      </c>
      <c r="U1775" s="15">
        <f t="shared" si="139"/>
        <v>2139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125</v>
      </c>
      <c r="P1776">
        <f t="shared" si="136"/>
        <v>43.73</v>
      </c>
      <c r="Q1776" s="11" t="s">
        <v>8328</v>
      </c>
      <c r="R1776" t="s">
        <v>8332</v>
      </c>
      <c r="S1776" s="15">
        <f t="shared" si="137"/>
        <v>87082.795370370368</v>
      </c>
      <c r="T1776" s="15">
        <f t="shared" si="138"/>
        <v>40725.795370370368</v>
      </c>
      <c r="U1776" s="15">
        <f t="shared" si="139"/>
        <v>2138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339</v>
      </c>
      <c r="P1777">
        <f t="shared" si="136"/>
        <v>185.83</v>
      </c>
      <c r="Q1777" s="11" t="s">
        <v>8322</v>
      </c>
      <c r="R1777" t="s">
        <v>8326</v>
      </c>
      <c r="S1777" s="15">
        <f t="shared" si="137"/>
        <v>88623.159918981488</v>
      </c>
      <c r="T1777" s="15">
        <f t="shared" si="138"/>
        <v>42266.159918981488</v>
      </c>
      <c r="U1777" s="15">
        <f t="shared" si="139"/>
        <v>2142</v>
      </c>
    </row>
    <row r="1778" spans="1:21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128</v>
      </c>
      <c r="P1778">
        <f t="shared" si="136"/>
        <v>51.67</v>
      </c>
      <c r="Q1778" s="11" t="s">
        <v>8328</v>
      </c>
      <c r="R1778" t="s">
        <v>8329</v>
      </c>
      <c r="S1778" s="15">
        <f t="shared" si="137"/>
        <v>88635.90042824074</v>
      </c>
      <c r="T1778" s="15">
        <f t="shared" si="138"/>
        <v>42277.811805555553</v>
      </c>
      <c r="U1778" s="15">
        <f t="shared" si="139"/>
        <v>2142</v>
      </c>
    </row>
    <row r="1779" spans="1:21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19</v>
      </c>
      <c r="P1779">
        <f t="shared" si="136"/>
        <v>63.49</v>
      </c>
      <c r="Q1779" s="11" t="s">
        <v>8328</v>
      </c>
      <c r="R1779" t="s">
        <v>8332</v>
      </c>
      <c r="S1779" s="15">
        <f t="shared" si="137"/>
        <v>87374.773715277785</v>
      </c>
      <c r="T1779" s="15">
        <f t="shared" si="138"/>
        <v>41026.916666666664</v>
      </c>
      <c r="U1779" s="15">
        <f t="shared" si="139"/>
        <v>2139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287</v>
      </c>
      <c r="P1780">
        <f t="shared" si="136"/>
        <v>110.75</v>
      </c>
      <c r="Q1780" s="11" t="s">
        <v>8324</v>
      </c>
      <c r="R1780" t="s">
        <v>8327</v>
      </c>
      <c r="S1780" s="15">
        <f t="shared" si="137"/>
        <v>88886.629849537043</v>
      </c>
      <c r="T1780" s="15">
        <f t="shared" si="138"/>
        <v>42522.904166666667</v>
      </c>
      <c r="U1780" s="15">
        <f t="shared" si="139"/>
        <v>2143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115</v>
      </c>
      <c r="P1781">
        <f t="shared" si="136"/>
        <v>110.5</v>
      </c>
      <c r="Q1781" s="11" t="s">
        <v>8324</v>
      </c>
      <c r="R1781" t="s">
        <v>8327</v>
      </c>
      <c r="S1781" s="15">
        <f t="shared" si="137"/>
        <v>88195.649583333332</v>
      </c>
      <c r="T1781" s="15">
        <f t="shared" si="138"/>
        <v>41868.649583333332</v>
      </c>
      <c r="U1781" s="15">
        <f t="shared" si="139"/>
        <v>2141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143</v>
      </c>
      <c r="P1782">
        <f t="shared" si="136"/>
        <v>147.33000000000001</v>
      </c>
      <c r="Q1782" s="11" t="s">
        <v>8324</v>
      </c>
      <c r="R1782" t="s">
        <v>8327</v>
      </c>
      <c r="S1782" s="15">
        <f t="shared" si="137"/>
        <v>88876.619525462971</v>
      </c>
      <c r="T1782" s="15">
        <f t="shared" si="138"/>
        <v>42500.470138888893</v>
      </c>
      <c r="U1782" s="15">
        <f t="shared" si="139"/>
        <v>2143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8328</v>
      </c>
      <c r="R1783" t="s">
        <v>8339</v>
      </c>
      <c r="S1783" s="15">
        <f t="shared" si="137"/>
        <v>88220.450266203698</v>
      </c>
      <c r="T1783" s="15">
        <f t="shared" si="138"/>
        <v>41865.757638888892</v>
      </c>
      <c r="U1783" s="15">
        <f t="shared" si="139"/>
        <v>2141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114</v>
      </c>
      <c r="P1784">
        <f t="shared" si="136"/>
        <v>73.400000000000006</v>
      </c>
      <c r="Q1784" s="11" t="s">
        <v>8324</v>
      </c>
      <c r="R1784" t="s">
        <v>8327</v>
      </c>
      <c r="S1784" s="15">
        <f t="shared" si="137"/>
        <v>88173.761354166665</v>
      </c>
      <c r="T1784" s="15">
        <f t="shared" si="138"/>
        <v>41821.207638888889</v>
      </c>
      <c r="U1784" s="15">
        <f t="shared" si="139"/>
        <v>2141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3</v>
      </c>
      <c r="P1785">
        <f t="shared" si="136"/>
        <v>220</v>
      </c>
      <c r="Q1785" s="11" t="s">
        <v>8322</v>
      </c>
      <c r="R1785" t="s">
        <v>8326</v>
      </c>
      <c r="S1785" s="15">
        <f t="shared" si="137"/>
        <v>88957.91133101852</v>
      </c>
      <c r="T1785" s="15">
        <f t="shared" si="138"/>
        <v>42600.91133101852</v>
      </c>
      <c r="U1785" s="15">
        <f t="shared" si="139"/>
        <v>2143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189</v>
      </c>
      <c r="P1786">
        <f t="shared" si="136"/>
        <v>30.96</v>
      </c>
      <c r="Q1786" s="11" t="s">
        <v>8312</v>
      </c>
      <c r="R1786" t="s">
        <v>8313</v>
      </c>
      <c r="S1786" s="15">
        <f t="shared" si="137"/>
        <v>88141.745243055557</v>
      </c>
      <c r="T1786" s="15">
        <f t="shared" si="138"/>
        <v>41769.165972222225</v>
      </c>
      <c r="U1786" s="15">
        <f t="shared" si="139"/>
        <v>2141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114</v>
      </c>
      <c r="P1787">
        <f t="shared" si="136"/>
        <v>137.25</v>
      </c>
      <c r="Q1787" s="11" t="s">
        <v>8328</v>
      </c>
      <c r="R1787" t="s">
        <v>8331</v>
      </c>
      <c r="S1787" s="15">
        <f t="shared" si="137"/>
        <v>88175.919722222228</v>
      </c>
      <c r="T1787" s="15">
        <f t="shared" si="138"/>
        <v>41817.919722222221</v>
      </c>
      <c r="U1787" s="15">
        <f t="shared" si="139"/>
        <v>2141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11</v>
      </c>
      <c r="P1788">
        <f t="shared" si="136"/>
        <v>46.7</v>
      </c>
      <c r="Q1788" s="11" t="s">
        <v>8322</v>
      </c>
      <c r="R1788" t="s">
        <v>8344</v>
      </c>
      <c r="S1788" s="15">
        <f t="shared" si="137"/>
        <v>86957.02581018518</v>
      </c>
      <c r="T1788" s="15">
        <f t="shared" si="138"/>
        <v>40600.025810185187</v>
      </c>
      <c r="U1788" s="15">
        <f t="shared" si="139"/>
        <v>2138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123</v>
      </c>
      <c r="P1789">
        <f t="shared" si="136"/>
        <v>52.21</v>
      </c>
      <c r="Q1789" s="11" t="s">
        <v>8324</v>
      </c>
      <c r="R1789" t="s">
        <v>8327</v>
      </c>
      <c r="S1789" s="15">
        <f t="shared" si="137"/>
        <v>88767.581180555557</v>
      </c>
      <c r="T1789" s="15">
        <f t="shared" si="138"/>
        <v>42405.916666666672</v>
      </c>
      <c r="U1789" s="15">
        <f t="shared" si="139"/>
        <v>2143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142</v>
      </c>
      <c r="P1790">
        <f t="shared" si="136"/>
        <v>43.82</v>
      </c>
      <c r="Q1790" s="11" t="s">
        <v>8328</v>
      </c>
      <c r="R1790" t="s">
        <v>8330</v>
      </c>
      <c r="S1790" s="15">
        <f t="shared" si="137"/>
        <v>88628.85974537037</v>
      </c>
      <c r="T1790" s="15">
        <f t="shared" si="138"/>
        <v>42271.85974537037</v>
      </c>
      <c r="U1790" s="15">
        <f t="shared" si="139"/>
        <v>2142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142</v>
      </c>
      <c r="P1791">
        <f t="shared" si="136"/>
        <v>199.18</v>
      </c>
      <c r="Q1791" s="11" t="s">
        <v>8324</v>
      </c>
      <c r="R1791" t="s">
        <v>8327</v>
      </c>
      <c r="S1791" s="15">
        <f t="shared" si="137"/>
        <v>88496.751250000001</v>
      </c>
      <c r="T1791" s="15">
        <f t="shared" si="138"/>
        <v>42156.165972222225</v>
      </c>
      <c r="U1791" s="15">
        <f t="shared" si="139"/>
        <v>2142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103</v>
      </c>
      <c r="P1792">
        <f t="shared" si="136"/>
        <v>58.97</v>
      </c>
      <c r="Q1792" s="11" t="s">
        <v>8314</v>
      </c>
      <c r="R1792" t="s">
        <v>8315</v>
      </c>
      <c r="S1792" s="15">
        <f t="shared" si="137"/>
        <v>88731.32677083333</v>
      </c>
      <c r="T1792" s="15">
        <f t="shared" si="138"/>
        <v>42404.32677083333</v>
      </c>
      <c r="U1792" s="15">
        <f t="shared" si="139"/>
        <v>2142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ref="O1793:O1856" si="140">ROUND(E1603/D1603*100,0)</f>
        <v>47</v>
      </c>
      <c r="P1793">
        <f t="shared" si="136"/>
        <v>39.67</v>
      </c>
      <c r="Q1793" s="11" t="s">
        <v>8324</v>
      </c>
      <c r="R1793" t="s">
        <v>8327</v>
      </c>
      <c r="S1793" s="15">
        <f t="shared" si="137"/>
        <v>87864.930914351848</v>
      </c>
      <c r="T1793" s="15">
        <f t="shared" si="138"/>
        <v>41504.625</v>
      </c>
      <c r="U1793" s="15">
        <f t="shared" si="139"/>
        <v>2140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0"/>
        <v>112</v>
      </c>
      <c r="P1794">
        <f t="shared" si="136"/>
        <v>35.74</v>
      </c>
      <c r="Q1794" s="11" t="s">
        <v>8328</v>
      </c>
      <c r="R1794" t="s">
        <v>8330</v>
      </c>
      <c r="S1794" s="15">
        <f t="shared" si="137"/>
        <v>88805.231747685189</v>
      </c>
      <c r="T1794" s="15">
        <f t="shared" si="138"/>
        <v>42448.190081018518</v>
      </c>
      <c r="U1794" s="15">
        <f t="shared" si="139"/>
        <v>2143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140</v>
      </c>
      <c r="P1795">
        <f t="shared" ref="P1795:P1858" si="141">IFERROR(ROUND(E1795/L1795,2),0)</f>
        <v>63.97</v>
      </c>
      <c r="Q1795" s="11" t="s">
        <v>8314</v>
      </c>
      <c r="R1795" t="s">
        <v>8315</v>
      </c>
      <c r="S1795" s="15">
        <f t="shared" ref="S1795:S1858" si="142">(((J1795/60)/60)/24)+DATE(197,1,1)</f>
        <v>89097.876967592587</v>
      </c>
      <c r="T1795" s="15">
        <f t="shared" ref="T1795:T1858" si="143">(((I1795/60)/60)/24)+DATE(1970,1,1)</f>
        <v>42742.875</v>
      </c>
      <c r="U1795" s="15">
        <f t="shared" ref="U1795:U1858" si="144">YEAR(S1795)</f>
        <v>2143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23</v>
      </c>
      <c r="P1796">
        <f t="shared" si="141"/>
        <v>30.15</v>
      </c>
      <c r="Q1796" s="11" t="s">
        <v>8324</v>
      </c>
      <c r="R1796" t="s">
        <v>8327</v>
      </c>
      <c r="S1796" s="15">
        <f t="shared" si="142"/>
        <v>88207.945613425924</v>
      </c>
      <c r="T1796" s="15">
        <f t="shared" si="143"/>
        <v>41850.945613425924</v>
      </c>
      <c r="U1796" s="15">
        <f t="shared" si="144"/>
        <v>2141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112</v>
      </c>
      <c r="P1797">
        <f t="shared" si="141"/>
        <v>45.98</v>
      </c>
      <c r="Q1797" s="11" t="s">
        <v>8324</v>
      </c>
      <c r="R1797" t="s">
        <v>8327</v>
      </c>
      <c r="S1797" s="15">
        <f t="shared" si="142"/>
        <v>88696.756620370375</v>
      </c>
      <c r="T1797" s="15">
        <f t="shared" si="143"/>
        <v>42330.916666666672</v>
      </c>
      <c r="U1797" s="15">
        <f t="shared" si="144"/>
        <v>2142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140</v>
      </c>
      <c r="P1798">
        <f t="shared" si="141"/>
        <v>72</v>
      </c>
      <c r="Q1798" s="11" t="s">
        <v>8324</v>
      </c>
      <c r="R1798" t="s">
        <v>8327</v>
      </c>
      <c r="S1798" s="15">
        <f t="shared" si="142"/>
        <v>88866.465833333335</v>
      </c>
      <c r="T1798" s="15">
        <f t="shared" si="143"/>
        <v>42500.465833333335</v>
      </c>
      <c r="U1798" s="15">
        <f t="shared" si="144"/>
        <v>2143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43</v>
      </c>
      <c r="P1799">
        <f t="shared" si="141"/>
        <v>56.82</v>
      </c>
      <c r="Q1799" s="11" t="s">
        <v>8322</v>
      </c>
      <c r="R1799" t="s">
        <v>8333</v>
      </c>
      <c r="S1799" s="15">
        <f t="shared" si="142"/>
        <v>88420.51689814814</v>
      </c>
      <c r="T1799" s="15">
        <f t="shared" si="143"/>
        <v>42064.5</v>
      </c>
      <c r="U1799" s="15">
        <f t="shared" si="144"/>
        <v>2142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110</v>
      </c>
      <c r="P1800">
        <f t="shared" si="141"/>
        <v>55.28</v>
      </c>
      <c r="Q1800" s="11" t="s">
        <v>8314</v>
      </c>
      <c r="R1800" t="s">
        <v>8315</v>
      </c>
      <c r="S1800" s="15">
        <f t="shared" si="142"/>
        <v>88212.485868055548</v>
      </c>
      <c r="T1800" s="15">
        <f t="shared" si="143"/>
        <v>41854.485868055555</v>
      </c>
      <c r="U1800" s="15">
        <f t="shared" si="144"/>
        <v>2141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110</v>
      </c>
      <c r="P1801">
        <f t="shared" si="141"/>
        <v>113.42</v>
      </c>
      <c r="Q1801" s="11" t="s">
        <v>8324</v>
      </c>
      <c r="R1801" t="s">
        <v>8327</v>
      </c>
      <c r="S1801" s="15">
        <f t="shared" si="142"/>
        <v>88558.034861111111</v>
      </c>
      <c r="T1801" s="15">
        <f t="shared" si="143"/>
        <v>42195.291666666672</v>
      </c>
      <c r="U1801" s="15">
        <f t="shared" si="144"/>
        <v>2142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100</v>
      </c>
      <c r="P1802">
        <f t="shared" si="141"/>
        <v>37.15</v>
      </c>
      <c r="Q1802" s="11" t="s">
        <v>8328</v>
      </c>
      <c r="R1802" t="s">
        <v>8329</v>
      </c>
      <c r="S1802" s="15">
        <f t="shared" si="142"/>
        <v>88321.71056712963</v>
      </c>
      <c r="T1802" s="15">
        <f t="shared" si="143"/>
        <v>41955.752233796295</v>
      </c>
      <c r="U1802" s="15">
        <f t="shared" si="144"/>
        <v>2141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23</v>
      </c>
      <c r="P1803">
        <f t="shared" si="141"/>
        <v>74.209999999999994</v>
      </c>
      <c r="Q1803" s="11" t="s">
        <v>8317</v>
      </c>
      <c r="R1803" t="s">
        <v>8335</v>
      </c>
      <c r="S1803" s="15">
        <f t="shared" si="142"/>
        <v>88272.51798611111</v>
      </c>
      <c r="T1803" s="15">
        <f t="shared" si="143"/>
        <v>41916.145833333336</v>
      </c>
      <c r="U1803" s="15">
        <f t="shared" si="144"/>
        <v>2141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110</v>
      </c>
      <c r="P1804">
        <f t="shared" si="141"/>
        <v>89.67</v>
      </c>
      <c r="Q1804" s="11" t="s">
        <v>8324</v>
      </c>
      <c r="R1804" t="s">
        <v>8327</v>
      </c>
      <c r="S1804" s="15">
        <f t="shared" si="142"/>
        <v>88570.231006944436</v>
      </c>
      <c r="T1804" s="15">
        <f t="shared" si="143"/>
        <v>42228.231006944443</v>
      </c>
      <c r="U1804" s="15">
        <f t="shared" si="144"/>
        <v>2142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144</v>
      </c>
      <c r="P1805">
        <f t="shared" si="141"/>
        <v>39.82</v>
      </c>
      <c r="Q1805" s="11" t="s">
        <v>8328</v>
      </c>
      <c r="R1805" t="s">
        <v>8332</v>
      </c>
      <c r="S1805" s="15">
        <f t="shared" si="142"/>
        <v>86637.242106481484</v>
      </c>
      <c r="T1805" s="15">
        <f t="shared" si="143"/>
        <v>40286.290972222225</v>
      </c>
      <c r="U1805" s="15">
        <f t="shared" si="144"/>
        <v>2137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109</v>
      </c>
      <c r="P1806">
        <f t="shared" si="141"/>
        <v>61.34</v>
      </c>
      <c r="Q1806" s="11" t="s">
        <v>8328</v>
      </c>
      <c r="R1806" t="s">
        <v>8342</v>
      </c>
      <c r="S1806" s="15">
        <f t="shared" si="142"/>
        <v>87413.655011574068</v>
      </c>
      <c r="T1806" s="15">
        <f t="shared" si="143"/>
        <v>41057.655011574076</v>
      </c>
      <c r="U1806" s="15">
        <f t="shared" si="144"/>
        <v>2139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109</v>
      </c>
      <c r="P1807">
        <f t="shared" si="141"/>
        <v>46.63</v>
      </c>
      <c r="Q1807" s="11" t="s">
        <v>8328</v>
      </c>
      <c r="R1807" t="s">
        <v>8332</v>
      </c>
      <c r="S1807" s="15">
        <f t="shared" si="142"/>
        <v>87374.697638888887</v>
      </c>
      <c r="T1807" s="15">
        <f t="shared" si="143"/>
        <v>41017.697638888887</v>
      </c>
      <c r="U1807" s="15">
        <f t="shared" si="144"/>
        <v>2139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55</v>
      </c>
      <c r="P1808">
        <f t="shared" si="141"/>
        <v>107.25</v>
      </c>
      <c r="Q1808" s="11" t="s">
        <v>8324</v>
      </c>
      <c r="R1808" t="s">
        <v>8327</v>
      </c>
      <c r="S1808" s="15">
        <f t="shared" si="142"/>
        <v>88671.69694444444</v>
      </c>
      <c r="T1808" s="15">
        <f t="shared" si="143"/>
        <v>42301.165972222225</v>
      </c>
      <c r="U1808" s="15">
        <f t="shared" si="144"/>
        <v>2142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9</v>
      </c>
      <c r="P1809">
        <f t="shared" si="141"/>
        <v>36.97</v>
      </c>
      <c r="Q1809" s="11" t="s">
        <v>8328</v>
      </c>
      <c r="R1809" t="s">
        <v>8329</v>
      </c>
      <c r="S1809" s="15">
        <f t="shared" si="142"/>
        <v>87561.154178240744</v>
      </c>
      <c r="T1809" s="15">
        <f t="shared" si="143"/>
        <v>41210.208333333336</v>
      </c>
      <c r="U1809" s="15">
        <f t="shared" si="144"/>
        <v>2139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109</v>
      </c>
      <c r="P1810">
        <f t="shared" si="141"/>
        <v>44.65</v>
      </c>
      <c r="Q1810" s="11" t="s">
        <v>8328</v>
      </c>
      <c r="R1810" t="s">
        <v>8339</v>
      </c>
      <c r="S1810" s="15">
        <f t="shared" si="142"/>
        <v>87361.791898148149</v>
      </c>
      <c r="T1810" s="15">
        <f t="shared" si="143"/>
        <v>41004.750231481477</v>
      </c>
      <c r="U1810" s="15">
        <f t="shared" si="144"/>
        <v>2139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</v>
      </c>
      <c r="P1811">
        <f t="shared" si="141"/>
        <v>31.97</v>
      </c>
      <c r="Q1811" s="11" t="s">
        <v>8324</v>
      </c>
      <c r="R1811" t="s">
        <v>8327</v>
      </c>
      <c r="S1811" s="15">
        <f t="shared" si="142"/>
        <v>88183.422326388885</v>
      </c>
      <c r="T1811" s="15">
        <f t="shared" si="143"/>
        <v>41826.422326388885</v>
      </c>
      <c r="U1811" s="15">
        <f t="shared" si="144"/>
        <v>2141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181</v>
      </c>
      <c r="P1812">
        <f t="shared" si="141"/>
        <v>125.94</v>
      </c>
      <c r="Q1812" s="11" t="s">
        <v>8309</v>
      </c>
      <c r="R1812" t="s">
        <v>8311</v>
      </c>
      <c r="S1812" s="15">
        <f t="shared" si="142"/>
        <v>88803.767928240733</v>
      </c>
      <c r="T1812" s="15">
        <f t="shared" si="143"/>
        <v>42446.726261574076</v>
      </c>
      <c r="U1812" s="15">
        <f t="shared" si="144"/>
        <v>2143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108</v>
      </c>
      <c r="P1813">
        <f t="shared" si="141"/>
        <v>164.62</v>
      </c>
      <c r="Q1813" s="11" t="s">
        <v>8324</v>
      </c>
      <c r="R1813" t="s">
        <v>8327</v>
      </c>
      <c r="S1813" s="15">
        <f t="shared" si="142"/>
        <v>88798.942291666666</v>
      </c>
      <c r="T1813" s="15">
        <f t="shared" si="143"/>
        <v>42434.041666666672</v>
      </c>
      <c r="U1813" s="15">
        <f t="shared" si="144"/>
        <v>2143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108</v>
      </c>
      <c r="P1814">
        <f t="shared" si="141"/>
        <v>164.62</v>
      </c>
      <c r="Q1814" s="11" t="s">
        <v>8324</v>
      </c>
      <c r="R1814" t="s">
        <v>8327</v>
      </c>
      <c r="S1814" s="15">
        <f t="shared" si="142"/>
        <v>88558.317442129628</v>
      </c>
      <c r="T1814" s="15">
        <f t="shared" si="143"/>
        <v>42195.875</v>
      </c>
      <c r="U1814" s="15">
        <f t="shared" si="144"/>
        <v>2142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108</v>
      </c>
      <c r="P1815">
        <f t="shared" si="141"/>
        <v>21.76</v>
      </c>
      <c r="Q1815" s="11" t="s">
        <v>8322</v>
      </c>
      <c r="R1815" t="s">
        <v>8333</v>
      </c>
      <c r="S1815" s="15">
        <f t="shared" si="142"/>
        <v>88643.391875000001</v>
      </c>
      <c r="T1815" s="15">
        <f t="shared" si="143"/>
        <v>42274.843055555553</v>
      </c>
      <c r="U1815" s="15">
        <f t="shared" si="144"/>
        <v>2142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5</v>
      </c>
      <c r="P1816">
        <f t="shared" si="141"/>
        <v>48.45</v>
      </c>
      <c r="Q1816" s="11" t="s">
        <v>8328</v>
      </c>
      <c r="R1816" t="s">
        <v>8329</v>
      </c>
      <c r="S1816" s="15">
        <f t="shared" si="142"/>
        <v>87686.793356481474</v>
      </c>
      <c r="T1816" s="15">
        <f t="shared" si="143"/>
        <v>41344.751689814817</v>
      </c>
      <c r="U1816" s="15">
        <f t="shared" si="144"/>
        <v>2140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42</v>
      </c>
      <c r="P1817">
        <f t="shared" si="141"/>
        <v>163.85</v>
      </c>
      <c r="Q1817" s="11" t="s">
        <v>8322</v>
      </c>
      <c r="R1817" t="s">
        <v>8326</v>
      </c>
      <c r="S1817" s="15">
        <f t="shared" si="142"/>
        <v>88365.197199074071</v>
      </c>
      <c r="T1817" s="15">
        <f t="shared" si="143"/>
        <v>42008.197199074071</v>
      </c>
      <c r="U1817" s="15">
        <f t="shared" si="144"/>
        <v>2141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108</v>
      </c>
      <c r="P1818">
        <f t="shared" si="141"/>
        <v>54.62</v>
      </c>
      <c r="Q1818" s="11" t="s">
        <v>8328</v>
      </c>
      <c r="R1818" t="s">
        <v>8329</v>
      </c>
      <c r="S1818" s="15">
        <f t="shared" si="142"/>
        <v>87090.197048611109</v>
      </c>
      <c r="T1818" s="15">
        <f t="shared" si="143"/>
        <v>40770.041666666664</v>
      </c>
      <c r="U1818" s="15">
        <f t="shared" si="144"/>
        <v>2138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101</v>
      </c>
      <c r="P1819">
        <f t="shared" si="141"/>
        <v>49.51</v>
      </c>
      <c r="Q1819" s="11" t="s">
        <v>8324</v>
      </c>
      <c r="R1819" t="s">
        <v>8327</v>
      </c>
      <c r="S1819" s="15">
        <f t="shared" si="142"/>
        <v>88652.817002314812</v>
      </c>
      <c r="T1819" s="15">
        <f t="shared" si="143"/>
        <v>42295.817002314812</v>
      </c>
      <c r="U1819" s="15">
        <f t="shared" si="144"/>
        <v>2142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128</v>
      </c>
      <c r="P1820">
        <f t="shared" si="141"/>
        <v>51.85</v>
      </c>
      <c r="Q1820" s="11" t="s">
        <v>8324</v>
      </c>
      <c r="R1820" t="s">
        <v>8327</v>
      </c>
      <c r="S1820" s="15">
        <f t="shared" si="142"/>
        <v>89145.559629629628</v>
      </c>
      <c r="T1820" s="15">
        <f t="shared" si="143"/>
        <v>42788.559629629628</v>
      </c>
      <c r="U1820" s="15">
        <f t="shared" si="144"/>
        <v>2144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108</v>
      </c>
      <c r="P1821">
        <f t="shared" si="141"/>
        <v>78.52</v>
      </c>
      <c r="Q1821" s="11" t="s">
        <v>8324</v>
      </c>
      <c r="R1821" t="s">
        <v>8327</v>
      </c>
      <c r="S1821" s="15">
        <f t="shared" si="142"/>
        <v>88884.275706018525</v>
      </c>
      <c r="T1821" s="15">
        <f t="shared" si="143"/>
        <v>42535.904861111107</v>
      </c>
      <c r="U1821" s="15">
        <f t="shared" si="144"/>
        <v>2143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107</v>
      </c>
      <c r="P1822">
        <f t="shared" si="141"/>
        <v>132.19</v>
      </c>
      <c r="Q1822" s="11" t="s">
        <v>8314</v>
      </c>
      <c r="R1822" t="s">
        <v>8356</v>
      </c>
      <c r="S1822" s="15">
        <f t="shared" si="142"/>
        <v>88279.688750000001</v>
      </c>
      <c r="T1822" s="15">
        <f t="shared" si="143"/>
        <v>41913.165972222225</v>
      </c>
      <c r="U1822" s="15">
        <f t="shared" si="144"/>
        <v>2141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134</v>
      </c>
      <c r="P1823">
        <f t="shared" si="141"/>
        <v>75.459999999999994</v>
      </c>
      <c r="Q1823" s="11" t="s">
        <v>8324</v>
      </c>
      <c r="R1823" t="s">
        <v>8327</v>
      </c>
      <c r="S1823" s="15">
        <f t="shared" si="142"/>
        <v>88523.767175925925</v>
      </c>
      <c r="T1823" s="15">
        <f t="shared" si="143"/>
        <v>42166.767175925925</v>
      </c>
      <c r="U1823" s="15">
        <f t="shared" si="144"/>
        <v>2142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3</v>
      </c>
      <c r="P1824">
        <f t="shared" si="141"/>
        <v>21.34</v>
      </c>
      <c r="Q1824" s="11" t="s">
        <v>8317</v>
      </c>
      <c r="R1824" t="s">
        <v>8335</v>
      </c>
      <c r="S1824" s="15">
        <f t="shared" si="142"/>
        <v>88030.487175925926</v>
      </c>
      <c r="T1824" s="15">
        <f t="shared" si="143"/>
        <v>41673.487175925926</v>
      </c>
      <c r="U1824" s="15">
        <f t="shared" si="144"/>
        <v>2141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107</v>
      </c>
      <c r="P1825">
        <f t="shared" si="141"/>
        <v>95.93</v>
      </c>
      <c r="Q1825" s="11" t="s">
        <v>8328</v>
      </c>
      <c r="R1825" t="s">
        <v>8332</v>
      </c>
      <c r="S1825" s="15">
        <f t="shared" si="142"/>
        <v>87707.717465277776</v>
      </c>
      <c r="T1825" s="15">
        <f t="shared" si="143"/>
        <v>41344.166666666664</v>
      </c>
      <c r="U1825" s="15">
        <f t="shared" si="144"/>
        <v>2140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107</v>
      </c>
      <c r="P1826">
        <f t="shared" si="141"/>
        <v>60.29</v>
      </c>
      <c r="Q1826" s="11" t="s">
        <v>8324</v>
      </c>
      <c r="R1826" t="s">
        <v>8327</v>
      </c>
      <c r="S1826" s="15">
        <f t="shared" si="142"/>
        <v>88519.036168981489</v>
      </c>
      <c r="T1826" s="15">
        <f t="shared" si="143"/>
        <v>42186.290972222225</v>
      </c>
      <c r="U1826" s="15">
        <f t="shared" si="144"/>
        <v>2142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107</v>
      </c>
      <c r="P1827">
        <f t="shared" si="141"/>
        <v>123.94</v>
      </c>
      <c r="Q1827" s="11" t="s">
        <v>8324</v>
      </c>
      <c r="R1827" t="s">
        <v>8327</v>
      </c>
      <c r="S1827" s="15">
        <f t="shared" si="142"/>
        <v>89081.110185185185</v>
      </c>
      <c r="T1827" s="15">
        <f t="shared" si="143"/>
        <v>42709.041666666672</v>
      </c>
      <c r="U1827" s="15">
        <f t="shared" si="144"/>
        <v>2143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408</v>
      </c>
      <c r="P1828">
        <f t="shared" si="141"/>
        <v>420.6</v>
      </c>
      <c r="Q1828" s="11" t="s">
        <v>8324</v>
      </c>
      <c r="R1828" t="s">
        <v>8325</v>
      </c>
      <c r="S1828" s="15">
        <f t="shared" si="142"/>
        <v>88624.181608796294</v>
      </c>
      <c r="T1828" s="15">
        <f t="shared" si="143"/>
        <v>42267.181608796294</v>
      </c>
      <c r="U1828" s="15">
        <f t="shared" si="144"/>
        <v>2142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106</v>
      </c>
      <c r="P1829">
        <f t="shared" si="141"/>
        <v>28.41</v>
      </c>
      <c r="Q1829" s="11" t="s">
        <v>8324</v>
      </c>
      <c r="R1829" t="s">
        <v>8327</v>
      </c>
      <c r="S1829" s="15">
        <f t="shared" si="142"/>
        <v>88284.536134259266</v>
      </c>
      <c r="T1829" s="15">
        <f t="shared" si="143"/>
        <v>41927.536134259259</v>
      </c>
      <c r="U1829" s="15">
        <f t="shared" si="144"/>
        <v>2141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106</v>
      </c>
      <c r="P1830">
        <f t="shared" si="141"/>
        <v>61.82</v>
      </c>
      <c r="Q1830" s="11" t="s">
        <v>8324</v>
      </c>
      <c r="R1830" t="s">
        <v>8327</v>
      </c>
      <c r="S1830" s="15">
        <f t="shared" si="142"/>
        <v>88445.904074074075</v>
      </c>
      <c r="T1830" s="15">
        <f t="shared" si="143"/>
        <v>42095.165972222225</v>
      </c>
      <c r="U1830" s="15">
        <f t="shared" si="144"/>
        <v>2142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132</v>
      </c>
      <c r="P1831">
        <f t="shared" si="141"/>
        <v>42.02</v>
      </c>
      <c r="Q1831" s="11" t="s">
        <v>8328</v>
      </c>
      <c r="R1831" t="s">
        <v>8332</v>
      </c>
      <c r="S1831" s="15">
        <f t="shared" si="142"/>
        <v>87830.834525462968</v>
      </c>
      <c r="T1831" s="15">
        <f t="shared" si="143"/>
        <v>41466.83452546296</v>
      </c>
      <c r="U1831" s="15">
        <f t="shared" si="144"/>
        <v>2140</v>
      </c>
    </row>
    <row r="1832" spans="1:21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146</v>
      </c>
      <c r="P1832">
        <f t="shared" si="141"/>
        <v>91.3</v>
      </c>
      <c r="Q1832" s="11" t="s">
        <v>8309</v>
      </c>
      <c r="R1832" t="s">
        <v>8316</v>
      </c>
      <c r="S1832" s="15">
        <f t="shared" si="142"/>
        <v>88308.842627314822</v>
      </c>
      <c r="T1832" s="15">
        <f t="shared" si="143"/>
        <v>41951.884293981479</v>
      </c>
      <c r="U1832" s="15">
        <f t="shared" si="144"/>
        <v>2141</v>
      </c>
    </row>
    <row r="1833" spans="1:21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11</v>
      </c>
      <c r="P1833">
        <f t="shared" si="141"/>
        <v>150</v>
      </c>
      <c r="Q1833" s="11" t="s">
        <v>8328</v>
      </c>
      <c r="R1833" t="s">
        <v>8342</v>
      </c>
      <c r="S1833" s="15">
        <f t="shared" si="142"/>
        <v>86514.700370370367</v>
      </c>
      <c r="T1833" s="15">
        <f t="shared" si="143"/>
        <v>40179.25</v>
      </c>
      <c r="U1833" s="15">
        <f t="shared" si="144"/>
        <v>2136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103</v>
      </c>
      <c r="P1834">
        <f t="shared" si="141"/>
        <v>51.22</v>
      </c>
      <c r="Q1834" s="11" t="s">
        <v>8324</v>
      </c>
      <c r="R1834" t="s">
        <v>8327</v>
      </c>
      <c r="S1834" s="15">
        <f t="shared" si="142"/>
        <v>88333.644745370373</v>
      </c>
      <c r="T1834" s="15">
        <f t="shared" si="143"/>
        <v>41976.644745370373</v>
      </c>
      <c r="U1834" s="15">
        <f t="shared" si="144"/>
        <v>2141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175</v>
      </c>
      <c r="P1835">
        <f t="shared" si="141"/>
        <v>53.85</v>
      </c>
      <c r="Q1835" s="11" t="s">
        <v>8324</v>
      </c>
      <c r="R1835" t="s">
        <v>8327</v>
      </c>
      <c r="S1835" s="15">
        <f t="shared" si="142"/>
        <v>88197.142199074078</v>
      </c>
      <c r="T1835" s="15">
        <f t="shared" si="143"/>
        <v>41824.142199074071</v>
      </c>
      <c r="U1835" s="15">
        <f t="shared" si="144"/>
        <v>2141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105</v>
      </c>
      <c r="P1836">
        <f t="shared" si="141"/>
        <v>27.94</v>
      </c>
      <c r="Q1836" s="11" t="s">
        <v>8328</v>
      </c>
      <c r="R1836" t="s">
        <v>8329</v>
      </c>
      <c r="S1836" s="15">
        <f t="shared" si="142"/>
        <v>87391.802465277782</v>
      </c>
      <c r="T1836" s="15">
        <f t="shared" si="143"/>
        <v>41034.802407407406</v>
      </c>
      <c r="U1836" s="15">
        <f t="shared" si="144"/>
        <v>2139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8324</v>
      </c>
      <c r="R1837" t="s">
        <v>8327</v>
      </c>
      <c r="S1837" s="15">
        <f t="shared" si="142"/>
        <v>88384.507905092585</v>
      </c>
      <c r="T1837" s="15">
        <f t="shared" si="143"/>
        <v>42027.507905092592</v>
      </c>
      <c r="U1837" s="15">
        <f t="shared" si="144"/>
        <v>2141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174</v>
      </c>
      <c r="P1838">
        <f t="shared" si="141"/>
        <v>63.42</v>
      </c>
      <c r="Q1838" s="11" t="s">
        <v>8324</v>
      </c>
      <c r="R1838" t="s">
        <v>8327</v>
      </c>
      <c r="S1838" s="15">
        <f t="shared" si="142"/>
        <v>88845.680925925932</v>
      </c>
      <c r="T1838" s="15">
        <f t="shared" si="143"/>
        <v>42488.680925925932</v>
      </c>
      <c r="U1838" s="15">
        <f t="shared" si="144"/>
        <v>2143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105</v>
      </c>
      <c r="P1839">
        <f t="shared" si="141"/>
        <v>39.380000000000003</v>
      </c>
      <c r="Q1839" s="11" t="s">
        <v>8324</v>
      </c>
      <c r="R1839" t="s">
        <v>8327</v>
      </c>
      <c r="S1839" s="15">
        <f t="shared" si="142"/>
        <v>88377.99863425926</v>
      </c>
      <c r="T1839" s="15">
        <f t="shared" si="143"/>
        <v>42020.99863425926</v>
      </c>
      <c r="U1839" s="15">
        <f t="shared" si="144"/>
        <v>2141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130</v>
      </c>
      <c r="P1840">
        <f t="shared" si="141"/>
        <v>59.6</v>
      </c>
      <c r="Q1840" s="11" t="s">
        <v>8324</v>
      </c>
      <c r="R1840" t="s">
        <v>8327</v>
      </c>
      <c r="S1840" s="15">
        <f t="shared" si="142"/>
        <v>88443.65143518518</v>
      </c>
      <c r="T1840" s="15">
        <f t="shared" si="143"/>
        <v>42091.609768518523</v>
      </c>
      <c r="U1840" s="15">
        <f t="shared" si="144"/>
        <v>2142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52</v>
      </c>
      <c r="P1841">
        <f t="shared" si="141"/>
        <v>63.1</v>
      </c>
      <c r="Q1841" s="11" t="s">
        <v>8312</v>
      </c>
      <c r="R1841" t="s">
        <v>8357</v>
      </c>
      <c r="S1841" s="15">
        <f t="shared" si="142"/>
        <v>88073.705208333326</v>
      </c>
      <c r="T1841" s="15">
        <f t="shared" si="143"/>
        <v>41716.663541666669</v>
      </c>
      <c r="U1841" s="15">
        <f t="shared" si="144"/>
        <v>2141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104</v>
      </c>
      <c r="P1842">
        <f t="shared" si="141"/>
        <v>86.67</v>
      </c>
      <c r="Q1842" s="11" t="s">
        <v>8322</v>
      </c>
      <c r="R1842" t="s">
        <v>8344</v>
      </c>
      <c r="S1842" s="15">
        <f t="shared" si="142"/>
        <v>87820.018298611118</v>
      </c>
      <c r="T1842" s="15">
        <f t="shared" si="143"/>
        <v>41463.01829861111</v>
      </c>
      <c r="U1842" s="15">
        <f t="shared" si="144"/>
        <v>2140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3</v>
      </c>
      <c r="P1843">
        <f t="shared" si="141"/>
        <v>46.13</v>
      </c>
      <c r="Q1843" s="11" t="s">
        <v>8328</v>
      </c>
      <c r="R1843" t="s">
        <v>8332</v>
      </c>
      <c r="S1843" s="15">
        <f t="shared" si="142"/>
        <v>87742.825497685189</v>
      </c>
      <c r="T1843" s="15">
        <f t="shared" si="143"/>
        <v>41386.875</v>
      </c>
      <c r="U1843" s="15">
        <f t="shared" si="144"/>
        <v>2140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104</v>
      </c>
      <c r="P1844">
        <f t="shared" si="141"/>
        <v>53.23</v>
      </c>
      <c r="Q1844" s="11" t="s">
        <v>8324</v>
      </c>
      <c r="R1844" t="s">
        <v>8327</v>
      </c>
      <c r="S1844" s="15">
        <f t="shared" si="142"/>
        <v>88515.736608796287</v>
      </c>
      <c r="T1844" s="15">
        <f t="shared" si="143"/>
        <v>42141.125</v>
      </c>
      <c r="U1844" s="15">
        <f t="shared" si="144"/>
        <v>2142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8312</v>
      </c>
      <c r="R1845" t="s">
        <v>8334</v>
      </c>
      <c r="S1845" s="15">
        <f t="shared" si="142"/>
        <v>87636.749085648145</v>
      </c>
      <c r="T1845" s="15">
        <f t="shared" si="143"/>
        <v>41279.749085648145</v>
      </c>
      <c r="U1845" s="15">
        <f t="shared" si="144"/>
        <v>2139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8324</v>
      </c>
      <c r="R1846" t="s">
        <v>8327</v>
      </c>
      <c r="S1846" s="15">
        <f t="shared" si="142"/>
        <v>88612.513888888891</v>
      </c>
      <c r="T1846" s="15">
        <f t="shared" si="143"/>
        <v>42242.958333333328</v>
      </c>
      <c r="U1846" s="15">
        <f t="shared" si="144"/>
        <v>2142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104</v>
      </c>
      <c r="P1847">
        <f t="shared" si="141"/>
        <v>82.82</v>
      </c>
      <c r="Q1847" s="11" t="s">
        <v>8320</v>
      </c>
      <c r="R1847" t="s">
        <v>8346</v>
      </c>
      <c r="S1847" s="15">
        <f t="shared" si="142"/>
        <v>88179.214467592596</v>
      </c>
      <c r="T1847" s="15">
        <f t="shared" si="143"/>
        <v>41826.214467592588</v>
      </c>
      <c r="U1847" s="15">
        <f t="shared" si="144"/>
        <v>2141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104</v>
      </c>
      <c r="P1848">
        <f t="shared" si="141"/>
        <v>55.95</v>
      </c>
      <c r="Q1848" s="11" t="s">
        <v>8322</v>
      </c>
      <c r="R1848" t="s">
        <v>8338</v>
      </c>
      <c r="S1848" s="15">
        <f t="shared" si="142"/>
        <v>88434.762407407412</v>
      </c>
      <c r="T1848" s="15">
        <f t="shared" si="143"/>
        <v>42107.72074074074</v>
      </c>
      <c r="U1848" s="15">
        <f t="shared" si="144"/>
        <v>2142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173</v>
      </c>
      <c r="P1849">
        <f t="shared" si="141"/>
        <v>53.08</v>
      </c>
      <c r="Q1849" s="11" t="s">
        <v>8324</v>
      </c>
      <c r="R1849" t="s">
        <v>8336</v>
      </c>
      <c r="S1849" s="15">
        <f t="shared" si="142"/>
        <v>88404.594236111108</v>
      </c>
      <c r="T1849" s="15">
        <f t="shared" si="143"/>
        <v>42047.594236111108</v>
      </c>
      <c r="U1849" s="15">
        <f t="shared" si="144"/>
        <v>2142</v>
      </c>
    </row>
    <row r="1850" spans="1:21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106</v>
      </c>
      <c r="P1850">
        <f t="shared" si="141"/>
        <v>50.37</v>
      </c>
      <c r="Q1850" s="11" t="s">
        <v>8328</v>
      </c>
      <c r="R1850" t="s">
        <v>8329</v>
      </c>
      <c r="S1850" s="15">
        <f t="shared" si="142"/>
        <v>87180.998599537037</v>
      </c>
      <c r="T1850" s="15">
        <f t="shared" si="143"/>
        <v>40828.998599537037</v>
      </c>
      <c r="U1850" s="15">
        <f t="shared" si="144"/>
        <v>2138</v>
      </c>
    </row>
    <row r="1851" spans="1:21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104</v>
      </c>
      <c r="P1851">
        <f t="shared" si="141"/>
        <v>43.02</v>
      </c>
      <c r="Q1851" s="11" t="s">
        <v>8322</v>
      </c>
      <c r="R1851" t="s">
        <v>8323</v>
      </c>
      <c r="S1851" s="15">
        <f t="shared" si="142"/>
        <v>88142.117581018523</v>
      </c>
      <c r="T1851" s="15">
        <f t="shared" si="143"/>
        <v>41778.117581018516</v>
      </c>
      <c r="U1851" s="15">
        <f t="shared" si="144"/>
        <v>2141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8324</v>
      </c>
      <c r="R1852" t="s">
        <v>8327</v>
      </c>
      <c r="S1852" s="15">
        <f t="shared" si="142"/>
        <v>88635.640162037031</v>
      </c>
      <c r="T1852" s="15">
        <f t="shared" si="143"/>
        <v>42279.75</v>
      </c>
      <c r="U1852" s="15">
        <f t="shared" si="144"/>
        <v>2142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8324</v>
      </c>
      <c r="R1853" t="s">
        <v>8327</v>
      </c>
      <c r="S1853" s="15">
        <f t="shared" si="142"/>
        <v>88508.756921296299</v>
      </c>
      <c r="T1853" s="15">
        <f t="shared" si="143"/>
        <v>42156.208333333328</v>
      </c>
      <c r="U1853" s="15">
        <f t="shared" si="144"/>
        <v>2142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215</v>
      </c>
      <c r="P1854">
        <f t="shared" si="141"/>
        <v>57.22</v>
      </c>
      <c r="Q1854" s="11" t="s">
        <v>8324</v>
      </c>
      <c r="R1854" t="s">
        <v>8327</v>
      </c>
      <c r="S1854" s="15">
        <f t="shared" si="142"/>
        <v>88587.625833333324</v>
      </c>
      <c r="T1854" s="15">
        <f t="shared" si="143"/>
        <v>42225.666666666672</v>
      </c>
      <c r="U1854" s="15">
        <f t="shared" si="144"/>
        <v>2142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172</v>
      </c>
      <c r="P1855">
        <f t="shared" si="141"/>
        <v>44.76</v>
      </c>
      <c r="Q1855" s="11" t="s">
        <v>8324</v>
      </c>
      <c r="R1855" t="s">
        <v>8336</v>
      </c>
      <c r="S1855" s="15">
        <f t="shared" si="142"/>
        <v>88759.624166666676</v>
      </c>
      <c r="T1855" s="15">
        <f t="shared" si="143"/>
        <v>42402.624166666668</v>
      </c>
      <c r="U1855" s="15">
        <f t="shared" si="144"/>
        <v>2143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103</v>
      </c>
      <c r="P1856">
        <f t="shared" si="141"/>
        <v>89.42</v>
      </c>
      <c r="Q1856" s="11" t="s">
        <v>8328</v>
      </c>
      <c r="R1856" t="s">
        <v>8332</v>
      </c>
      <c r="S1856" s="15">
        <f t="shared" si="142"/>
        <v>87312.599664351845</v>
      </c>
      <c r="T1856" s="15">
        <f t="shared" si="143"/>
        <v>40979.207638888889</v>
      </c>
      <c r="U1856" s="15">
        <f t="shared" si="144"/>
        <v>2139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ref="O1857:O1920" si="145">ROUND(E1667/D1667*100,0)</f>
        <v>103</v>
      </c>
      <c r="P1857">
        <f t="shared" si="141"/>
        <v>70.86</v>
      </c>
      <c r="Q1857" s="11" t="s">
        <v>8324</v>
      </c>
      <c r="R1857" t="s">
        <v>8327</v>
      </c>
      <c r="S1857" s="15">
        <f t="shared" si="142"/>
        <v>88582.749745370369</v>
      </c>
      <c r="T1857" s="15">
        <f t="shared" si="143"/>
        <v>42206.125</v>
      </c>
      <c r="U1857" s="15">
        <f t="shared" si="144"/>
        <v>2142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5"/>
        <v>128</v>
      </c>
      <c r="P1858">
        <f t="shared" si="141"/>
        <v>40.29</v>
      </c>
      <c r="Q1858" s="11" t="s">
        <v>8324</v>
      </c>
      <c r="R1858" t="s">
        <v>8327</v>
      </c>
      <c r="S1858" s="15">
        <f t="shared" si="142"/>
        <v>88425.720451388886</v>
      </c>
      <c r="T1858" s="15">
        <f t="shared" si="143"/>
        <v>42063.708333333328</v>
      </c>
      <c r="U1858" s="15">
        <f t="shared" si="144"/>
        <v>2142</v>
      </c>
    </row>
    <row r="1859" spans="1:21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103</v>
      </c>
      <c r="P1859">
        <f t="shared" ref="P1859:P1922" si="146">IFERROR(ROUND(E1859/L1859,2),0)</f>
        <v>39.479999999999997</v>
      </c>
      <c r="Q1859" s="11" t="s">
        <v>8309</v>
      </c>
      <c r="R1859" t="s">
        <v>8316</v>
      </c>
      <c r="S1859" s="15">
        <f t="shared" ref="S1859:S1922" si="147">(((J1859/60)/60)/24)+DATE(197,1,1)</f>
        <v>89161.792071759264</v>
      </c>
      <c r="T1859" s="15">
        <f t="shared" ref="T1859:T1922" si="148">(((I1859/60)/60)/24)+DATE(1970,1,1)</f>
        <v>42804.792071759264</v>
      </c>
      <c r="U1859" s="15">
        <f t="shared" ref="U1859:U1922" si="149">YEAR(S1859)</f>
        <v>2144</v>
      </c>
    </row>
    <row r="1860" spans="1:21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103</v>
      </c>
      <c r="P1860">
        <f t="shared" si="146"/>
        <v>45.62</v>
      </c>
      <c r="Q1860" s="11" t="s">
        <v>8328</v>
      </c>
      <c r="R1860" t="s">
        <v>8332</v>
      </c>
      <c r="S1860" s="15">
        <f t="shared" si="147"/>
        <v>89001.722013888881</v>
      </c>
      <c r="T1860" s="15">
        <f t="shared" si="148"/>
        <v>42644.722013888888</v>
      </c>
      <c r="U1860" s="15">
        <f t="shared" si="149"/>
        <v>2143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103</v>
      </c>
      <c r="P1861">
        <f t="shared" si="146"/>
        <v>54</v>
      </c>
      <c r="Q1861" s="11" t="s">
        <v>8328</v>
      </c>
      <c r="R1861" t="s">
        <v>8329</v>
      </c>
      <c r="S1861" s="15">
        <f t="shared" si="147"/>
        <v>87461.221562499995</v>
      </c>
      <c r="T1861" s="15">
        <f t="shared" si="148"/>
        <v>41104.221562500003</v>
      </c>
      <c r="U1861" s="15">
        <f t="shared" si="149"/>
        <v>2139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102</v>
      </c>
      <c r="P1862">
        <f t="shared" si="146"/>
        <v>34.75</v>
      </c>
      <c r="Q1862" s="11" t="s">
        <v>8324</v>
      </c>
      <c r="R1862" t="s">
        <v>8327</v>
      </c>
      <c r="S1862" s="15">
        <f t="shared" si="147"/>
        <v>89098.545196759253</v>
      </c>
      <c r="T1862" s="15">
        <f t="shared" si="148"/>
        <v>42741.545196759253</v>
      </c>
      <c r="U1862" s="15">
        <f t="shared" si="149"/>
        <v>2143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102</v>
      </c>
      <c r="P1863">
        <f t="shared" si="146"/>
        <v>102.5</v>
      </c>
      <c r="Q1863" s="11" t="s">
        <v>8324</v>
      </c>
      <c r="R1863" t="s">
        <v>8327</v>
      </c>
      <c r="S1863" s="15">
        <f t="shared" si="147"/>
        <v>88937.701886574068</v>
      </c>
      <c r="T1863" s="15">
        <f t="shared" si="148"/>
        <v>42580.701886574068</v>
      </c>
      <c r="U1863" s="15">
        <f t="shared" si="149"/>
        <v>2143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128</v>
      </c>
      <c r="P1864">
        <f t="shared" si="146"/>
        <v>73.209999999999994</v>
      </c>
      <c r="Q1864" s="11" t="s">
        <v>8324</v>
      </c>
      <c r="R1864" t="s">
        <v>8327</v>
      </c>
      <c r="S1864" s="15">
        <f t="shared" si="147"/>
        <v>88978.899988425925</v>
      </c>
      <c r="T1864" s="15">
        <f t="shared" si="148"/>
        <v>42622.166666666672</v>
      </c>
      <c r="U1864" s="15">
        <f t="shared" si="149"/>
        <v>2143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171</v>
      </c>
      <c r="P1865">
        <f t="shared" si="146"/>
        <v>66.13</v>
      </c>
      <c r="Q1865" s="11" t="s">
        <v>8324</v>
      </c>
      <c r="R1865" t="s">
        <v>8327</v>
      </c>
      <c r="S1865" s="15">
        <f t="shared" si="147"/>
        <v>88507.531226851846</v>
      </c>
      <c r="T1865" s="15">
        <f t="shared" si="148"/>
        <v>42155.531226851846</v>
      </c>
      <c r="U1865" s="15">
        <f t="shared" si="149"/>
        <v>2142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8324</v>
      </c>
      <c r="R1866" t="s">
        <v>8327</v>
      </c>
      <c r="S1866" s="15">
        <f t="shared" si="147"/>
        <v>88890.559467592597</v>
      </c>
      <c r="T1866" s="15">
        <f t="shared" si="148"/>
        <v>42524.875</v>
      </c>
      <c r="U1866" s="15">
        <f t="shared" si="149"/>
        <v>2143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128</v>
      </c>
      <c r="P1867">
        <f t="shared" si="146"/>
        <v>120.12</v>
      </c>
      <c r="Q1867" s="11" t="s">
        <v>8324</v>
      </c>
      <c r="R1867" t="s">
        <v>8327</v>
      </c>
      <c r="S1867" s="15">
        <f t="shared" si="147"/>
        <v>88539.765717592585</v>
      </c>
      <c r="T1867" s="15">
        <f t="shared" si="148"/>
        <v>42188.765717592592</v>
      </c>
      <c r="U1867" s="15">
        <f t="shared" si="149"/>
        <v>2142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13</v>
      </c>
      <c r="P1868">
        <f t="shared" si="146"/>
        <v>88.74</v>
      </c>
      <c r="Q1868" s="11" t="s">
        <v>8324</v>
      </c>
      <c r="R1868" t="s">
        <v>8327</v>
      </c>
      <c r="S1868" s="15">
        <f t="shared" si="147"/>
        <v>88315.170497685176</v>
      </c>
      <c r="T1868" s="15">
        <f t="shared" si="148"/>
        <v>41949.249305555553</v>
      </c>
      <c r="U1868" s="15">
        <f t="shared" si="149"/>
        <v>2141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46</v>
      </c>
      <c r="P1869">
        <f t="shared" si="146"/>
        <v>59.85</v>
      </c>
      <c r="Q1869" s="11" t="s">
        <v>8328</v>
      </c>
      <c r="R1869" t="s">
        <v>8332</v>
      </c>
      <c r="S1869" s="15">
        <f t="shared" si="147"/>
        <v>87446.00680555556</v>
      </c>
      <c r="T1869" s="15">
        <f t="shared" si="148"/>
        <v>41097.165972222225</v>
      </c>
      <c r="U1869" s="15">
        <f t="shared" si="149"/>
        <v>2139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8328</v>
      </c>
      <c r="R1870" t="s">
        <v>8332</v>
      </c>
      <c r="S1870" s="15">
        <f t="shared" si="147"/>
        <v>88132.845428240747</v>
      </c>
      <c r="T1870" s="15">
        <f t="shared" si="148"/>
        <v>41779.207638888889</v>
      </c>
      <c r="U1870" s="15">
        <f t="shared" si="149"/>
        <v>2141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8324</v>
      </c>
      <c r="R1871" t="s">
        <v>8336</v>
      </c>
      <c r="S1871" s="15">
        <f t="shared" si="147"/>
        <v>88933.862233796302</v>
      </c>
      <c r="T1871" s="15">
        <f t="shared" si="148"/>
        <v>42575.958333333328</v>
      </c>
      <c r="U1871" s="15">
        <f t="shared" si="149"/>
        <v>2143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8324</v>
      </c>
      <c r="R1872" t="s">
        <v>8327</v>
      </c>
      <c r="S1872" s="15">
        <f t="shared" si="147"/>
        <v>88547.583043981489</v>
      </c>
      <c r="T1872" s="15">
        <f t="shared" si="148"/>
        <v>42175.583043981482</v>
      </c>
      <c r="U1872" s="15">
        <f t="shared" si="149"/>
        <v>2142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127</v>
      </c>
      <c r="P1873">
        <f t="shared" si="146"/>
        <v>92.32</v>
      </c>
      <c r="Q1873" s="11" t="s">
        <v>8322</v>
      </c>
      <c r="R1873" t="s">
        <v>8323</v>
      </c>
      <c r="S1873" s="15">
        <f t="shared" si="147"/>
        <v>87193.870949074073</v>
      </c>
      <c r="T1873" s="15">
        <f t="shared" si="148"/>
        <v>40866.912615740745</v>
      </c>
      <c r="U1873" s="15">
        <f t="shared" si="149"/>
        <v>2138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18</v>
      </c>
      <c r="P1874">
        <f t="shared" si="146"/>
        <v>78.08</v>
      </c>
      <c r="Q1874" s="11" t="s">
        <v>8324</v>
      </c>
      <c r="R1874" t="s">
        <v>8327</v>
      </c>
      <c r="S1874" s="15">
        <f t="shared" si="147"/>
        <v>88741.131643518514</v>
      </c>
      <c r="T1874" s="15">
        <f t="shared" si="148"/>
        <v>42384.131643518514</v>
      </c>
      <c r="U1874" s="15">
        <f t="shared" si="149"/>
        <v>2142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51</v>
      </c>
      <c r="P1875">
        <f t="shared" si="146"/>
        <v>106.84</v>
      </c>
      <c r="Q1875" s="11" t="s">
        <v>8324</v>
      </c>
      <c r="R1875" t="s">
        <v>8327</v>
      </c>
      <c r="S1875" s="15">
        <f t="shared" si="147"/>
        <v>88892.738032407404</v>
      </c>
      <c r="T1875" s="15">
        <f t="shared" si="148"/>
        <v>42525.738032407404</v>
      </c>
      <c r="U1875" s="15">
        <f t="shared" si="149"/>
        <v>2143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101</v>
      </c>
      <c r="P1876">
        <f t="shared" si="146"/>
        <v>184.36</v>
      </c>
      <c r="Q1876" s="11" t="s">
        <v>8309</v>
      </c>
      <c r="R1876" t="s">
        <v>8311</v>
      </c>
      <c r="S1876" s="15">
        <f t="shared" si="147"/>
        <v>88991.669675925921</v>
      </c>
      <c r="T1876" s="15">
        <f t="shared" si="148"/>
        <v>42664.669675925921</v>
      </c>
      <c r="U1876" s="15">
        <f t="shared" si="149"/>
        <v>2143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8322</v>
      </c>
      <c r="R1877" t="s">
        <v>8333</v>
      </c>
      <c r="S1877" s="15">
        <f t="shared" si="147"/>
        <v>88176.213981481473</v>
      </c>
      <c r="T1877" s="15">
        <f t="shared" si="148"/>
        <v>41809.166666666664</v>
      </c>
      <c r="U1877" s="15">
        <f t="shared" si="149"/>
        <v>2141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106</v>
      </c>
      <c r="P1878">
        <f t="shared" si="146"/>
        <v>72.39</v>
      </c>
      <c r="Q1878" s="11" t="s">
        <v>8324</v>
      </c>
      <c r="R1878" t="s">
        <v>8327</v>
      </c>
      <c r="S1878" s="15">
        <f t="shared" si="147"/>
        <v>88424.598958333328</v>
      </c>
      <c r="T1878" s="15">
        <f t="shared" si="148"/>
        <v>42067.598958333328</v>
      </c>
      <c r="U1878" s="15">
        <f t="shared" si="149"/>
        <v>2142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20</v>
      </c>
      <c r="P1879">
        <f t="shared" si="146"/>
        <v>38.94</v>
      </c>
      <c r="Q1879" s="11" t="s">
        <v>8328</v>
      </c>
      <c r="R1879" t="s">
        <v>8332</v>
      </c>
      <c r="S1879" s="15">
        <f t="shared" si="147"/>
        <v>88025.342905092592</v>
      </c>
      <c r="T1879" s="15">
        <f t="shared" si="148"/>
        <v>41668.342905092592</v>
      </c>
      <c r="U1879" s="15">
        <f t="shared" si="149"/>
        <v>2140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8328</v>
      </c>
      <c r="R1880" t="s">
        <v>8332</v>
      </c>
      <c r="S1880" s="15">
        <f t="shared" si="147"/>
        <v>88204.854999999996</v>
      </c>
      <c r="T1880" s="15">
        <f t="shared" si="148"/>
        <v>41838.854999999996</v>
      </c>
      <c r="U1880" s="15">
        <f t="shared" si="149"/>
        <v>2141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17</v>
      </c>
      <c r="P1881">
        <f t="shared" si="146"/>
        <v>53.29</v>
      </c>
      <c r="Q1881" s="11" t="s">
        <v>8324</v>
      </c>
      <c r="R1881" t="s">
        <v>8327</v>
      </c>
      <c r="S1881" s="15">
        <f t="shared" si="147"/>
        <v>88187.526701388881</v>
      </c>
      <c r="T1881" s="15">
        <f t="shared" si="148"/>
        <v>41850.958333333336</v>
      </c>
      <c r="U1881" s="15">
        <f t="shared" si="149"/>
        <v>2141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36</v>
      </c>
      <c r="P1882">
        <f t="shared" si="146"/>
        <v>63.28</v>
      </c>
      <c r="Q1882" s="11" t="s">
        <v>8324</v>
      </c>
      <c r="R1882" t="s">
        <v>8327</v>
      </c>
      <c r="S1882" s="15">
        <f t="shared" si="147"/>
        <v>88542.142638888879</v>
      </c>
      <c r="T1882" s="15">
        <f t="shared" si="148"/>
        <v>42215.142638888887</v>
      </c>
      <c r="U1882" s="15">
        <f t="shared" si="149"/>
        <v>2142</v>
      </c>
    </row>
    <row r="1883" spans="1:21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105</v>
      </c>
      <c r="P1883">
        <f t="shared" si="146"/>
        <v>673.33</v>
      </c>
      <c r="Q1883" s="11" t="s">
        <v>8312</v>
      </c>
      <c r="R1883" t="s">
        <v>8349</v>
      </c>
      <c r="S1883" s="15">
        <f t="shared" si="147"/>
        <v>88585.765844907408</v>
      </c>
      <c r="T1883" s="15">
        <f t="shared" si="148"/>
        <v>42258.765844907408</v>
      </c>
      <c r="U1883" s="15">
        <f t="shared" si="149"/>
        <v>2142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8324</v>
      </c>
      <c r="R1884" t="s">
        <v>8327</v>
      </c>
      <c r="S1884" s="15">
        <f t="shared" si="147"/>
        <v>89099.23474537037</v>
      </c>
      <c r="T1884" s="15">
        <f t="shared" si="148"/>
        <v>42735.707638888889</v>
      </c>
      <c r="U1884" s="15">
        <f t="shared" si="149"/>
        <v>2143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8328</v>
      </c>
      <c r="R1885" t="s">
        <v>8332</v>
      </c>
      <c r="S1885" s="15">
        <f t="shared" si="147"/>
        <v>88044.923807870364</v>
      </c>
      <c r="T1885" s="15">
        <f t="shared" si="148"/>
        <v>41687.923807870371</v>
      </c>
      <c r="U1885" s="15">
        <f t="shared" si="149"/>
        <v>2141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126</v>
      </c>
      <c r="P1886">
        <f t="shared" si="146"/>
        <v>96.19</v>
      </c>
      <c r="Q1886" s="11" t="s">
        <v>8324</v>
      </c>
      <c r="R1886" t="s">
        <v>8327</v>
      </c>
      <c r="S1886" s="15">
        <f t="shared" si="147"/>
        <v>88209.417939814812</v>
      </c>
      <c r="T1886" s="15">
        <f t="shared" si="148"/>
        <v>41852.417939814812</v>
      </c>
      <c r="U1886" s="15">
        <f t="shared" si="149"/>
        <v>2141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100</v>
      </c>
      <c r="P1887">
        <f t="shared" si="146"/>
        <v>51.79</v>
      </c>
      <c r="Q1887" s="11" t="s">
        <v>8324</v>
      </c>
      <c r="R1887" t="s">
        <v>8327</v>
      </c>
      <c r="S1887" s="15">
        <f t="shared" si="147"/>
        <v>88928.501516203702</v>
      </c>
      <c r="T1887" s="15">
        <f t="shared" si="148"/>
        <v>42571.501516203702</v>
      </c>
      <c r="U1887" s="15">
        <f t="shared" si="149"/>
        <v>2143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125</v>
      </c>
      <c r="P1888">
        <f t="shared" si="146"/>
        <v>36.07</v>
      </c>
      <c r="Q1888" s="11" t="s">
        <v>8324</v>
      </c>
      <c r="R1888" t="s">
        <v>8327</v>
      </c>
      <c r="S1888" s="15">
        <f t="shared" si="147"/>
        <v>88515.627893518511</v>
      </c>
      <c r="T1888" s="15">
        <f t="shared" si="148"/>
        <v>42158.627893518518</v>
      </c>
      <c r="U1888" s="15">
        <f t="shared" si="149"/>
        <v>2142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125</v>
      </c>
      <c r="P1889">
        <f t="shared" si="146"/>
        <v>100.75</v>
      </c>
      <c r="Q1889" s="11" t="s">
        <v>8328</v>
      </c>
      <c r="R1889" t="s">
        <v>8339</v>
      </c>
      <c r="S1889" s="15">
        <f t="shared" si="147"/>
        <v>87012.900694444441</v>
      </c>
      <c r="T1889" s="15">
        <f t="shared" si="148"/>
        <v>40659.290972222225</v>
      </c>
      <c r="U1889" s="15">
        <f t="shared" si="149"/>
        <v>2138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125</v>
      </c>
      <c r="P1890">
        <f t="shared" si="146"/>
        <v>91.59</v>
      </c>
      <c r="Q1890" s="11" t="s">
        <v>8328</v>
      </c>
      <c r="R1890" t="s">
        <v>8329</v>
      </c>
      <c r="S1890" s="15">
        <f t="shared" si="147"/>
        <v>87494.130150462966</v>
      </c>
      <c r="T1890" s="15">
        <f t="shared" si="148"/>
        <v>41137.130150462966</v>
      </c>
      <c r="U1890" s="15">
        <f t="shared" si="149"/>
        <v>2139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100</v>
      </c>
      <c r="P1891">
        <f t="shared" si="146"/>
        <v>95.95</v>
      </c>
      <c r="Q1891" s="11" t="s">
        <v>8324</v>
      </c>
      <c r="R1891" t="s">
        <v>8327</v>
      </c>
      <c r="S1891" s="15">
        <f t="shared" si="147"/>
        <v>88614.824212962965</v>
      </c>
      <c r="T1891" s="15">
        <f t="shared" si="148"/>
        <v>42253.57430555555</v>
      </c>
      <c r="U1891" s="15">
        <f t="shared" si="149"/>
        <v>2142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100</v>
      </c>
      <c r="P1892">
        <f t="shared" si="146"/>
        <v>61.06</v>
      </c>
      <c r="Q1892" s="11" t="s">
        <v>8324</v>
      </c>
      <c r="R1892" t="s">
        <v>8327</v>
      </c>
      <c r="S1892" s="15">
        <f t="shared" si="147"/>
        <v>89019.348310185189</v>
      </c>
      <c r="T1892" s="15">
        <f t="shared" si="148"/>
        <v>42663.204861111109</v>
      </c>
      <c r="U1892" s="15">
        <f t="shared" si="149"/>
        <v>2143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15</v>
      </c>
      <c r="P1893">
        <f t="shared" si="146"/>
        <v>55.97</v>
      </c>
      <c r="Q1893" s="11" t="s">
        <v>8324</v>
      </c>
      <c r="R1893" t="s">
        <v>8327</v>
      </c>
      <c r="S1893" s="15">
        <f t="shared" si="147"/>
        <v>88979.066921296297</v>
      </c>
      <c r="T1893" s="15">
        <f t="shared" si="148"/>
        <v>42617.066921296297</v>
      </c>
      <c r="U1893" s="15">
        <f t="shared" si="149"/>
        <v>2143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100</v>
      </c>
      <c r="P1894">
        <f t="shared" si="146"/>
        <v>26.15</v>
      </c>
      <c r="Q1894" s="11" t="s">
        <v>8328</v>
      </c>
      <c r="R1894" t="s">
        <v>8339</v>
      </c>
      <c r="S1894" s="15">
        <f t="shared" si="147"/>
        <v>88940.54414351852</v>
      </c>
      <c r="T1894" s="15">
        <f t="shared" si="148"/>
        <v>42583.54414351852</v>
      </c>
      <c r="U1894" s="15">
        <f t="shared" si="149"/>
        <v>2143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167</v>
      </c>
      <c r="P1895">
        <f t="shared" si="146"/>
        <v>62.81</v>
      </c>
      <c r="Q1895" s="11" t="s">
        <v>8328</v>
      </c>
      <c r="R1895" t="s">
        <v>8332</v>
      </c>
      <c r="S1895" s="15">
        <f t="shared" si="147"/>
        <v>87045.189826388887</v>
      </c>
      <c r="T1895" s="15">
        <f t="shared" si="148"/>
        <v>40696.249305555553</v>
      </c>
      <c r="U1895" s="15">
        <f t="shared" si="149"/>
        <v>2138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31</v>
      </c>
      <c r="P1896">
        <f t="shared" si="146"/>
        <v>60.91</v>
      </c>
      <c r="Q1896" s="11" t="s">
        <v>8324</v>
      </c>
      <c r="R1896" t="s">
        <v>8327</v>
      </c>
      <c r="S1896" s="15">
        <f t="shared" si="147"/>
        <v>88578.363506944443</v>
      </c>
      <c r="T1896" s="15">
        <f t="shared" si="148"/>
        <v>42221.363506944443</v>
      </c>
      <c r="U1896" s="15">
        <f t="shared" si="149"/>
        <v>2142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8328</v>
      </c>
      <c r="R1897" t="s">
        <v>8329</v>
      </c>
      <c r="S1897" s="15">
        <f t="shared" si="147"/>
        <v>88146.670937499992</v>
      </c>
      <c r="T1897" s="15">
        <f t="shared" si="148"/>
        <v>41787.207638888889</v>
      </c>
      <c r="U1897" s="15">
        <f t="shared" si="149"/>
        <v>2141</v>
      </c>
    </row>
    <row r="1898" spans="1:21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100</v>
      </c>
      <c r="P1898">
        <f t="shared" si="146"/>
        <v>501.25</v>
      </c>
      <c r="Q1898" s="11" t="s">
        <v>8320</v>
      </c>
      <c r="R1898" t="s">
        <v>8346</v>
      </c>
      <c r="S1898" s="15">
        <f t="shared" si="147"/>
        <v>89121.879236111112</v>
      </c>
      <c r="T1898" s="15">
        <f t="shared" si="148"/>
        <v>42771.697222222225</v>
      </c>
      <c r="U1898" s="15">
        <f t="shared" si="149"/>
        <v>2144</v>
      </c>
    </row>
    <row r="1899" spans="1:21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8312</v>
      </c>
      <c r="R1899" t="s">
        <v>8334</v>
      </c>
      <c r="S1899" s="15">
        <f t="shared" si="147"/>
        <v>88218.84682870371</v>
      </c>
      <c r="T1899" s="15">
        <f t="shared" si="148"/>
        <v>41861.846828703703</v>
      </c>
      <c r="U1899" s="15">
        <f t="shared" si="149"/>
        <v>2141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8324</v>
      </c>
      <c r="R1900" t="s">
        <v>8327</v>
      </c>
      <c r="S1900" s="15">
        <f t="shared" si="147"/>
        <v>88566.854629629626</v>
      </c>
      <c r="T1900" s="15">
        <f t="shared" si="148"/>
        <v>42203.666666666672</v>
      </c>
      <c r="U1900" s="15">
        <f t="shared" si="149"/>
        <v>2142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8324</v>
      </c>
      <c r="R1901" t="s">
        <v>8336</v>
      </c>
      <c r="S1901" s="15">
        <f t="shared" si="147"/>
        <v>88462.942627314813</v>
      </c>
      <c r="T1901" s="15">
        <f t="shared" si="148"/>
        <v>42103.166666666672</v>
      </c>
      <c r="U1901" s="15">
        <f t="shared" si="149"/>
        <v>2142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8322</v>
      </c>
      <c r="R1902" t="s">
        <v>8333</v>
      </c>
      <c r="S1902" s="15">
        <f t="shared" si="147"/>
        <v>88587.758240740746</v>
      </c>
      <c r="T1902" s="15">
        <f t="shared" si="148"/>
        <v>42260.758240740746</v>
      </c>
      <c r="U1902" s="15">
        <f t="shared" si="149"/>
        <v>2142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8324</v>
      </c>
      <c r="R1903" t="s">
        <v>8327</v>
      </c>
      <c r="S1903" s="15">
        <f t="shared" si="147"/>
        <v>88869.43478009259</v>
      </c>
      <c r="T1903" s="15">
        <f t="shared" si="148"/>
        <v>42506.43478009259</v>
      </c>
      <c r="U1903" s="15">
        <f t="shared" si="149"/>
        <v>2143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6</v>
      </c>
      <c r="P1904">
        <f t="shared" si="146"/>
        <v>38.5</v>
      </c>
      <c r="Q1904" s="11" t="s">
        <v>8324</v>
      </c>
      <c r="R1904" t="s">
        <v>8327</v>
      </c>
      <c r="S1904" s="15">
        <f t="shared" si="147"/>
        <v>87271.066678240735</v>
      </c>
      <c r="T1904" s="15">
        <f t="shared" si="148"/>
        <v>40926.958333333336</v>
      </c>
      <c r="U1904" s="15">
        <f t="shared" si="149"/>
        <v>2138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86</v>
      </c>
      <c r="P1905">
        <f t="shared" si="146"/>
        <v>83.38</v>
      </c>
      <c r="Q1905" s="11" t="s">
        <v>8328</v>
      </c>
      <c r="R1905" t="s">
        <v>8329</v>
      </c>
      <c r="S1905" s="15">
        <f t="shared" si="147"/>
        <v>88758.935590277775</v>
      </c>
      <c r="T1905" s="15">
        <f t="shared" si="148"/>
        <v>42431.935590277775</v>
      </c>
      <c r="U1905" s="15">
        <f t="shared" si="149"/>
        <v>2143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2</v>
      </c>
      <c r="P1906">
        <f t="shared" si="146"/>
        <v>57.17</v>
      </c>
      <c r="Q1906" s="11" t="s">
        <v>8324</v>
      </c>
      <c r="R1906" t="s">
        <v>8327</v>
      </c>
      <c r="S1906" s="15">
        <f t="shared" si="147"/>
        <v>88552.462627314817</v>
      </c>
      <c r="T1906" s="15">
        <f t="shared" si="148"/>
        <v>42196.604166666672</v>
      </c>
      <c r="U1906" s="15">
        <f t="shared" si="149"/>
        <v>2142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41</v>
      </c>
      <c r="P1907">
        <f t="shared" si="146"/>
        <v>66.69</v>
      </c>
      <c r="Q1907" s="11" t="s">
        <v>8328</v>
      </c>
      <c r="R1907" t="s">
        <v>8332</v>
      </c>
      <c r="S1907" s="15">
        <f t="shared" si="147"/>
        <v>87263.169664351852</v>
      </c>
      <c r="T1907" s="15">
        <f t="shared" si="148"/>
        <v>40936.169664351852</v>
      </c>
      <c r="U1907" s="15">
        <f t="shared" si="149"/>
        <v>2138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42</v>
      </c>
      <c r="P1908">
        <f t="shared" si="146"/>
        <v>105.26</v>
      </c>
      <c r="Q1908" s="11" t="s">
        <v>8322</v>
      </c>
      <c r="R1908" t="s">
        <v>8333</v>
      </c>
      <c r="S1908" s="15">
        <f t="shared" si="147"/>
        <v>88274.568912037037</v>
      </c>
      <c r="T1908" s="15">
        <f t="shared" si="148"/>
        <v>41917.568912037037</v>
      </c>
      <c r="U1908" s="15">
        <f t="shared" si="149"/>
        <v>2141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12</v>
      </c>
      <c r="P1909">
        <f t="shared" si="146"/>
        <v>133.33000000000001</v>
      </c>
      <c r="Q1909" s="11" t="s">
        <v>8322</v>
      </c>
      <c r="R1909" t="s">
        <v>8333</v>
      </c>
      <c r="S1909" s="15">
        <f t="shared" si="147"/>
        <v>88261.098807870367</v>
      </c>
      <c r="T1909" s="15">
        <f t="shared" si="148"/>
        <v>41919.098807870374</v>
      </c>
      <c r="U1909" s="15">
        <f t="shared" si="149"/>
        <v>2141</v>
      </c>
    </row>
    <row r="1910" spans="1:21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123</v>
      </c>
      <c r="P1910">
        <f t="shared" si="146"/>
        <v>285.70999999999998</v>
      </c>
      <c r="Q1910" s="11" t="s">
        <v>8328</v>
      </c>
      <c r="R1910" t="s">
        <v>8330</v>
      </c>
      <c r="S1910" s="15">
        <f t="shared" si="147"/>
        <v>87951.194131944445</v>
      </c>
      <c r="T1910" s="15">
        <f t="shared" si="148"/>
        <v>41594.235798611109</v>
      </c>
      <c r="U1910" s="15">
        <f t="shared" si="149"/>
        <v>2140</v>
      </c>
    </row>
    <row r="1911" spans="1:21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111</v>
      </c>
      <c r="P1911">
        <f t="shared" si="146"/>
        <v>42.55</v>
      </c>
      <c r="Q1911" s="11" t="s">
        <v>8328</v>
      </c>
      <c r="R1911" t="s">
        <v>8329</v>
      </c>
      <c r="S1911" s="15">
        <f t="shared" si="147"/>
        <v>87580.748483796298</v>
      </c>
      <c r="T1911" s="15">
        <f t="shared" si="148"/>
        <v>41223.790150462963</v>
      </c>
      <c r="U1911" s="15">
        <f t="shared" si="149"/>
        <v>2139</v>
      </c>
    </row>
    <row r="1912" spans="1:21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41</v>
      </c>
      <c r="P1912">
        <f t="shared" si="146"/>
        <v>250</v>
      </c>
      <c r="Q1912" s="11" t="s">
        <v>8328</v>
      </c>
      <c r="R1912" t="s">
        <v>8329</v>
      </c>
      <c r="S1912" s="15">
        <f t="shared" si="147"/>
        <v>88614.936157407414</v>
      </c>
      <c r="T1912" s="15">
        <f t="shared" si="148"/>
        <v>42287.936157407406</v>
      </c>
      <c r="U1912" s="15">
        <f t="shared" si="149"/>
        <v>2142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121</v>
      </c>
      <c r="P1913">
        <f t="shared" si="146"/>
        <v>133.33000000000001</v>
      </c>
      <c r="Q1913" s="11" t="s">
        <v>8324</v>
      </c>
      <c r="R1913" t="s">
        <v>8327</v>
      </c>
      <c r="S1913" s="15">
        <f t="shared" si="147"/>
        <v>88340.867499999993</v>
      </c>
      <c r="T1913" s="15">
        <f t="shared" si="148"/>
        <v>41983.8675</v>
      </c>
      <c r="U1913" s="15">
        <f t="shared" si="149"/>
        <v>2141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121</v>
      </c>
      <c r="P1914">
        <f t="shared" si="146"/>
        <v>117.65</v>
      </c>
      <c r="Q1914" s="11" t="s">
        <v>8324</v>
      </c>
      <c r="R1914" t="s">
        <v>8327</v>
      </c>
      <c r="S1914" s="15">
        <f t="shared" si="147"/>
        <v>88537.462083333332</v>
      </c>
      <c r="T1914" s="15">
        <f t="shared" si="148"/>
        <v>42180.462083333332</v>
      </c>
      <c r="U1914" s="15">
        <f t="shared" si="149"/>
        <v>2142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121</v>
      </c>
      <c r="P1915">
        <f t="shared" si="146"/>
        <v>95.24</v>
      </c>
      <c r="Q1915" s="11" t="s">
        <v>8324</v>
      </c>
      <c r="R1915" t="s">
        <v>8327</v>
      </c>
      <c r="S1915" s="15">
        <f t="shared" si="147"/>
        <v>88226.730937500004</v>
      </c>
      <c r="T1915" s="15">
        <f t="shared" si="148"/>
        <v>41869.730937500004</v>
      </c>
      <c r="U1915" s="15">
        <f t="shared" si="149"/>
        <v>2141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120</v>
      </c>
      <c r="P1916">
        <f t="shared" si="146"/>
        <v>64.52</v>
      </c>
      <c r="Q1916" s="11" t="s">
        <v>8324</v>
      </c>
      <c r="R1916" t="s">
        <v>8327</v>
      </c>
      <c r="S1916" s="15">
        <f t="shared" si="147"/>
        <v>88659.530509259261</v>
      </c>
      <c r="T1916" s="15">
        <f t="shared" si="148"/>
        <v>42300.530509259261</v>
      </c>
      <c r="U1916" s="15">
        <f t="shared" si="149"/>
        <v>2142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120</v>
      </c>
      <c r="P1917">
        <f t="shared" si="146"/>
        <v>68.97</v>
      </c>
      <c r="Q1917" s="11" t="s">
        <v>8324</v>
      </c>
      <c r="R1917" t="s">
        <v>8327</v>
      </c>
      <c r="S1917" s="15">
        <f t="shared" si="147"/>
        <v>88847.741747685184</v>
      </c>
      <c r="T1917" s="15">
        <f t="shared" si="148"/>
        <v>42511.165972222225</v>
      </c>
      <c r="U1917" s="15">
        <f t="shared" si="149"/>
        <v>2143</v>
      </c>
    </row>
    <row r="1918" spans="1:21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120</v>
      </c>
      <c r="P1918">
        <f t="shared" si="146"/>
        <v>100</v>
      </c>
      <c r="Q1918" s="11" t="s">
        <v>8324</v>
      </c>
      <c r="R1918" t="s">
        <v>8336</v>
      </c>
      <c r="S1918" s="15">
        <f t="shared" si="147"/>
        <v>88525.930671296301</v>
      </c>
      <c r="T1918" s="15">
        <f t="shared" si="148"/>
        <v>42168.930671296301</v>
      </c>
      <c r="U1918" s="15">
        <f t="shared" si="149"/>
        <v>2142</v>
      </c>
    </row>
    <row r="1919" spans="1:21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100</v>
      </c>
      <c r="P1919">
        <f t="shared" si="146"/>
        <v>86.96</v>
      </c>
      <c r="Q1919" s="11" t="s">
        <v>8328</v>
      </c>
      <c r="R1919" t="s">
        <v>8332</v>
      </c>
      <c r="S1919" s="15">
        <f t="shared" si="147"/>
        <v>88263.186180555553</v>
      </c>
      <c r="T1919" s="15">
        <f t="shared" si="148"/>
        <v>41897.18618055556</v>
      </c>
      <c r="U1919" s="15">
        <f t="shared" si="149"/>
        <v>2141</v>
      </c>
    </row>
    <row r="1920" spans="1:21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100</v>
      </c>
      <c r="P1920">
        <f t="shared" si="146"/>
        <v>36.36</v>
      </c>
      <c r="Q1920" s="11" t="s">
        <v>8324</v>
      </c>
      <c r="R1920" t="s">
        <v>8336</v>
      </c>
      <c r="S1920" s="15">
        <f t="shared" si="147"/>
        <v>88190.457326388889</v>
      </c>
      <c r="T1920" s="15">
        <f t="shared" si="148"/>
        <v>41833.457326388889</v>
      </c>
      <c r="U1920" s="15">
        <f t="shared" si="149"/>
        <v>2141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ref="O1921:O1984" si="150">ROUND(E1731/D1731*100,0)</f>
        <v>160</v>
      </c>
      <c r="P1921">
        <f t="shared" si="146"/>
        <v>27.3</v>
      </c>
      <c r="Q1921" s="11" t="s">
        <v>8328</v>
      </c>
      <c r="R1921" t="s">
        <v>8330</v>
      </c>
      <c r="S1921" s="15">
        <f t="shared" si="147"/>
        <v>87699.311562499992</v>
      </c>
      <c r="T1921" s="15">
        <f t="shared" si="148"/>
        <v>41342.311562499999</v>
      </c>
      <c r="U1921" s="15">
        <f t="shared" si="149"/>
        <v>2140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0"/>
        <v>48</v>
      </c>
      <c r="P1922">
        <f t="shared" si="146"/>
        <v>60.24</v>
      </c>
      <c r="Q1922" s="11" t="s">
        <v>8314</v>
      </c>
      <c r="R1922" t="s">
        <v>8315</v>
      </c>
      <c r="S1922" s="15">
        <f t="shared" si="147"/>
        <v>88390.655555555553</v>
      </c>
      <c r="T1922" s="15">
        <f t="shared" si="148"/>
        <v>42035.142361111109</v>
      </c>
      <c r="U1922" s="15">
        <f t="shared" si="149"/>
        <v>2141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119</v>
      </c>
      <c r="P1923">
        <f t="shared" ref="P1923:P1986" si="151">IFERROR(ROUND(E1923/L1923,2),0)</f>
        <v>82.58</v>
      </c>
      <c r="Q1923" s="11" t="s">
        <v>8328</v>
      </c>
      <c r="R1923" t="s">
        <v>8351</v>
      </c>
      <c r="S1923" s="15">
        <f t="shared" ref="S1923:S1986" si="152">(((J1923/60)/60)/24)+DATE(197,1,1)</f>
        <v>87391.139108796298</v>
      </c>
      <c r="T1923" s="15">
        <f t="shared" ref="T1923:T1986" si="153">(((I1923/60)/60)/24)+DATE(1970,1,1)</f>
        <v>41034.139108796298</v>
      </c>
      <c r="U1923" s="15">
        <f t="shared" ref="U1923:U1986" si="154">YEAR(S1923)</f>
        <v>2139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108</v>
      </c>
      <c r="P1924">
        <f t="shared" si="151"/>
        <v>26.59</v>
      </c>
      <c r="Q1924" s="11" t="s">
        <v>8309</v>
      </c>
      <c r="R1924" t="s">
        <v>8316</v>
      </c>
      <c r="S1924" s="15">
        <f t="shared" si="152"/>
        <v>89076.743240740732</v>
      </c>
      <c r="T1924" s="15">
        <f t="shared" si="153"/>
        <v>42734.74324074074</v>
      </c>
      <c r="U1924" s="15">
        <f t="shared" si="154"/>
        <v>2143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119</v>
      </c>
      <c r="P1925">
        <f t="shared" si="151"/>
        <v>115.71</v>
      </c>
      <c r="Q1925" s="11" t="s">
        <v>8328</v>
      </c>
      <c r="R1925" t="s">
        <v>8331</v>
      </c>
      <c r="S1925" s="15">
        <f t="shared" si="152"/>
        <v>88482.918530092589</v>
      </c>
      <c r="T1925" s="15">
        <f t="shared" si="153"/>
        <v>42125.918530092589</v>
      </c>
      <c r="U1925" s="15">
        <f t="shared" si="154"/>
        <v>2142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119</v>
      </c>
      <c r="P1926">
        <f t="shared" si="151"/>
        <v>65.17</v>
      </c>
      <c r="Q1926" s="11" t="s">
        <v>8324</v>
      </c>
      <c r="R1926" t="s">
        <v>8327</v>
      </c>
      <c r="S1926" s="15">
        <f t="shared" si="152"/>
        <v>88911.782638888893</v>
      </c>
      <c r="T1926" s="15">
        <f t="shared" si="153"/>
        <v>42544.782638888893</v>
      </c>
      <c r="U1926" s="15">
        <f t="shared" si="154"/>
        <v>2143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158</v>
      </c>
      <c r="P1927">
        <f t="shared" si="151"/>
        <v>38.24</v>
      </c>
      <c r="Q1927" s="11" t="s">
        <v>8324</v>
      </c>
      <c r="R1927" t="s">
        <v>8327</v>
      </c>
      <c r="S1927" s="15">
        <f t="shared" si="152"/>
        <v>88302.437210648146</v>
      </c>
      <c r="T1927" s="15">
        <f t="shared" si="153"/>
        <v>41945.478877314818</v>
      </c>
      <c r="U1927" s="15">
        <f t="shared" si="154"/>
        <v>2141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32</v>
      </c>
      <c r="P1928">
        <f t="shared" si="151"/>
        <v>60.66</v>
      </c>
      <c r="Q1928" s="11" t="s">
        <v>8328</v>
      </c>
      <c r="R1928" t="s">
        <v>8332</v>
      </c>
      <c r="S1928" s="15">
        <f t="shared" si="152"/>
        <v>87712.525752314818</v>
      </c>
      <c r="T1928" s="15">
        <f t="shared" si="153"/>
        <v>41355.484085648146</v>
      </c>
      <c r="U1928" s="15">
        <f t="shared" si="154"/>
        <v>2140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107</v>
      </c>
      <c r="P1929">
        <f t="shared" si="151"/>
        <v>102.11</v>
      </c>
      <c r="Q1929" s="11" t="s">
        <v>8322</v>
      </c>
      <c r="R1929" t="s">
        <v>8333</v>
      </c>
      <c r="S1929" s="15">
        <f t="shared" si="152"/>
        <v>88215.515555555554</v>
      </c>
      <c r="T1929" s="15">
        <f t="shared" si="153"/>
        <v>41868.515555555554</v>
      </c>
      <c r="U1929" s="15">
        <f t="shared" si="154"/>
        <v>2141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131</v>
      </c>
      <c r="P1930">
        <f t="shared" si="151"/>
        <v>48.43</v>
      </c>
      <c r="Q1930" s="11" t="s">
        <v>8328</v>
      </c>
      <c r="R1930" t="s">
        <v>8355</v>
      </c>
      <c r="S1930" s="15">
        <f t="shared" si="152"/>
        <v>88102.874780092592</v>
      </c>
      <c r="T1930" s="15">
        <f t="shared" si="153"/>
        <v>41750.041666666664</v>
      </c>
      <c r="U1930" s="15">
        <f t="shared" si="154"/>
        <v>2141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9</v>
      </c>
      <c r="P1931">
        <f t="shared" si="151"/>
        <v>39.18</v>
      </c>
      <c r="Q1931" s="11" t="s">
        <v>8328</v>
      </c>
      <c r="R1931" t="s">
        <v>8339</v>
      </c>
      <c r="S1931" s="15">
        <f t="shared" si="152"/>
        <v>87421.656597222231</v>
      </c>
      <c r="T1931" s="15">
        <f t="shared" si="153"/>
        <v>41064.656597222223</v>
      </c>
      <c r="U1931" s="15">
        <f t="shared" si="154"/>
        <v>2139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20</v>
      </c>
      <c r="P1932">
        <f t="shared" si="151"/>
        <v>51.89</v>
      </c>
      <c r="Q1932" s="11" t="s">
        <v>8324</v>
      </c>
      <c r="R1932" t="s">
        <v>8325</v>
      </c>
      <c r="S1932" s="15">
        <f t="shared" si="152"/>
        <v>88640.688043981485</v>
      </c>
      <c r="T1932" s="15">
        <f t="shared" si="153"/>
        <v>42283.688043981485</v>
      </c>
      <c r="U1932" s="15">
        <f t="shared" si="154"/>
        <v>2142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14</v>
      </c>
      <c r="P1933">
        <f t="shared" si="151"/>
        <v>34.25</v>
      </c>
      <c r="Q1933" s="11" t="s">
        <v>8324</v>
      </c>
      <c r="R1933" t="s">
        <v>8327</v>
      </c>
      <c r="S1933" s="15">
        <f t="shared" si="152"/>
        <v>88168.855092592596</v>
      </c>
      <c r="T1933" s="15">
        <f t="shared" si="153"/>
        <v>41811.855092592588</v>
      </c>
      <c r="U1933" s="15">
        <f t="shared" si="154"/>
        <v>2141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107</v>
      </c>
      <c r="P1934">
        <f t="shared" si="151"/>
        <v>45.55</v>
      </c>
      <c r="Q1934" s="11" t="s">
        <v>8328</v>
      </c>
      <c r="R1934" t="s">
        <v>8329</v>
      </c>
      <c r="S1934" s="15">
        <f t="shared" si="152"/>
        <v>87423.946469907416</v>
      </c>
      <c r="T1934" s="15">
        <f t="shared" si="153"/>
        <v>41066.946469907409</v>
      </c>
      <c r="U1934" s="15">
        <f t="shared" si="154"/>
        <v>2139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131</v>
      </c>
      <c r="P1935">
        <f t="shared" si="151"/>
        <v>73.459999999999994</v>
      </c>
      <c r="Q1935" s="11" t="s">
        <v>8322</v>
      </c>
      <c r="R1935" t="s">
        <v>8340</v>
      </c>
      <c r="S1935" s="15">
        <f t="shared" si="152"/>
        <v>86430.895462962959</v>
      </c>
      <c r="T1935" s="15">
        <f t="shared" si="153"/>
        <v>40098.874305555553</v>
      </c>
      <c r="U1935" s="15">
        <f t="shared" si="154"/>
        <v>2136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117</v>
      </c>
      <c r="P1936">
        <f t="shared" si="151"/>
        <v>381.6</v>
      </c>
      <c r="Q1936" s="11" t="s">
        <v>8324</v>
      </c>
      <c r="R1936" t="s">
        <v>8327</v>
      </c>
      <c r="S1936" s="15">
        <f t="shared" si="152"/>
        <v>88757.903206018527</v>
      </c>
      <c r="T1936" s="15">
        <f t="shared" si="153"/>
        <v>42406.207638888889</v>
      </c>
      <c r="U1936" s="15">
        <f t="shared" si="154"/>
        <v>2143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117</v>
      </c>
      <c r="P1937">
        <f t="shared" si="151"/>
        <v>65.41</v>
      </c>
      <c r="Q1937" s="11" t="s">
        <v>8309</v>
      </c>
      <c r="R1937" t="s">
        <v>8341</v>
      </c>
      <c r="S1937" s="15">
        <f t="shared" si="152"/>
        <v>88310.857511574082</v>
      </c>
      <c r="T1937" s="15">
        <f t="shared" si="153"/>
        <v>41953.899178240739</v>
      </c>
      <c r="U1937" s="15">
        <f t="shared" si="154"/>
        <v>2141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117</v>
      </c>
      <c r="P1938">
        <f t="shared" si="151"/>
        <v>82.09</v>
      </c>
      <c r="Q1938" s="11" t="s">
        <v>8309</v>
      </c>
      <c r="R1938" t="s">
        <v>8311</v>
      </c>
      <c r="S1938" s="15">
        <f t="shared" si="152"/>
        <v>88726.967708333337</v>
      </c>
      <c r="T1938" s="15">
        <f t="shared" si="153"/>
        <v>42369.958333333328</v>
      </c>
      <c r="U1938" s="15">
        <f t="shared" si="154"/>
        <v>2142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42</v>
      </c>
      <c r="P1939">
        <f t="shared" si="151"/>
        <v>35.549999999999997</v>
      </c>
      <c r="Q1939" s="11" t="s">
        <v>8309</v>
      </c>
      <c r="R1939" t="s">
        <v>8316</v>
      </c>
      <c r="S1939" s="15">
        <f t="shared" si="152"/>
        <v>88660.884305555548</v>
      </c>
      <c r="T1939" s="15">
        <f t="shared" si="153"/>
        <v>42300.458333333328</v>
      </c>
      <c r="U1939" s="15">
        <f t="shared" si="154"/>
        <v>2142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117</v>
      </c>
      <c r="P1940">
        <f t="shared" si="151"/>
        <v>37.67</v>
      </c>
      <c r="Q1940" s="11" t="s">
        <v>8328</v>
      </c>
      <c r="R1940" t="s">
        <v>8329</v>
      </c>
      <c r="S1940" s="15">
        <f t="shared" si="152"/>
        <v>87424.551585648151</v>
      </c>
      <c r="T1940" s="15">
        <f t="shared" si="153"/>
        <v>41067.551585648151</v>
      </c>
      <c r="U1940" s="15">
        <f t="shared" si="154"/>
        <v>2139</v>
      </c>
    </row>
    <row r="1941" spans="1:21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156</v>
      </c>
      <c r="P1941">
        <f t="shared" si="151"/>
        <v>98.79</v>
      </c>
      <c r="Q1941" s="11" t="s">
        <v>8314</v>
      </c>
      <c r="R1941" t="s">
        <v>8315</v>
      </c>
      <c r="S1941" s="15">
        <f t="shared" si="152"/>
        <v>88365.760393518518</v>
      </c>
      <c r="T1941" s="15">
        <f t="shared" si="153"/>
        <v>42023.760393518518</v>
      </c>
      <c r="U1941" s="15">
        <f t="shared" si="154"/>
        <v>2141</v>
      </c>
    </row>
    <row r="1942" spans="1:21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106</v>
      </c>
      <c r="P1942">
        <f t="shared" si="151"/>
        <v>23.17</v>
      </c>
      <c r="Q1942" s="11" t="s">
        <v>8312</v>
      </c>
      <c r="R1942" t="s">
        <v>8313</v>
      </c>
      <c r="S1942" s="15">
        <f t="shared" si="152"/>
        <v>87637.82711805556</v>
      </c>
      <c r="T1942" s="15">
        <f t="shared" si="153"/>
        <v>41271.827118055553</v>
      </c>
      <c r="U1942" s="15">
        <f t="shared" si="154"/>
        <v>2139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116</v>
      </c>
      <c r="P1943">
        <f t="shared" si="151"/>
        <v>170.55</v>
      </c>
      <c r="Q1943" s="11" t="s">
        <v>8322</v>
      </c>
      <c r="R1943" t="s">
        <v>8340</v>
      </c>
      <c r="S1943" s="15">
        <f t="shared" si="152"/>
        <v>88683.261087962965</v>
      </c>
      <c r="T1943" s="15">
        <f t="shared" si="153"/>
        <v>42326.302754629629</v>
      </c>
      <c r="U1943" s="15">
        <f t="shared" si="154"/>
        <v>2142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116</v>
      </c>
      <c r="P1944">
        <f t="shared" si="151"/>
        <v>36.08</v>
      </c>
      <c r="Q1944" s="11" t="s">
        <v>8324</v>
      </c>
      <c r="R1944" t="s">
        <v>8327</v>
      </c>
      <c r="S1944" s="15">
        <f t="shared" si="152"/>
        <v>89096.134780092587</v>
      </c>
      <c r="T1944" s="15">
        <f t="shared" si="153"/>
        <v>42739.134780092587</v>
      </c>
      <c r="U1944" s="15">
        <f t="shared" si="154"/>
        <v>2143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116</v>
      </c>
      <c r="P1945">
        <f t="shared" si="151"/>
        <v>37.46</v>
      </c>
      <c r="Q1945" s="11" t="s">
        <v>8309</v>
      </c>
      <c r="R1945" t="s">
        <v>8316</v>
      </c>
      <c r="S1945" s="15">
        <f t="shared" si="152"/>
        <v>89023.614745370374</v>
      </c>
      <c r="T1945" s="15">
        <f t="shared" si="153"/>
        <v>42659.041666666672</v>
      </c>
      <c r="U1945" s="15">
        <f t="shared" si="154"/>
        <v>2143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46</v>
      </c>
      <c r="P1946">
        <f t="shared" si="151"/>
        <v>20.12</v>
      </c>
      <c r="Q1946" s="11" t="s">
        <v>8324</v>
      </c>
      <c r="R1946" t="s">
        <v>8327</v>
      </c>
      <c r="S1946" s="15">
        <f t="shared" si="152"/>
        <v>88700.703900462962</v>
      </c>
      <c r="T1946" s="15">
        <f t="shared" si="153"/>
        <v>42343</v>
      </c>
      <c r="U1946" s="15">
        <f t="shared" si="154"/>
        <v>2142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116</v>
      </c>
      <c r="P1947">
        <f t="shared" si="151"/>
        <v>35.96</v>
      </c>
      <c r="Q1947" s="11" t="s">
        <v>8324</v>
      </c>
      <c r="R1947" t="s">
        <v>8327</v>
      </c>
      <c r="S1947" s="15">
        <f t="shared" si="152"/>
        <v>88643.764212962968</v>
      </c>
      <c r="T1947" s="15">
        <f t="shared" si="153"/>
        <v>42283.957638888889</v>
      </c>
      <c r="U1947" s="15">
        <f t="shared" si="154"/>
        <v>2142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110</v>
      </c>
      <c r="P1948">
        <f t="shared" si="151"/>
        <v>311.17</v>
      </c>
      <c r="Q1948" s="11" t="s">
        <v>8322</v>
      </c>
      <c r="R1948" t="s">
        <v>8338</v>
      </c>
      <c r="S1948" s="15">
        <f t="shared" si="152"/>
        <v>89015.22792824074</v>
      </c>
      <c r="T1948" s="15">
        <f t="shared" si="153"/>
        <v>42663.22792824074</v>
      </c>
      <c r="U1948" s="15">
        <f t="shared" si="154"/>
        <v>2143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7</v>
      </c>
      <c r="P1949">
        <f t="shared" si="151"/>
        <v>45.54</v>
      </c>
      <c r="Q1949" s="11" t="s">
        <v>8324</v>
      </c>
      <c r="R1949" t="s">
        <v>8325</v>
      </c>
      <c r="S1949" s="15">
        <f t="shared" si="152"/>
        <v>88620.747349537036</v>
      </c>
      <c r="T1949" s="15">
        <f t="shared" si="153"/>
        <v>42263.747349537036</v>
      </c>
      <c r="U1949" s="15">
        <f t="shared" si="154"/>
        <v>2142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115</v>
      </c>
      <c r="P1950">
        <f t="shared" si="151"/>
        <v>155.33000000000001</v>
      </c>
      <c r="Q1950" s="11" t="s">
        <v>8309</v>
      </c>
      <c r="R1950" t="s">
        <v>8311</v>
      </c>
      <c r="S1950" s="15">
        <f t="shared" si="152"/>
        <v>89075.711354166662</v>
      </c>
      <c r="T1950" s="15">
        <f t="shared" si="153"/>
        <v>42748.711354166662</v>
      </c>
      <c r="U1950" s="15">
        <f t="shared" si="154"/>
        <v>2143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460</v>
      </c>
      <c r="P1951">
        <f t="shared" si="151"/>
        <v>60.06</v>
      </c>
      <c r="Q1951" s="11" t="s">
        <v>8324</v>
      </c>
      <c r="R1951" t="s">
        <v>8327</v>
      </c>
      <c r="S1951" s="15">
        <f t="shared" si="152"/>
        <v>88592.171018518522</v>
      </c>
      <c r="T1951" s="15">
        <f t="shared" si="153"/>
        <v>42235.171018518522</v>
      </c>
      <c r="U1951" s="15">
        <f t="shared" si="154"/>
        <v>2142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115</v>
      </c>
      <c r="P1952">
        <f t="shared" si="151"/>
        <v>132.86000000000001</v>
      </c>
      <c r="Q1952" s="11" t="s">
        <v>8328</v>
      </c>
      <c r="R1952" t="s">
        <v>8332</v>
      </c>
      <c r="S1952" s="15">
        <f t="shared" si="152"/>
        <v>87664.186111111107</v>
      </c>
      <c r="T1952" s="15">
        <f t="shared" si="153"/>
        <v>41295.332638888889</v>
      </c>
      <c r="U1952" s="15">
        <f t="shared" si="154"/>
        <v>2140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46</v>
      </c>
      <c r="P1953">
        <f t="shared" si="151"/>
        <v>80.87</v>
      </c>
      <c r="Q1953" s="11" t="s">
        <v>8324</v>
      </c>
      <c r="R1953" t="s">
        <v>8327</v>
      </c>
      <c r="S1953" s="15">
        <f t="shared" si="152"/>
        <v>88939.048356481479</v>
      </c>
      <c r="T1953" s="15">
        <f t="shared" si="153"/>
        <v>42573.226388888885</v>
      </c>
      <c r="U1953" s="15">
        <f t="shared" si="154"/>
        <v>2143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23</v>
      </c>
      <c r="P1954">
        <f t="shared" si="151"/>
        <v>41.22</v>
      </c>
      <c r="Q1954" s="11" t="s">
        <v>8324</v>
      </c>
      <c r="R1954" t="s">
        <v>8327</v>
      </c>
      <c r="S1954" s="15">
        <f t="shared" si="152"/>
        <v>88248.524837962963</v>
      </c>
      <c r="T1954" s="15">
        <f t="shared" si="153"/>
        <v>41891.524837962963</v>
      </c>
      <c r="U1954" s="15">
        <f t="shared" si="154"/>
        <v>2141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15</v>
      </c>
      <c r="P1955">
        <f t="shared" si="151"/>
        <v>61.37</v>
      </c>
      <c r="Q1955" s="11" t="s">
        <v>8328</v>
      </c>
      <c r="R1955" t="s">
        <v>8332</v>
      </c>
      <c r="S1955" s="15">
        <f t="shared" si="152"/>
        <v>87313.047858796301</v>
      </c>
      <c r="T1955" s="15">
        <f t="shared" si="153"/>
        <v>40986.006192129629</v>
      </c>
      <c r="U1955" s="15">
        <f t="shared" si="154"/>
        <v>2139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114</v>
      </c>
      <c r="P1956">
        <f t="shared" si="151"/>
        <v>44.85</v>
      </c>
      <c r="Q1956" s="11" t="s">
        <v>8309</v>
      </c>
      <c r="R1956" t="s">
        <v>8310</v>
      </c>
      <c r="S1956" s="15">
        <f t="shared" si="152"/>
        <v>87148.604421296302</v>
      </c>
      <c r="T1956" s="15">
        <f t="shared" si="153"/>
        <v>40805.604421296295</v>
      </c>
      <c r="U1956" s="15">
        <f t="shared" si="154"/>
        <v>2138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46</v>
      </c>
      <c r="P1957">
        <f t="shared" si="151"/>
        <v>67.959999999999994</v>
      </c>
      <c r="Q1957" s="11" t="s">
        <v>8324</v>
      </c>
      <c r="R1957" t="s">
        <v>8327</v>
      </c>
      <c r="S1957" s="15">
        <f t="shared" si="152"/>
        <v>88459.576249999998</v>
      </c>
      <c r="T1957" s="15">
        <f t="shared" si="153"/>
        <v>42097.576249999998</v>
      </c>
      <c r="U1957" s="15">
        <f t="shared" si="154"/>
        <v>2142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152</v>
      </c>
      <c r="P1958">
        <f t="shared" si="151"/>
        <v>73.239999999999995</v>
      </c>
      <c r="Q1958" s="11" t="s">
        <v>8324</v>
      </c>
      <c r="R1958" t="s">
        <v>8327</v>
      </c>
      <c r="S1958" s="15">
        <f t="shared" si="152"/>
        <v>88299.858946759254</v>
      </c>
      <c r="T1958" s="15">
        <f t="shared" si="153"/>
        <v>41942.858946759261</v>
      </c>
      <c r="U1958" s="15">
        <f t="shared" si="154"/>
        <v>2141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114</v>
      </c>
      <c r="P1959">
        <f t="shared" si="151"/>
        <v>87.14</v>
      </c>
      <c r="Q1959" s="11" t="s">
        <v>8322</v>
      </c>
      <c r="R1959" t="s">
        <v>8340</v>
      </c>
      <c r="S1959" s="15">
        <f t="shared" si="152"/>
        <v>87549.672326388885</v>
      </c>
      <c r="T1959" s="15">
        <f t="shared" si="153"/>
        <v>41192.672326388885</v>
      </c>
      <c r="U1959" s="15">
        <f t="shared" si="154"/>
        <v>2139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114</v>
      </c>
      <c r="P1960">
        <f t="shared" si="151"/>
        <v>61</v>
      </c>
      <c r="Q1960" s="11" t="s">
        <v>8324</v>
      </c>
      <c r="R1960" t="s">
        <v>8327</v>
      </c>
      <c r="S1960" s="15">
        <f t="shared" si="152"/>
        <v>88554.533159722225</v>
      </c>
      <c r="T1960" s="15">
        <f t="shared" si="153"/>
        <v>42197.533159722225</v>
      </c>
      <c r="U1960" s="15">
        <f t="shared" si="154"/>
        <v>2142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113</v>
      </c>
      <c r="P1961">
        <f t="shared" si="151"/>
        <v>140.54</v>
      </c>
      <c r="Q1961" s="11" t="s">
        <v>8324</v>
      </c>
      <c r="R1961" t="s">
        <v>8325</v>
      </c>
      <c r="S1961" s="15">
        <f t="shared" si="152"/>
        <v>88289.622395833328</v>
      </c>
      <c r="T1961" s="15">
        <f t="shared" si="153"/>
        <v>41932.622395833336</v>
      </c>
      <c r="U1961" s="15">
        <f t="shared" si="154"/>
        <v>2141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113</v>
      </c>
      <c r="P1962">
        <f t="shared" si="151"/>
        <v>70.23</v>
      </c>
      <c r="Q1962" s="11" t="s">
        <v>8324</v>
      </c>
      <c r="R1962" t="s">
        <v>8327</v>
      </c>
      <c r="S1962" s="15">
        <f t="shared" si="152"/>
        <v>88441.849050925928</v>
      </c>
      <c r="T1962" s="15">
        <f t="shared" si="153"/>
        <v>42084.807384259257</v>
      </c>
      <c r="U1962" s="15">
        <f t="shared" si="154"/>
        <v>2142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15</v>
      </c>
      <c r="P1963">
        <f t="shared" si="151"/>
        <v>96.05</v>
      </c>
      <c r="Q1963" s="11" t="s">
        <v>8320</v>
      </c>
      <c r="R1963" t="s">
        <v>8346</v>
      </c>
      <c r="S1963" s="15">
        <f t="shared" si="152"/>
        <v>89147.244212962964</v>
      </c>
      <c r="T1963" s="15">
        <f t="shared" si="153"/>
        <v>42790.244212962964</v>
      </c>
      <c r="U1963" s="15">
        <f t="shared" si="154"/>
        <v>2144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112</v>
      </c>
      <c r="P1964">
        <f t="shared" si="151"/>
        <v>18.579999999999998</v>
      </c>
      <c r="Q1964" s="11" t="s">
        <v>8317</v>
      </c>
      <c r="R1964" t="s">
        <v>8335</v>
      </c>
      <c r="S1964" s="15">
        <f t="shared" si="152"/>
        <v>88127.138113425928</v>
      </c>
      <c r="T1964" s="15">
        <f t="shared" si="153"/>
        <v>41770.138113425928</v>
      </c>
      <c r="U1964" s="15">
        <f t="shared" si="154"/>
        <v>2141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124</v>
      </c>
      <c r="P1965">
        <f t="shared" si="151"/>
        <v>140</v>
      </c>
      <c r="Q1965" s="11" t="s">
        <v>8324</v>
      </c>
      <c r="R1965" t="s">
        <v>8327</v>
      </c>
      <c r="S1965" s="15">
        <f t="shared" si="152"/>
        <v>88266.913761574076</v>
      </c>
      <c r="T1965" s="15">
        <f t="shared" si="153"/>
        <v>41894.913761574076</v>
      </c>
      <c r="U1965" s="15">
        <f t="shared" si="154"/>
        <v>2141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112</v>
      </c>
      <c r="P1966">
        <f t="shared" si="151"/>
        <v>38.46</v>
      </c>
      <c r="Q1966" s="11" t="s">
        <v>8312</v>
      </c>
      <c r="R1966" t="s">
        <v>8313</v>
      </c>
      <c r="S1966" s="15">
        <f t="shared" si="152"/>
        <v>87326.979618055557</v>
      </c>
      <c r="T1966" s="15">
        <f t="shared" si="153"/>
        <v>40969.979618055557</v>
      </c>
      <c r="U1966" s="15">
        <f t="shared" si="154"/>
        <v>2139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45</v>
      </c>
      <c r="P1967">
        <f t="shared" si="151"/>
        <v>150.41999999999999</v>
      </c>
      <c r="Q1967" s="11" t="s">
        <v>8324</v>
      </c>
      <c r="R1967" t="s">
        <v>8327</v>
      </c>
      <c r="S1967" s="15">
        <f t="shared" si="152"/>
        <v>88404.88045138889</v>
      </c>
      <c r="T1967" s="15">
        <f t="shared" si="153"/>
        <v>42044.1875</v>
      </c>
      <c r="U1967" s="15">
        <f t="shared" si="154"/>
        <v>2142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111</v>
      </c>
      <c r="P1968">
        <f t="shared" si="151"/>
        <v>81.95</v>
      </c>
      <c r="Q1968" s="11" t="s">
        <v>8317</v>
      </c>
      <c r="R1968" t="s">
        <v>8335</v>
      </c>
      <c r="S1968" s="15">
        <f t="shared" si="152"/>
        <v>88099.762673611112</v>
      </c>
      <c r="T1968" s="15">
        <f t="shared" si="153"/>
        <v>41742.762673611112</v>
      </c>
      <c r="U1968" s="15">
        <f t="shared" si="154"/>
        <v>2141</v>
      </c>
    </row>
    <row r="1969" spans="1:21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148</v>
      </c>
      <c r="P1969">
        <f t="shared" si="151"/>
        <v>300</v>
      </c>
      <c r="Q1969" s="11" t="s">
        <v>8324</v>
      </c>
      <c r="R1969" t="s">
        <v>8336</v>
      </c>
      <c r="S1969" s="15">
        <f t="shared" si="152"/>
        <v>88544.598090277781</v>
      </c>
      <c r="T1969" s="15">
        <f t="shared" si="153"/>
        <v>42217.583333333328</v>
      </c>
      <c r="U1969" s="15">
        <f t="shared" si="154"/>
        <v>2142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111</v>
      </c>
      <c r="P1970">
        <f t="shared" si="151"/>
        <v>94.74</v>
      </c>
      <c r="Q1970" s="11" t="s">
        <v>8328</v>
      </c>
      <c r="R1970" t="s">
        <v>8332</v>
      </c>
      <c r="S1970" s="15">
        <f t="shared" si="152"/>
        <v>87328.652372685188</v>
      </c>
      <c r="T1970" s="15">
        <f t="shared" si="153"/>
        <v>40971.652372685188</v>
      </c>
      <c r="U1970" s="15">
        <f t="shared" si="154"/>
        <v>2139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100</v>
      </c>
      <c r="P1971">
        <f t="shared" si="151"/>
        <v>58.06</v>
      </c>
      <c r="Q1971" s="11" t="s">
        <v>8324</v>
      </c>
      <c r="R1971" t="s">
        <v>8327</v>
      </c>
      <c r="S1971" s="15">
        <f t="shared" si="152"/>
        <v>88327.598182870366</v>
      </c>
      <c r="T1971" s="15">
        <f t="shared" si="153"/>
        <v>41970.639849537038</v>
      </c>
      <c r="U1971" s="15">
        <f t="shared" si="154"/>
        <v>2141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126</v>
      </c>
      <c r="P1972">
        <f t="shared" si="151"/>
        <v>48.34</v>
      </c>
      <c r="Q1972" s="11" t="s">
        <v>8324</v>
      </c>
      <c r="R1972" t="s">
        <v>8327</v>
      </c>
      <c r="S1972" s="15">
        <f t="shared" si="152"/>
        <v>88194.690081018518</v>
      </c>
      <c r="T1972" s="15">
        <f t="shared" si="153"/>
        <v>41837.690081018518</v>
      </c>
      <c r="U1972" s="15">
        <f t="shared" si="154"/>
        <v>2141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110</v>
      </c>
      <c r="P1973">
        <f t="shared" si="151"/>
        <v>89.4</v>
      </c>
      <c r="Q1973" s="11" t="s">
        <v>8324</v>
      </c>
      <c r="R1973" t="s">
        <v>8327</v>
      </c>
      <c r="S1973" s="15">
        <f t="shared" si="152"/>
        <v>88490.884930555563</v>
      </c>
      <c r="T1973" s="15">
        <f t="shared" si="153"/>
        <v>42133.884930555556</v>
      </c>
      <c r="U1973" s="15">
        <f t="shared" si="154"/>
        <v>2142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110</v>
      </c>
      <c r="P1974">
        <f t="shared" si="151"/>
        <v>119</v>
      </c>
      <c r="Q1974" s="11" t="s">
        <v>8322</v>
      </c>
      <c r="R1974" t="s">
        <v>8338</v>
      </c>
      <c r="S1974" s="15">
        <f t="shared" si="152"/>
        <v>88181.124953703707</v>
      </c>
      <c r="T1974" s="15">
        <f t="shared" si="153"/>
        <v>41854.124953703707</v>
      </c>
      <c r="U1974" s="15">
        <f t="shared" si="154"/>
        <v>2141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6</v>
      </c>
      <c r="P1975">
        <f t="shared" si="151"/>
        <v>43.54</v>
      </c>
      <c r="Q1975" s="11" t="s">
        <v>8328</v>
      </c>
      <c r="R1975" t="s">
        <v>8332</v>
      </c>
      <c r="S1975" s="15">
        <f t="shared" si="152"/>
        <v>88079.084143518514</v>
      </c>
      <c r="T1975" s="15">
        <f t="shared" si="153"/>
        <v>41727.041666666664</v>
      </c>
      <c r="U1975" s="15">
        <f t="shared" si="154"/>
        <v>2141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137</v>
      </c>
      <c r="P1976">
        <f t="shared" si="151"/>
        <v>137.08000000000001</v>
      </c>
      <c r="Q1976" s="11" t="s">
        <v>8324</v>
      </c>
      <c r="R1976" t="s">
        <v>8327</v>
      </c>
      <c r="S1976" s="15">
        <f t="shared" si="152"/>
        <v>88666.778564814813</v>
      </c>
      <c r="T1976" s="15">
        <f t="shared" si="153"/>
        <v>42310.701388888891</v>
      </c>
      <c r="U1976" s="15">
        <f t="shared" si="154"/>
        <v>2142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34</v>
      </c>
      <c r="P1977">
        <f t="shared" si="151"/>
        <v>59.2</v>
      </c>
      <c r="Q1977" s="11" t="s">
        <v>8309</v>
      </c>
      <c r="R1977" t="s">
        <v>8311</v>
      </c>
      <c r="S1977" s="15">
        <f t="shared" si="152"/>
        <v>89006.635787037041</v>
      </c>
      <c r="T1977" s="15">
        <f t="shared" si="153"/>
        <v>42649.635787037041</v>
      </c>
      <c r="U1977" s="15">
        <f t="shared" si="154"/>
        <v>2143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220</v>
      </c>
      <c r="P1978">
        <f t="shared" si="151"/>
        <v>35.520000000000003</v>
      </c>
      <c r="Q1978" s="11" t="s">
        <v>8309</v>
      </c>
      <c r="R1978" t="s">
        <v>8316</v>
      </c>
      <c r="S1978" s="15">
        <f t="shared" si="152"/>
        <v>88004.912662037037</v>
      </c>
      <c r="T1978" s="15">
        <f t="shared" si="153"/>
        <v>41631.912662037037</v>
      </c>
      <c r="U1978" s="15">
        <f t="shared" si="154"/>
        <v>2140</v>
      </c>
    </row>
    <row r="1979" spans="1:21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110</v>
      </c>
      <c r="P1979">
        <f t="shared" si="151"/>
        <v>36.24</v>
      </c>
      <c r="Q1979" s="11" t="s">
        <v>8328</v>
      </c>
      <c r="R1979" t="s">
        <v>8339</v>
      </c>
      <c r="S1979" s="15">
        <f t="shared" si="152"/>
        <v>88049.854988425926</v>
      </c>
      <c r="T1979" s="15">
        <f t="shared" si="153"/>
        <v>41676.854988425926</v>
      </c>
      <c r="U1979" s="15">
        <f t="shared" si="154"/>
        <v>2141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110</v>
      </c>
      <c r="P1980">
        <f t="shared" si="151"/>
        <v>443.75</v>
      </c>
      <c r="Q1980" s="11" t="s">
        <v>8328</v>
      </c>
      <c r="R1980" t="s">
        <v>8332</v>
      </c>
      <c r="S1980" s="15">
        <f t="shared" si="152"/>
        <v>87183.001261574071</v>
      </c>
      <c r="T1980" s="15">
        <f t="shared" si="153"/>
        <v>40849.333333333336</v>
      </c>
      <c r="U1980" s="15">
        <f t="shared" si="154"/>
        <v>2138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110</v>
      </c>
      <c r="P1981">
        <f t="shared" si="151"/>
        <v>50.66</v>
      </c>
      <c r="Q1981" s="11" t="s">
        <v>8328</v>
      </c>
      <c r="R1981" t="s">
        <v>8329</v>
      </c>
      <c r="S1981" s="15">
        <f t="shared" si="152"/>
        <v>88677.059594907405</v>
      </c>
      <c r="T1981" s="15">
        <f t="shared" si="153"/>
        <v>42304.207638888889</v>
      </c>
      <c r="U1981" s="15">
        <f t="shared" si="154"/>
        <v>2142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14</v>
      </c>
      <c r="P1982">
        <f t="shared" si="151"/>
        <v>253.14</v>
      </c>
      <c r="Q1982" s="11" t="s">
        <v>8328</v>
      </c>
      <c r="R1982" t="s">
        <v>8331</v>
      </c>
      <c r="S1982" s="15">
        <f t="shared" si="152"/>
        <v>89191.534652777773</v>
      </c>
      <c r="T1982" s="15">
        <f t="shared" si="153"/>
        <v>42834.492986111116</v>
      </c>
      <c r="U1982" s="15">
        <f t="shared" si="154"/>
        <v>2144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115</v>
      </c>
      <c r="P1983">
        <f t="shared" si="151"/>
        <v>53.55</v>
      </c>
      <c r="Q1983" s="11" t="s">
        <v>8320</v>
      </c>
      <c r="R1983" t="s">
        <v>8358</v>
      </c>
      <c r="S1983" s="15">
        <f t="shared" si="152"/>
        <v>88439.802430555559</v>
      </c>
      <c r="T1983" s="15">
        <f t="shared" si="153"/>
        <v>42082.760763888888</v>
      </c>
      <c r="U1983" s="15">
        <f t="shared" si="154"/>
        <v>2142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145</v>
      </c>
      <c r="P1984">
        <f t="shared" si="151"/>
        <v>67.92</v>
      </c>
      <c r="Q1984" s="11" t="s">
        <v>8324</v>
      </c>
      <c r="R1984" t="s">
        <v>8327</v>
      </c>
      <c r="S1984" s="15">
        <f t="shared" si="152"/>
        <v>89077.334317129629</v>
      </c>
      <c r="T1984" s="15">
        <f t="shared" si="153"/>
        <v>42721.333333333328</v>
      </c>
      <c r="U1984" s="15">
        <f t="shared" si="154"/>
        <v>2143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ref="O1985:O2048" si="155">ROUND(E1795/D1795*100,0)</f>
        <v>109</v>
      </c>
      <c r="P1985">
        <f t="shared" si="151"/>
        <v>56.84</v>
      </c>
      <c r="Q1985" s="11" t="s">
        <v>8324</v>
      </c>
      <c r="R1985" t="s">
        <v>8336</v>
      </c>
      <c r="S1985" s="15">
        <f t="shared" si="152"/>
        <v>89036.623460648145</v>
      </c>
      <c r="T1985" s="15">
        <f t="shared" si="153"/>
        <v>42693.041666666672</v>
      </c>
      <c r="U1985" s="15">
        <f t="shared" si="154"/>
        <v>2143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5"/>
        <v>109</v>
      </c>
      <c r="P1986">
        <f t="shared" si="151"/>
        <v>65.11</v>
      </c>
      <c r="Q1986" s="11" t="s">
        <v>8324</v>
      </c>
      <c r="R1986" t="s">
        <v>8325</v>
      </c>
      <c r="S1986" s="15">
        <f t="shared" si="152"/>
        <v>88746.792233796295</v>
      </c>
      <c r="T1986" s="15">
        <f t="shared" si="153"/>
        <v>42408.01180555555</v>
      </c>
      <c r="U1986" s="15">
        <f t="shared" si="154"/>
        <v>2142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144</v>
      </c>
      <c r="P1987">
        <f t="shared" ref="P1987:P2050" si="156">IFERROR(ROUND(E1987/L1987,2),0)</f>
        <v>73.13</v>
      </c>
      <c r="Q1987" s="11" t="s">
        <v>8328</v>
      </c>
      <c r="R1987" t="s">
        <v>8330</v>
      </c>
      <c r="S1987" s="15">
        <f t="shared" ref="S1987:S2050" si="157">(((J1987/60)/60)/24)+DATE(197,1,1)</f>
        <v>88033.792222222226</v>
      </c>
      <c r="T1987" s="15">
        <f t="shared" ref="T1987:T2050" si="158">(((I1987/60)/60)/24)+DATE(1970,1,1)</f>
        <v>41676.792222222226</v>
      </c>
      <c r="U1987" s="15">
        <f t="shared" ref="U1987:U2050" si="159">YEAR(S1987)</f>
        <v>2141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108</v>
      </c>
      <c r="P1988">
        <f t="shared" si="156"/>
        <v>35.729999999999997</v>
      </c>
      <c r="Q1988" s="11" t="s">
        <v>8312</v>
      </c>
      <c r="R1988" t="s">
        <v>8357</v>
      </c>
      <c r="S1988" s="15">
        <f t="shared" si="157"/>
        <v>87431.988055555557</v>
      </c>
      <c r="T1988" s="15">
        <f t="shared" si="158"/>
        <v>41104.988055555557</v>
      </c>
      <c r="U1988" s="15">
        <f t="shared" si="159"/>
        <v>2139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108</v>
      </c>
      <c r="P1989">
        <f t="shared" si="156"/>
        <v>67.31</v>
      </c>
      <c r="Q1989" s="11" t="s">
        <v>8328</v>
      </c>
      <c r="R1989" t="s">
        <v>8332</v>
      </c>
      <c r="S1989" s="15">
        <f t="shared" si="157"/>
        <v>88952.009097222224</v>
      </c>
      <c r="T1989" s="15">
        <f t="shared" si="158"/>
        <v>42572.009097222224</v>
      </c>
      <c r="U1989" s="15">
        <f t="shared" si="159"/>
        <v>2143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20</v>
      </c>
      <c r="P1990">
        <f t="shared" si="156"/>
        <v>116.53</v>
      </c>
      <c r="Q1990" s="11" t="s">
        <v>8309</v>
      </c>
      <c r="R1990" t="s">
        <v>8311</v>
      </c>
      <c r="S1990" s="15">
        <f t="shared" si="157"/>
        <v>88999.642754629633</v>
      </c>
      <c r="T1990" s="15">
        <f t="shared" si="158"/>
        <v>42657.642754629633</v>
      </c>
      <c r="U1990" s="15">
        <f t="shared" si="159"/>
        <v>2143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108</v>
      </c>
      <c r="P1991">
        <f t="shared" si="156"/>
        <v>45.84</v>
      </c>
      <c r="Q1991" s="11" t="s">
        <v>8324</v>
      </c>
      <c r="R1991" t="s">
        <v>8327</v>
      </c>
      <c r="S1991" s="15">
        <f t="shared" si="157"/>
        <v>88308.77043981482</v>
      </c>
      <c r="T1991" s="15">
        <f t="shared" si="158"/>
        <v>41938.770439814813</v>
      </c>
      <c r="U1991" s="15">
        <f t="shared" si="159"/>
        <v>2141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108</v>
      </c>
      <c r="P1992">
        <f t="shared" si="156"/>
        <v>217.38</v>
      </c>
      <c r="Q1992" s="11" t="s">
        <v>8324</v>
      </c>
      <c r="R1992" t="s">
        <v>8325</v>
      </c>
      <c r="S1992" s="15">
        <f t="shared" si="157"/>
        <v>89160.916180555563</v>
      </c>
      <c r="T1992" s="15">
        <f t="shared" si="158"/>
        <v>42818.874513888892</v>
      </c>
      <c r="U1992" s="15">
        <f t="shared" si="159"/>
        <v>2144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18</v>
      </c>
      <c r="P1993">
        <f t="shared" si="156"/>
        <v>22.74</v>
      </c>
      <c r="Q1993" s="11" t="s">
        <v>8328</v>
      </c>
      <c r="R1993" t="s">
        <v>8337</v>
      </c>
      <c r="S1993" s="15">
        <f t="shared" si="157"/>
        <v>88466.745578703703</v>
      </c>
      <c r="T1993" s="15">
        <f t="shared" si="158"/>
        <v>42109.957638888889</v>
      </c>
      <c r="U1993" s="15">
        <f t="shared" si="159"/>
        <v>2142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108</v>
      </c>
      <c r="P1994">
        <f t="shared" si="156"/>
        <v>50.59</v>
      </c>
      <c r="Q1994" s="11" t="s">
        <v>8322</v>
      </c>
      <c r="R1994" t="s">
        <v>8344</v>
      </c>
      <c r="S1994" s="15">
        <f t="shared" si="157"/>
        <v>86711.662511574075</v>
      </c>
      <c r="T1994" s="15">
        <f t="shared" si="158"/>
        <v>40391.125</v>
      </c>
      <c r="U1994" s="15">
        <f t="shared" si="159"/>
        <v>2137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134</v>
      </c>
      <c r="P1995">
        <f t="shared" si="156"/>
        <v>40.83</v>
      </c>
      <c r="Q1995" s="11" t="s">
        <v>8324</v>
      </c>
      <c r="R1995" t="s">
        <v>8325</v>
      </c>
      <c r="S1995" s="15">
        <f t="shared" si="157"/>
        <v>89016.503483796288</v>
      </c>
      <c r="T1995" s="15">
        <f t="shared" si="158"/>
        <v>42650.583333333328</v>
      </c>
      <c r="U1995" s="15">
        <f t="shared" si="159"/>
        <v>2143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107</v>
      </c>
      <c r="P1996">
        <f t="shared" si="156"/>
        <v>74.349999999999994</v>
      </c>
      <c r="Q1996" s="11" t="s">
        <v>8324</v>
      </c>
      <c r="R1996" t="s">
        <v>8327</v>
      </c>
      <c r="S1996" s="15">
        <f t="shared" si="157"/>
        <v>88579.591944444444</v>
      </c>
      <c r="T1996" s="15">
        <f t="shared" si="158"/>
        <v>42223.708333333328</v>
      </c>
      <c r="U1996" s="15">
        <f t="shared" si="159"/>
        <v>2142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107</v>
      </c>
      <c r="P1997">
        <f t="shared" si="156"/>
        <v>213.38</v>
      </c>
      <c r="Q1997" s="11" t="s">
        <v>8314</v>
      </c>
      <c r="R1997" t="s">
        <v>8315</v>
      </c>
      <c r="S1997" s="15">
        <f t="shared" si="157"/>
        <v>88452.084375000006</v>
      </c>
      <c r="T1997" s="15">
        <f t="shared" si="158"/>
        <v>42095.042708333334</v>
      </c>
      <c r="U1997" s="15">
        <f t="shared" si="159"/>
        <v>2142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107</v>
      </c>
      <c r="P1998">
        <f t="shared" si="156"/>
        <v>60.96</v>
      </c>
      <c r="Q1998" s="11" t="s">
        <v>8309</v>
      </c>
      <c r="R1998" t="s">
        <v>8341</v>
      </c>
      <c r="S1998" s="15">
        <f t="shared" si="157"/>
        <v>88662.588715277772</v>
      </c>
      <c r="T1998" s="15">
        <f t="shared" si="158"/>
        <v>42317.60555555555</v>
      </c>
      <c r="U1998" s="15">
        <f t="shared" si="159"/>
        <v>2142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107</v>
      </c>
      <c r="P1999">
        <f t="shared" si="156"/>
        <v>41.59</v>
      </c>
      <c r="Q1999" s="11" t="s">
        <v>8309</v>
      </c>
      <c r="R1999" t="s">
        <v>8311</v>
      </c>
      <c r="S1999" s="15">
        <f t="shared" si="157"/>
        <v>88510.678645833337</v>
      </c>
      <c r="T1999" s="15">
        <f t="shared" si="158"/>
        <v>42153.678645833337</v>
      </c>
      <c r="U1999" s="15">
        <f t="shared" si="159"/>
        <v>2142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143</v>
      </c>
      <c r="P2000">
        <f t="shared" si="156"/>
        <v>37.78</v>
      </c>
      <c r="Q2000" s="11" t="s">
        <v>8324</v>
      </c>
      <c r="R2000" t="s">
        <v>8327</v>
      </c>
      <c r="S2000" s="15">
        <f t="shared" si="157"/>
        <v>88281.913750000007</v>
      </c>
      <c r="T2000" s="15">
        <f t="shared" si="158"/>
        <v>41938.029861111114</v>
      </c>
      <c r="U2000" s="15">
        <f t="shared" si="159"/>
        <v>2141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107</v>
      </c>
      <c r="P2001">
        <f t="shared" si="156"/>
        <v>65.38</v>
      </c>
      <c r="Q2001" s="11" t="s">
        <v>8322</v>
      </c>
      <c r="R2001" t="s">
        <v>8344</v>
      </c>
      <c r="S2001" s="15">
        <f t="shared" si="157"/>
        <v>87944.949687500004</v>
      </c>
      <c r="T2001" s="15">
        <f t="shared" si="158"/>
        <v>41592.249305555553</v>
      </c>
      <c r="U2001" s="15">
        <f t="shared" si="159"/>
        <v>2140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107</v>
      </c>
      <c r="P2002">
        <f t="shared" si="156"/>
        <v>84.9</v>
      </c>
      <c r="Q2002" s="11" t="s">
        <v>8320</v>
      </c>
      <c r="R2002" t="s">
        <v>8346</v>
      </c>
      <c r="S2002" s="15">
        <f t="shared" si="157"/>
        <v>88319.871990740736</v>
      </c>
      <c r="T2002" s="15">
        <f t="shared" si="158"/>
        <v>41965.249305555553</v>
      </c>
      <c r="U2002" s="15">
        <f t="shared" si="159"/>
        <v>2141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102</v>
      </c>
      <c r="P2003">
        <f t="shared" si="156"/>
        <v>188.56</v>
      </c>
      <c r="Q2003" s="11" t="s">
        <v>8324</v>
      </c>
      <c r="R2003" t="s">
        <v>8327</v>
      </c>
      <c r="S2003" s="15">
        <f t="shared" si="157"/>
        <v>88546.224432870367</v>
      </c>
      <c r="T2003" s="15">
        <f t="shared" si="158"/>
        <v>42204.224432870367</v>
      </c>
      <c r="U2003" s="15">
        <f t="shared" si="159"/>
        <v>2142</v>
      </c>
    </row>
    <row r="2004" spans="1:21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143</v>
      </c>
      <c r="P2004">
        <f t="shared" si="156"/>
        <v>94.28</v>
      </c>
      <c r="Q2004" s="11" t="s">
        <v>8314</v>
      </c>
      <c r="R2004" t="s">
        <v>8315</v>
      </c>
      <c r="S2004" s="15">
        <f t="shared" si="157"/>
        <v>88546.47256944445</v>
      </c>
      <c r="T2004" s="15">
        <f t="shared" si="158"/>
        <v>42182.915972222225</v>
      </c>
      <c r="U2004" s="15">
        <f t="shared" si="159"/>
        <v>2142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107</v>
      </c>
      <c r="P2005">
        <f t="shared" si="156"/>
        <v>44.5</v>
      </c>
      <c r="Q2005" s="11" t="s">
        <v>8328</v>
      </c>
      <c r="R2005" t="s">
        <v>8355</v>
      </c>
      <c r="S2005" s="15">
        <f t="shared" si="157"/>
        <v>87058.879293981474</v>
      </c>
      <c r="T2005" s="15">
        <f t="shared" si="158"/>
        <v>40732.875</v>
      </c>
      <c r="U2005" s="15">
        <f t="shared" si="159"/>
        <v>2138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107</v>
      </c>
      <c r="P2006">
        <f t="shared" si="156"/>
        <v>40.24</v>
      </c>
      <c r="Q2006" s="11" t="s">
        <v>8324</v>
      </c>
      <c r="R2006" t="s">
        <v>8327</v>
      </c>
      <c r="S2006" s="15">
        <f t="shared" si="157"/>
        <v>88846.15861111111</v>
      </c>
      <c r="T2006" s="15">
        <f t="shared" si="158"/>
        <v>42518.905555555553</v>
      </c>
      <c r="U2006" s="15">
        <f t="shared" si="159"/>
        <v>2143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15</v>
      </c>
      <c r="P2007">
        <f t="shared" si="156"/>
        <v>34.409999999999997</v>
      </c>
      <c r="Q2007" s="11" t="s">
        <v>8324</v>
      </c>
      <c r="R2007" t="s">
        <v>8327</v>
      </c>
      <c r="S2007" s="15">
        <f t="shared" si="157"/>
        <v>88898.741944444439</v>
      </c>
      <c r="T2007" s="15">
        <f t="shared" si="158"/>
        <v>42523.916666666672</v>
      </c>
      <c r="U2007" s="15">
        <f t="shared" si="159"/>
        <v>2143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107</v>
      </c>
      <c r="P2008">
        <f t="shared" si="156"/>
        <v>35.130000000000003</v>
      </c>
      <c r="Q2008" s="11" t="s">
        <v>8309</v>
      </c>
      <c r="R2008" t="s">
        <v>8311</v>
      </c>
      <c r="S2008" s="15">
        <f t="shared" si="157"/>
        <v>88319.036851851852</v>
      </c>
      <c r="T2008" s="15">
        <f t="shared" si="158"/>
        <v>41992.078518518523</v>
      </c>
      <c r="U2008" s="15">
        <f t="shared" si="159"/>
        <v>2141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16</v>
      </c>
      <c r="P2009">
        <f t="shared" si="156"/>
        <v>29.07</v>
      </c>
      <c r="Q2009" s="11" t="s">
        <v>8324</v>
      </c>
      <c r="R2009" t="s">
        <v>8327</v>
      </c>
      <c r="S2009" s="15">
        <f t="shared" si="157"/>
        <v>88492.267488425918</v>
      </c>
      <c r="T2009" s="15">
        <f t="shared" si="158"/>
        <v>42132.836805555555</v>
      </c>
      <c r="U2009" s="15">
        <f t="shared" si="159"/>
        <v>2142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106</v>
      </c>
      <c r="P2010">
        <f t="shared" si="156"/>
        <v>52.41</v>
      </c>
      <c r="Q2010" s="11" t="s">
        <v>8309</v>
      </c>
      <c r="R2010" t="s">
        <v>8311</v>
      </c>
      <c r="S2010" s="15">
        <f t="shared" si="157"/>
        <v>88998.933969907404</v>
      </c>
      <c r="T2010" s="15">
        <f t="shared" si="158"/>
        <v>42641.933969907404</v>
      </c>
      <c r="U2010" s="15">
        <f t="shared" si="159"/>
        <v>2143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101</v>
      </c>
      <c r="P2011">
        <f t="shared" si="156"/>
        <v>38.86</v>
      </c>
      <c r="Q2011" s="11" t="s">
        <v>8314</v>
      </c>
      <c r="R2011" t="s">
        <v>8315</v>
      </c>
      <c r="S2011" s="15">
        <f t="shared" si="157"/>
        <v>88201.785925925928</v>
      </c>
      <c r="T2011" s="15">
        <f t="shared" si="158"/>
        <v>41844.785925925928</v>
      </c>
      <c r="U2011" s="15">
        <f t="shared" si="159"/>
        <v>2141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49</v>
      </c>
      <c r="P2012">
        <f t="shared" si="156"/>
        <v>45.11</v>
      </c>
      <c r="Q2012" s="11" t="s">
        <v>8324</v>
      </c>
      <c r="R2012" t="s">
        <v>8327</v>
      </c>
      <c r="S2012" s="15">
        <f t="shared" si="157"/>
        <v>89120.50136574074</v>
      </c>
      <c r="T2012" s="15">
        <f t="shared" si="158"/>
        <v>42753.50136574074</v>
      </c>
      <c r="U2012" s="15">
        <f t="shared" si="159"/>
        <v>2143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7</v>
      </c>
      <c r="P2013">
        <f t="shared" si="156"/>
        <v>47.66</v>
      </c>
      <c r="Q2013" s="11" t="s">
        <v>8324</v>
      </c>
      <c r="R2013" t="s">
        <v>8327</v>
      </c>
      <c r="S2013" s="15">
        <f t="shared" si="157"/>
        <v>88768.671840277777</v>
      </c>
      <c r="T2013" s="15">
        <f t="shared" si="158"/>
        <v>42411.957638888889</v>
      </c>
      <c r="U2013" s="15">
        <f t="shared" si="159"/>
        <v>2143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2</v>
      </c>
      <c r="P2014">
        <f t="shared" si="156"/>
        <v>59.46</v>
      </c>
      <c r="Q2014" s="11" t="s">
        <v>8322</v>
      </c>
      <c r="R2014" t="s">
        <v>8333</v>
      </c>
      <c r="S2014" s="15">
        <f t="shared" si="157"/>
        <v>88485.291828703703</v>
      </c>
      <c r="T2014" s="15">
        <f t="shared" si="158"/>
        <v>42122</v>
      </c>
      <c r="U2014" s="15">
        <f t="shared" si="159"/>
        <v>2142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211</v>
      </c>
      <c r="P2015">
        <f t="shared" si="156"/>
        <v>43.71</v>
      </c>
      <c r="Q2015" s="11" t="s">
        <v>8328</v>
      </c>
      <c r="R2015" t="s">
        <v>8329</v>
      </c>
      <c r="S2015" s="15">
        <f t="shared" si="157"/>
        <v>87198.120324074072</v>
      </c>
      <c r="T2015" s="15">
        <f t="shared" si="158"/>
        <v>40871.161990740737</v>
      </c>
      <c r="U2015" s="15">
        <f t="shared" si="159"/>
        <v>2138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106</v>
      </c>
      <c r="P2016">
        <f t="shared" si="156"/>
        <v>83.05</v>
      </c>
      <c r="Q2016" s="11" t="s">
        <v>8324</v>
      </c>
      <c r="R2016" t="s">
        <v>8327</v>
      </c>
      <c r="S2016" s="15">
        <f t="shared" si="157"/>
        <v>88533.731087962966</v>
      </c>
      <c r="T2016" s="15">
        <f t="shared" si="158"/>
        <v>42176.731087962966</v>
      </c>
      <c r="U2016" s="15">
        <f t="shared" si="159"/>
        <v>2142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105</v>
      </c>
      <c r="P2017">
        <f t="shared" si="156"/>
        <v>55.33</v>
      </c>
      <c r="Q2017" s="11" t="s">
        <v>8324</v>
      </c>
      <c r="R2017" t="s">
        <v>8327</v>
      </c>
      <c r="S2017" s="15">
        <f t="shared" si="157"/>
        <v>88759.693055555559</v>
      </c>
      <c r="T2017" s="15">
        <f t="shared" si="158"/>
        <v>42402.693055555559</v>
      </c>
      <c r="U2017" s="15">
        <f t="shared" si="159"/>
        <v>2143</v>
      </c>
    </row>
    <row r="2018" spans="1:21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0</v>
      </c>
      <c r="P2018">
        <f t="shared" si="156"/>
        <v>92.22</v>
      </c>
      <c r="Q2018" s="11" t="s">
        <v>8309</v>
      </c>
      <c r="R2018" t="s">
        <v>8341</v>
      </c>
      <c r="S2018" s="15">
        <f t="shared" si="157"/>
        <v>88767.926111111112</v>
      </c>
      <c r="T2018" s="15">
        <f t="shared" si="158"/>
        <v>42410.926111111112</v>
      </c>
      <c r="U2018" s="15">
        <f t="shared" si="159"/>
        <v>2143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105</v>
      </c>
      <c r="P2019">
        <f t="shared" si="156"/>
        <v>31.85</v>
      </c>
      <c r="Q2019" s="11" t="s">
        <v>8312</v>
      </c>
      <c r="R2019" t="s">
        <v>8353</v>
      </c>
      <c r="S2019" s="15">
        <f t="shared" si="157"/>
        <v>87991.996458333335</v>
      </c>
      <c r="T2019" s="15">
        <f t="shared" si="158"/>
        <v>41634.996458333335</v>
      </c>
      <c r="U2019" s="15">
        <f t="shared" si="159"/>
        <v>2140</v>
      </c>
    </row>
    <row r="2020" spans="1:21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140</v>
      </c>
      <c r="P2020">
        <f t="shared" si="156"/>
        <v>45.97</v>
      </c>
      <c r="Q2020" s="11" t="s">
        <v>8312</v>
      </c>
      <c r="R2020" t="s">
        <v>8357</v>
      </c>
      <c r="S2020" s="15">
        <f t="shared" si="157"/>
        <v>88523.297175925924</v>
      </c>
      <c r="T2020" s="15">
        <f t="shared" si="158"/>
        <v>42167.297175925924</v>
      </c>
      <c r="U2020" s="15">
        <f t="shared" si="159"/>
        <v>2142</v>
      </c>
    </row>
    <row r="2021" spans="1:21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105</v>
      </c>
      <c r="P2021">
        <f t="shared" si="156"/>
        <v>31.83</v>
      </c>
      <c r="Q2021" s="11" t="s">
        <v>8328</v>
      </c>
      <c r="R2021" t="s">
        <v>8329</v>
      </c>
      <c r="S2021" s="15">
        <f t="shared" si="157"/>
        <v>87922.901481481473</v>
      </c>
      <c r="T2021" s="15">
        <f t="shared" si="158"/>
        <v>41558</v>
      </c>
      <c r="U2021" s="15">
        <f t="shared" si="159"/>
        <v>2140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11</v>
      </c>
      <c r="P2022">
        <f t="shared" si="156"/>
        <v>40.270000000000003</v>
      </c>
      <c r="Q2022" s="11" t="s">
        <v>8322</v>
      </c>
      <c r="R2022" t="s">
        <v>8344</v>
      </c>
      <c r="S2022" s="15">
        <f t="shared" si="157"/>
        <v>88111.776539351849</v>
      </c>
      <c r="T2022" s="15">
        <f t="shared" si="158"/>
        <v>41754.776539351849</v>
      </c>
      <c r="U2022" s="15">
        <f t="shared" si="159"/>
        <v>2141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105</v>
      </c>
      <c r="P2023">
        <f t="shared" si="156"/>
        <v>50.02</v>
      </c>
      <c r="Q2023" s="11" t="s">
        <v>8324</v>
      </c>
      <c r="R2023" t="s">
        <v>8327</v>
      </c>
      <c r="S2023" s="15">
        <f t="shared" si="157"/>
        <v>88280.783553240733</v>
      </c>
      <c r="T2023" s="15">
        <f t="shared" si="158"/>
        <v>41914.597916666666</v>
      </c>
      <c r="U2023" s="15">
        <f t="shared" si="159"/>
        <v>2141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105</v>
      </c>
      <c r="P2024">
        <f t="shared" si="156"/>
        <v>91.67</v>
      </c>
      <c r="Q2024" s="11" t="s">
        <v>8324</v>
      </c>
      <c r="R2024" t="s">
        <v>8327</v>
      </c>
      <c r="S2024" s="15">
        <f t="shared" si="157"/>
        <v>88441.024421296301</v>
      </c>
      <c r="T2024" s="15">
        <f t="shared" si="158"/>
        <v>42061.024421296301</v>
      </c>
      <c r="U2024" s="15">
        <f t="shared" si="159"/>
        <v>2142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300</v>
      </c>
      <c r="P2025">
        <f t="shared" si="156"/>
        <v>23.87</v>
      </c>
      <c r="Q2025" s="11" t="s">
        <v>8324</v>
      </c>
      <c r="R2025" t="s">
        <v>8327</v>
      </c>
      <c r="S2025" s="15">
        <f t="shared" si="157"/>
        <v>89062.694236111114</v>
      </c>
      <c r="T2025" s="15">
        <f t="shared" si="158"/>
        <v>42705.735902777778</v>
      </c>
      <c r="U2025" s="15">
        <f t="shared" si="159"/>
        <v>2143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107</v>
      </c>
      <c r="P2026">
        <f t="shared" si="156"/>
        <v>109.07</v>
      </c>
      <c r="Q2026" s="11" t="s">
        <v>8314</v>
      </c>
      <c r="R2026" t="s">
        <v>8315</v>
      </c>
      <c r="S2026" s="15">
        <f t="shared" si="157"/>
        <v>88397.674513888895</v>
      </c>
      <c r="T2026" s="15">
        <f t="shared" si="158"/>
        <v>42040.674513888895</v>
      </c>
      <c r="U2026" s="15">
        <f t="shared" si="159"/>
        <v>2142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105</v>
      </c>
      <c r="P2027">
        <f t="shared" si="156"/>
        <v>41.92</v>
      </c>
      <c r="Q2027" s="11" t="s">
        <v>8324</v>
      </c>
      <c r="R2027" t="s">
        <v>8327</v>
      </c>
      <c r="S2027" s="15">
        <f t="shared" si="157"/>
        <v>88549.729548611111</v>
      </c>
      <c r="T2027" s="15">
        <f t="shared" si="158"/>
        <v>42192.729548611111</v>
      </c>
      <c r="U2027" s="15">
        <f t="shared" si="159"/>
        <v>2142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105</v>
      </c>
      <c r="P2028">
        <f t="shared" si="156"/>
        <v>29.04</v>
      </c>
      <c r="Q2028" s="11" t="s">
        <v>8317</v>
      </c>
      <c r="R2028" t="s">
        <v>8335</v>
      </c>
      <c r="S2028" s="15">
        <f t="shared" si="157"/>
        <v>89034.750092592585</v>
      </c>
      <c r="T2028" s="15">
        <f t="shared" si="158"/>
        <v>42677.750092592592</v>
      </c>
      <c r="U2028" s="15">
        <f t="shared" si="159"/>
        <v>2143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104</v>
      </c>
      <c r="P2029">
        <f t="shared" si="156"/>
        <v>81.25</v>
      </c>
      <c r="Q2029" s="11" t="s">
        <v>8324</v>
      </c>
      <c r="R2029" t="s">
        <v>8327</v>
      </c>
      <c r="S2029" s="15">
        <f t="shared" si="157"/>
        <v>88426.384571759263</v>
      </c>
      <c r="T2029" s="15">
        <f t="shared" si="158"/>
        <v>42052.583333333328</v>
      </c>
      <c r="U2029" s="15">
        <f t="shared" si="159"/>
        <v>2142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116</v>
      </c>
      <c r="P2030">
        <f t="shared" si="156"/>
        <v>95.59</v>
      </c>
      <c r="Q2030" s="11" t="s">
        <v>8324</v>
      </c>
      <c r="R2030" t="s">
        <v>8327</v>
      </c>
      <c r="S2030" s="15">
        <f t="shared" si="157"/>
        <v>88484.786493055552</v>
      </c>
      <c r="T2030" s="15">
        <f t="shared" si="158"/>
        <v>42127.952083333337</v>
      </c>
      <c r="U2030" s="15">
        <f t="shared" si="159"/>
        <v>2142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</v>
      </c>
      <c r="P2031">
        <f t="shared" si="156"/>
        <v>52.35</v>
      </c>
      <c r="Q2031" s="11" t="s">
        <v>8324</v>
      </c>
      <c r="R2031" t="s">
        <v>8327</v>
      </c>
      <c r="S2031" s="15">
        <f t="shared" si="157"/>
        <v>88590.432129629626</v>
      </c>
      <c r="T2031" s="15">
        <f t="shared" si="158"/>
        <v>42233.432129629626</v>
      </c>
      <c r="U2031" s="15">
        <f t="shared" si="159"/>
        <v>2142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173</v>
      </c>
      <c r="P2032">
        <f t="shared" si="156"/>
        <v>89.79</v>
      </c>
      <c r="Q2032" s="11" t="s">
        <v>8324</v>
      </c>
      <c r="R2032" t="s">
        <v>8327</v>
      </c>
      <c r="S2032" s="15">
        <f t="shared" si="157"/>
        <v>88761.911226851851</v>
      </c>
      <c r="T2032" s="15">
        <f t="shared" si="158"/>
        <v>42388.207638888889</v>
      </c>
      <c r="U2032" s="15">
        <f t="shared" si="159"/>
        <v>2143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104</v>
      </c>
      <c r="P2033">
        <f t="shared" si="156"/>
        <v>25.25</v>
      </c>
      <c r="Q2033" s="11" t="s">
        <v>8324</v>
      </c>
      <c r="R2033" t="s">
        <v>8327</v>
      </c>
      <c r="S2033" s="15">
        <f t="shared" si="157"/>
        <v>88490.399479166663</v>
      </c>
      <c r="T2033" s="15">
        <f t="shared" si="158"/>
        <v>42133.399479166663</v>
      </c>
      <c r="U2033" s="15">
        <f t="shared" si="159"/>
        <v>2142</v>
      </c>
    </row>
    <row r="2034" spans="1:21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115</v>
      </c>
      <c r="P2034">
        <f t="shared" si="156"/>
        <v>43.62</v>
      </c>
      <c r="Q2034" s="11" t="s">
        <v>8328</v>
      </c>
      <c r="R2034" t="s">
        <v>8342</v>
      </c>
      <c r="S2034" s="15">
        <f t="shared" si="157"/>
        <v>87777.757754629623</v>
      </c>
      <c r="T2034" s="15">
        <f t="shared" si="158"/>
        <v>41425.708333333336</v>
      </c>
      <c r="U2034" s="15">
        <f t="shared" si="159"/>
        <v>2140</v>
      </c>
    </row>
    <row r="2035" spans="1:21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104</v>
      </c>
      <c r="P2035">
        <f t="shared" si="156"/>
        <v>76.86</v>
      </c>
      <c r="Q2035" s="11" t="s">
        <v>8328</v>
      </c>
      <c r="R2035" t="s">
        <v>8332</v>
      </c>
      <c r="S2035" s="15">
        <f t="shared" si="157"/>
        <v>88462.171203703707</v>
      </c>
      <c r="T2035" s="15">
        <f t="shared" si="158"/>
        <v>42105.171203703707</v>
      </c>
      <c r="U2035" s="15">
        <f t="shared" si="159"/>
        <v>2142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104</v>
      </c>
      <c r="P2036">
        <f t="shared" si="156"/>
        <v>64.44</v>
      </c>
      <c r="Q2036" s="11" t="s">
        <v>8328</v>
      </c>
      <c r="R2036" t="s">
        <v>8332</v>
      </c>
      <c r="S2036" s="15">
        <f t="shared" si="157"/>
        <v>87958.998379629629</v>
      </c>
      <c r="T2036" s="15">
        <f t="shared" si="158"/>
        <v>41614.973611111112</v>
      </c>
      <c r="U2036" s="15">
        <f t="shared" si="159"/>
        <v>2140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21</v>
      </c>
      <c r="P2037">
        <f t="shared" si="156"/>
        <v>57.5</v>
      </c>
      <c r="Q2037" s="11" t="s">
        <v>8324</v>
      </c>
      <c r="R2037" t="s">
        <v>8327</v>
      </c>
      <c r="S2037" s="15">
        <f t="shared" si="157"/>
        <v>88833.943831018521</v>
      </c>
      <c r="T2037" s="15">
        <f t="shared" si="158"/>
        <v>42476.943831018521</v>
      </c>
      <c r="U2037" s="15">
        <f t="shared" si="159"/>
        <v>2143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28</v>
      </c>
      <c r="P2038">
        <f t="shared" si="156"/>
        <v>200.63</v>
      </c>
      <c r="Q2038" s="11" t="s">
        <v>8324</v>
      </c>
      <c r="R2038" t="s">
        <v>8325</v>
      </c>
      <c r="S2038" s="15">
        <f t="shared" si="157"/>
        <v>89015.690266203703</v>
      </c>
      <c r="T2038" s="15">
        <f t="shared" si="158"/>
        <v>42660.166666666672</v>
      </c>
      <c r="U2038" s="15">
        <f t="shared" si="159"/>
        <v>2143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59</v>
      </c>
      <c r="P2039">
        <f t="shared" si="156"/>
        <v>80.25</v>
      </c>
      <c r="Q2039" s="11" t="s">
        <v>8324</v>
      </c>
      <c r="R2039" t="s">
        <v>8325</v>
      </c>
      <c r="S2039" s="15">
        <f t="shared" si="157"/>
        <v>89167.740277777775</v>
      </c>
      <c r="T2039" s="15">
        <f t="shared" si="158"/>
        <v>42795.083333333328</v>
      </c>
      <c r="U2039" s="15">
        <f t="shared" si="159"/>
        <v>2144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103</v>
      </c>
      <c r="P2040">
        <f t="shared" si="156"/>
        <v>39.049999999999997</v>
      </c>
      <c r="Q2040" s="11" t="s">
        <v>8312</v>
      </c>
      <c r="R2040" t="s">
        <v>8334</v>
      </c>
      <c r="S2040" s="15">
        <f t="shared" si="157"/>
        <v>88330.604097222225</v>
      </c>
      <c r="T2040" s="15">
        <f t="shared" si="158"/>
        <v>41974.207638888889</v>
      </c>
      <c r="U2040" s="15">
        <f t="shared" si="159"/>
        <v>2141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207</v>
      </c>
      <c r="P2041">
        <f t="shared" si="156"/>
        <v>23.1</v>
      </c>
      <c r="Q2041" s="11" t="s">
        <v>8324</v>
      </c>
      <c r="R2041" t="s">
        <v>8327</v>
      </c>
      <c r="S2041" s="15">
        <f t="shared" si="157"/>
        <v>88452.887361111119</v>
      </c>
      <c r="T2041" s="15">
        <f t="shared" si="158"/>
        <v>42095.845694444448</v>
      </c>
      <c r="U2041" s="15">
        <f t="shared" si="159"/>
        <v>2142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103</v>
      </c>
      <c r="P2042">
        <f t="shared" si="156"/>
        <v>40.78</v>
      </c>
      <c r="Q2042" s="11" t="s">
        <v>8322</v>
      </c>
      <c r="R2042" t="s">
        <v>8344</v>
      </c>
      <c r="S2042" s="15">
        <f t="shared" si="157"/>
        <v>88018.902766203712</v>
      </c>
      <c r="T2042" s="15">
        <f t="shared" si="158"/>
        <v>41661.902766203704</v>
      </c>
      <c r="U2042" s="15">
        <f t="shared" si="159"/>
        <v>2140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103</v>
      </c>
      <c r="P2043">
        <f t="shared" si="156"/>
        <v>36.07</v>
      </c>
      <c r="Q2043" s="11" t="s">
        <v>8324</v>
      </c>
      <c r="R2043" t="s">
        <v>8327</v>
      </c>
      <c r="S2043" s="15">
        <f t="shared" si="157"/>
        <v>88310.921643518523</v>
      </c>
      <c r="T2043" s="15">
        <f t="shared" si="158"/>
        <v>41949.031944444447</v>
      </c>
      <c r="U2043" s="15">
        <f t="shared" si="159"/>
        <v>2141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103</v>
      </c>
      <c r="P2044">
        <f t="shared" si="156"/>
        <v>131.66999999999999</v>
      </c>
      <c r="Q2044" s="11" t="s">
        <v>8314</v>
      </c>
      <c r="R2044" t="s">
        <v>8352</v>
      </c>
      <c r="S2044" s="15">
        <f t="shared" si="157"/>
        <v>89094.895462962959</v>
      </c>
      <c r="T2044" s="15">
        <f t="shared" si="158"/>
        <v>42729.458333333328</v>
      </c>
      <c r="U2044" s="15">
        <f t="shared" si="159"/>
        <v>2143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53</v>
      </c>
      <c r="P2045">
        <f t="shared" si="156"/>
        <v>49.28</v>
      </c>
      <c r="Q2045" s="11" t="s">
        <v>8324</v>
      </c>
      <c r="R2045" t="s">
        <v>8327</v>
      </c>
      <c r="S2045" s="15">
        <f t="shared" si="157"/>
        <v>88403.120613425926</v>
      </c>
      <c r="T2045" s="15">
        <f t="shared" si="158"/>
        <v>42046.120613425926</v>
      </c>
      <c r="U2045" s="15">
        <f t="shared" si="159"/>
        <v>2142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137</v>
      </c>
      <c r="P2046">
        <f t="shared" si="156"/>
        <v>58.37</v>
      </c>
      <c r="Q2046" s="11" t="s">
        <v>8328</v>
      </c>
      <c r="R2046" t="s">
        <v>8332</v>
      </c>
      <c r="S2046" s="15">
        <f t="shared" si="157"/>
        <v>87688.654340277775</v>
      </c>
      <c r="T2046" s="15">
        <f t="shared" si="158"/>
        <v>41341.654340277775</v>
      </c>
      <c r="U2046" s="15">
        <f t="shared" si="159"/>
        <v>2140</v>
      </c>
    </row>
    <row r="2047" spans="1:21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103</v>
      </c>
      <c r="P2047">
        <f t="shared" si="156"/>
        <v>225</v>
      </c>
      <c r="Q2047" s="11" t="s">
        <v>8312</v>
      </c>
      <c r="R2047" t="s">
        <v>8349</v>
      </c>
      <c r="S2047" s="15">
        <f t="shared" si="157"/>
        <v>88219.672685185185</v>
      </c>
      <c r="T2047" s="15">
        <f t="shared" si="158"/>
        <v>41887.568749999999</v>
      </c>
      <c r="U2047" s="15">
        <f t="shared" si="159"/>
        <v>2141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103</v>
      </c>
      <c r="P2048">
        <f t="shared" si="156"/>
        <v>56.25</v>
      </c>
      <c r="Q2048" s="11" t="s">
        <v>8328</v>
      </c>
      <c r="R2048" t="s">
        <v>8351</v>
      </c>
      <c r="S2048" s="15">
        <f t="shared" si="157"/>
        <v>87567.862418981473</v>
      </c>
      <c r="T2048" s="15">
        <f t="shared" si="158"/>
        <v>41231</v>
      </c>
      <c r="U2048" s="15">
        <f t="shared" si="159"/>
        <v>2139</v>
      </c>
    </row>
    <row r="2049" spans="1:21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ref="O2049:O2112" si="160">ROUND(E1859/D1859*100,0)</f>
        <v>2</v>
      </c>
      <c r="P2049">
        <f t="shared" si="156"/>
        <v>58.33</v>
      </c>
      <c r="Q2049" s="11" t="s">
        <v>8328</v>
      </c>
      <c r="R2049" t="s">
        <v>8332</v>
      </c>
      <c r="S2049" s="15">
        <f t="shared" si="157"/>
        <v>87510.056273148148</v>
      </c>
      <c r="T2049" s="15">
        <f t="shared" si="158"/>
        <v>41153.056273148148</v>
      </c>
      <c r="U2049" s="15">
        <f t="shared" si="159"/>
        <v>2139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60"/>
        <v>205</v>
      </c>
      <c r="P2050">
        <f t="shared" si="156"/>
        <v>35.799999999999997</v>
      </c>
      <c r="Q2050" s="11" t="s">
        <v>8324</v>
      </c>
      <c r="R2050" t="s">
        <v>8327</v>
      </c>
      <c r="S2050" s="15">
        <f t="shared" si="157"/>
        <v>88866.432291666672</v>
      </c>
      <c r="T2050" s="15">
        <f t="shared" si="158"/>
        <v>42492.958333333328</v>
      </c>
      <c r="U2050" s="15">
        <f t="shared" si="159"/>
        <v>2143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137</v>
      </c>
      <c r="P2051">
        <f t="shared" ref="P2051:P2114" si="161">IFERROR(ROUND(E2051/L2051,2),0)</f>
        <v>87.31</v>
      </c>
      <c r="Q2051" s="11" t="s">
        <v>8322</v>
      </c>
      <c r="R2051" t="s">
        <v>8326</v>
      </c>
      <c r="S2051" s="15">
        <f t="shared" ref="S2051:S2114" si="162">(((J2051/60)/60)/24)+DATE(197,1,1)</f>
        <v>88254.083368055552</v>
      </c>
      <c r="T2051" s="15">
        <f t="shared" ref="T2051:T2114" si="163">(((I2051/60)/60)/24)+DATE(1970,1,1)</f>
        <v>41897.083368055559</v>
      </c>
      <c r="U2051" s="15">
        <f t="shared" ref="U2051:U2114" si="164">YEAR(S2051)</f>
        <v>2141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103</v>
      </c>
      <c r="P2052">
        <f t="shared" si="161"/>
        <v>224.43</v>
      </c>
      <c r="Q2052" s="11" t="s">
        <v>8309</v>
      </c>
      <c r="R2052" t="s">
        <v>8343</v>
      </c>
      <c r="S2052" s="15">
        <f t="shared" si="162"/>
        <v>88461.935740740737</v>
      </c>
      <c r="T2052" s="15">
        <f t="shared" si="163"/>
        <v>42104.935740740737</v>
      </c>
      <c r="U2052" s="15">
        <f t="shared" si="164"/>
        <v>2142</v>
      </c>
    </row>
    <row r="2053" spans="1:21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103</v>
      </c>
      <c r="P2053">
        <f t="shared" si="161"/>
        <v>34.130000000000003</v>
      </c>
      <c r="Q2053" s="11" t="s">
        <v>8324</v>
      </c>
      <c r="R2053" t="s">
        <v>8325</v>
      </c>
      <c r="S2053" s="15">
        <f t="shared" si="162"/>
        <v>89188.774699074071</v>
      </c>
      <c r="T2053" s="15">
        <f t="shared" si="163"/>
        <v>42832.733032407406</v>
      </c>
      <c r="U2053" s="15">
        <f t="shared" si="164"/>
        <v>2144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103</v>
      </c>
      <c r="P2054">
        <f t="shared" si="161"/>
        <v>54.14</v>
      </c>
      <c r="Q2054" s="11" t="s">
        <v>8324</v>
      </c>
      <c r="R2054" t="s">
        <v>8327</v>
      </c>
      <c r="S2054" s="15">
        <f t="shared" si="162"/>
        <v>88537.755312499998</v>
      </c>
      <c r="T2054" s="15">
        <f t="shared" si="163"/>
        <v>42180.755312499998</v>
      </c>
      <c r="U2054" s="15">
        <f t="shared" si="164"/>
        <v>2142</v>
      </c>
    </row>
    <row r="2055" spans="1:21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103</v>
      </c>
      <c r="P2055">
        <f t="shared" si="161"/>
        <v>60.38</v>
      </c>
      <c r="Q2055" s="11" t="s">
        <v>8322</v>
      </c>
      <c r="R2055" t="s">
        <v>8344</v>
      </c>
      <c r="S2055" s="15">
        <f t="shared" si="162"/>
        <v>87384.144872685181</v>
      </c>
      <c r="T2055" s="15">
        <f t="shared" si="163"/>
        <v>41050.124305555553</v>
      </c>
      <c r="U2055" s="15">
        <f t="shared" si="164"/>
        <v>2139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102</v>
      </c>
      <c r="P2056">
        <f t="shared" si="161"/>
        <v>55.89</v>
      </c>
      <c r="Q2056" s="11" t="s">
        <v>8324</v>
      </c>
      <c r="R2056" t="s">
        <v>8327</v>
      </c>
      <c r="S2056" s="15">
        <f t="shared" si="162"/>
        <v>88151.446631944447</v>
      </c>
      <c r="T2056" s="15">
        <f t="shared" si="163"/>
        <v>41791.165972222225</v>
      </c>
      <c r="U2056" s="15">
        <f t="shared" si="164"/>
        <v>2141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102</v>
      </c>
      <c r="P2057">
        <f t="shared" si="161"/>
        <v>86.94</v>
      </c>
      <c r="Q2057" s="11" t="s">
        <v>8324</v>
      </c>
      <c r="R2057" t="s">
        <v>8327</v>
      </c>
      <c r="S2057" s="15">
        <f t="shared" si="162"/>
        <v>89112.031180555554</v>
      </c>
      <c r="T2057" s="15">
        <f t="shared" si="163"/>
        <v>42746.208333333328</v>
      </c>
      <c r="U2057" s="15">
        <f t="shared" si="164"/>
        <v>2143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102</v>
      </c>
      <c r="P2058">
        <f t="shared" si="161"/>
        <v>24.42</v>
      </c>
      <c r="Q2058" s="11" t="s">
        <v>8312</v>
      </c>
      <c r="R2058" t="s">
        <v>8334</v>
      </c>
      <c r="S2058" s="15">
        <f t="shared" si="162"/>
        <v>88889.807627314818</v>
      </c>
      <c r="T2058" s="15">
        <f t="shared" si="163"/>
        <v>42532.807627314818</v>
      </c>
      <c r="U2058" s="15">
        <f t="shared" si="164"/>
        <v>2143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204</v>
      </c>
      <c r="P2059">
        <f t="shared" si="161"/>
        <v>53.83</v>
      </c>
      <c r="Q2059" s="11" t="s">
        <v>8328</v>
      </c>
      <c r="R2059" t="s">
        <v>8332</v>
      </c>
      <c r="S2059" s="15">
        <f t="shared" si="162"/>
        <v>86457.25381944445</v>
      </c>
      <c r="T2059" s="15">
        <f t="shared" si="163"/>
        <v>40148.708333333336</v>
      </c>
      <c r="U2059" s="15">
        <f t="shared" si="164"/>
        <v>2136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102</v>
      </c>
      <c r="P2060">
        <f t="shared" si="161"/>
        <v>91.76</v>
      </c>
      <c r="Q2060" s="11" t="s">
        <v>8309</v>
      </c>
      <c r="R2060" t="s">
        <v>8310</v>
      </c>
      <c r="S2060" s="15">
        <f t="shared" si="162"/>
        <v>86734.125601851847</v>
      </c>
      <c r="T2060" s="15">
        <f t="shared" si="163"/>
        <v>40361.958333333336</v>
      </c>
      <c r="U2060" s="15">
        <f t="shared" si="164"/>
        <v>2137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102</v>
      </c>
      <c r="P2061">
        <f t="shared" si="161"/>
        <v>34.6</v>
      </c>
      <c r="Q2061" s="11" t="s">
        <v>8324</v>
      </c>
      <c r="R2061" t="s">
        <v>8327</v>
      </c>
      <c r="S2061" s="15">
        <f t="shared" si="162"/>
        <v>88530.461122685185</v>
      </c>
      <c r="T2061" s="15">
        <f t="shared" si="163"/>
        <v>42173.461122685185</v>
      </c>
      <c r="U2061" s="15">
        <f t="shared" si="164"/>
        <v>2142</v>
      </c>
    </row>
    <row r="2062" spans="1:21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102</v>
      </c>
      <c r="P2062">
        <f t="shared" si="161"/>
        <v>25.49</v>
      </c>
      <c r="Q2062" s="11" t="s">
        <v>8320</v>
      </c>
      <c r="R2062" t="s">
        <v>8321</v>
      </c>
      <c r="S2062" s="15">
        <f t="shared" si="162"/>
        <v>89177.885243055556</v>
      </c>
      <c r="T2062" s="15">
        <f t="shared" si="163"/>
        <v>42820.843576388885</v>
      </c>
      <c r="U2062" s="15">
        <f t="shared" si="164"/>
        <v>2144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102</v>
      </c>
      <c r="P2063">
        <f t="shared" si="161"/>
        <v>77.75</v>
      </c>
      <c r="Q2063" s="11" t="s">
        <v>8328</v>
      </c>
      <c r="R2063" t="s">
        <v>8332</v>
      </c>
      <c r="S2063" s="15">
        <f t="shared" si="162"/>
        <v>87935.00335648148</v>
      </c>
      <c r="T2063" s="15">
        <f t="shared" si="163"/>
        <v>41563.00335648148</v>
      </c>
      <c r="U2063" s="15">
        <f t="shared" si="164"/>
        <v>2140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14</v>
      </c>
      <c r="P2064">
        <f t="shared" si="161"/>
        <v>62.12</v>
      </c>
      <c r="Q2064" s="11" t="s">
        <v>8328</v>
      </c>
      <c r="R2064" t="s">
        <v>8329</v>
      </c>
      <c r="S2064" s="15">
        <f t="shared" si="162"/>
        <v>87151.204375000001</v>
      </c>
      <c r="T2064" s="15">
        <f t="shared" si="163"/>
        <v>40794.204375000001</v>
      </c>
      <c r="U2064" s="15">
        <f t="shared" si="164"/>
        <v>2138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102</v>
      </c>
      <c r="P2065">
        <f t="shared" si="161"/>
        <v>775</v>
      </c>
      <c r="Q2065" s="11" t="s">
        <v>8324</v>
      </c>
      <c r="R2065" t="s">
        <v>8325</v>
      </c>
      <c r="S2065" s="15">
        <f t="shared" si="162"/>
        <v>88921.649571759262</v>
      </c>
      <c r="T2065" s="15">
        <f t="shared" si="163"/>
        <v>42553.649571759262</v>
      </c>
      <c r="U2065" s="15">
        <f t="shared" si="164"/>
        <v>2143</v>
      </c>
    </row>
    <row r="2066" spans="1:21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</v>
      </c>
      <c r="P2066">
        <f t="shared" si="161"/>
        <v>67.39</v>
      </c>
      <c r="Q2066" s="11" t="s">
        <v>8312</v>
      </c>
      <c r="R2066" t="s">
        <v>8334</v>
      </c>
      <c r="S2066" s="15">
        <f t="shared" si="162"/>
        <v>88076.917962962965</v>
      </c>
      <c r="T2066" s="15">
        <f t="shared" si="163"/>
        <v>41719.876296296294</v>
      </c>
      <c r="U2066" s="15">
        <f t="shared" si="164"/>
        <v>2141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101</v>
      </c>
      <c r="P2067">
        <f t="shared" si="161"/>
        <v>64.459999999999994</v>
      </c>
      <c r="Q2067" s="11" t="s">
        <v>8324</v>
      </c>
      <c r="R2067" t="s">
        <v>8336</v>
      </c>
      <c r="S2067" s="15">
        <f t="shared" si="162"/>
        <v>88807.140277777769</v>
      </c>
      <c r="T2067" s="15">
        <f t="shared" si="163"/>
        <v>42444.666666666672</v>
      </c>
      <c r="U2067" s="15">
        <f t="shared" si="164"/>
        <v>2143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101</v>
      </c>
      <c r="P2068">
        <f t="shared" si="161"/>
        <v>110.29</v>
      </c>
      <c r="Q2068" s="11" t="s">
        <v>8309</v>
      </c>
      <c r="R2068" t="s">
        <v>8311</v>
      </c>
      <c r="S2068" s="15">
        <f t="shared" si="162"/>
        <v>88569.008402777778</v>
      </c>
      <c r="T2068" s="15">
        <f t="shared" si="163"/>
        <v>42227.008402777778</v>
      </c>
      <c r="U2068" s="15">
        <f t="shared" si="164"/>
        <v>2142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101</v>
      </c>
      <c r="P2069">
        <f t="shared" si="161"/>
        <v>48.06</v>
      </c>
      <c r="Q2069" s="11" t="s">
        <v>8317</v>
      </c>
      <c r="R2069" t="s">
        <v>8318</v>
      </c>
      <c r="S2069" s="15">
        <f t="shared" si="162"/>
        <v>88407.806701388879</v>
      </c>
      <c r="T2069" s="15">
        <f t="shared" si="163"/>
        <v>42039.166666666672</v>
      </c>
      <c r="U2069" s="15">
        <f t="shared" si="164"/>
        <v>2142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101</v>
      </c>
      <c r="P2070">
        <f t="shared" si="161"/>
        <v>66.83</v>
      </c>
      <c r="Q2070" s="11" t="s">
        <v>8328</v>
      </c>
      <c r="R2070" t="s">
        <v>8329</v>
      </c>
      <c r="S2070" s="15">
        <f t="shared" si="162"/>
        <v>87592.854537037041</v>
      </c>
      <c r="T2070" s="15">
        <f t="shared" si="163"/>
        <v>41265.896203703705</v>
      </c>
      <c r="U2070" s="15">
        <f t="shared" si="164"/>
        <v>2139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101</v>
      </c>
      <c r="P2071">
        <f t="shared" si="161"/>
        <v>69.819999999999993</v>
      </c>
      <c r="Q2071" s="11" t="s">
        <v>8324</v>
      </c>
      <c r="R2071" t="s">
        <v>8327</v>
      </c>
      <c r="S2071" s="15">
        <f t="shared" si="162"/>
        <v>88202.774826388893</v>
      </c>
      <c r="T2071" s="15">
        <f t="shared" si="163"/>
        <v>41830.774826388886</v>
      </c>
      <c r="U2071" s="15">
        <f t="shared" si="164"/>
        <v>2141</v>
      </c>
    </row>
    <row r="2072" spans="1:21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101</v>
      </c>
      <c r="P2072">
        <f t="shared" si="161"/>
        <v>59.04</v>
      </c>
      <c r="Q2072" s="11" t="s">
        <v>8324</v>
      </c>
      <c r="R2072" t="s">
        <v>8336</v>
      </c>
      <c r="S2072" s="15">
        <f t="shared" si="162"/>
        <v>88134.471504629633</v>
      </c>
      <c r="T2072" s="15">
        <f t="shared" si="163"/>
        <v>41778.208333333336</v>
      </c>
      <c r="U2072" s="15">
        <f t="shared" si="164"/>
        <v>2141</v>
      </c>
    </row>
    <row r="2073" spans="1:21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1</v>
      </c>
      <c r="P2073">
        <f t="shared" si="161"/>
        <v>69.77</v>
      </c>
      <c r="Q2073" s="11" t="s">
        <v>8322</v>
      </c>
      <c r="R2073" t="s">
        <v>8323</v>
      </c>
      <c r="S2073" s="15">
        <f t="shared" si="162"/>
        <v>87531.709490740745</v>
      </c>
      <c r="T2073" s="15">
        <f t="shared" si="163"/>
        <v>41158.709490740745</v>
      </c>
      <c r="U2073" s="15">
        <f t="shared" si="164"/>
        <v>2139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101</v>
      </c>
      <c r="P2074">
        <f t="shared" si="161"/>
        <v>109.57</v>
      </c>
      <c r="Q2074" s="11" t="s">
        <v>8324</v>
      </c>
      <c r="R2074" t="s">
        <v>8327</v>
      </c>
      <c r="S2074" s="15">
        <f t="shared" si="162"/>
        <v>88900.110787037032</v>
      </c>
      <c r="T2074" s="15">
        <f t="shared" si="163"/>
        <v>42534.708333333328</v>
      </c>
      <c r="U2074" s="15">
        <f t="shared" si="164"/>
        <v>2143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101</v>
      </c>
      <c r="P2075">
        <f t="shared" si="161"/>
        <v>63.88</v>
      </c>
      <c r="Q2075" s="11" t="s">
        <v>8314</v>
      </c>
      <c r="R2075" t="s">
        <v>8315</v>
      </c>
      <c r="S2075" s="15">
        <f t="shared" si="162"/>
        <v>88455.65552083333</v>
      </c>
      <c r="T2075" s="15">
        <f t="shared" si="163"/>
        <v>42098.613854166666</v>
      </c>
      <c r="U2075" s="15">
        <f t="shared" si="164"/>
        <v>2142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101</v>
      </c>
      <c r="P2076">
        <f t="shared" si="161"/>
        <v>41.41</v>
      </c>
      <c r="Q2076" s="11" t="s">
        <v>8324</v>
      </c>
      <c r="R2076" t="s">
        <v>8327</v>
      </c>
      <c r="S2076" s="15">
        <f t="shared" si="162"/>
        <v>88207.639189814814</v>
      </c>
      <c r="T2076" s="15">
        <f t="shared" si="163"/>
        <v>41843.165972222225</v>
      </c>
      <c r="U2076" s="15">
        <f t="shared" si="164"/>
        <v>2141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101</v>
      </c>
      <c r="P2077">
        <f t="shared" si="161"/>
        <v>84.94</v>
      </c>
      <c r="Q2077" s="11" t="s">
        <v>8309</v>
      </c>
      <c r="R2077" t="s">
        <v>8311</v>
      </c>
      <c r="S2077" s="15">
        <f t="shared" si="162"/>
        <v>88309.741655092599</v>
      </c>
      <c r="T2077" s="15">
        <f t="shared" si="163"/>
        <v>41952.783321759263</v>
      </c>
      <c r="U2077" s="15">
        <f t="shared" si="164"/>
        <v>2141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101</v>
      </c>
      <c r="P2078">
        <f t="shared" si="161"/>
        <v>61.1</v>
      </c>
      <c r="Q2078" s="11" t="s">
        <v>8324</v>
      </c>
      <c r="R2078" t="s">
        <v>8327</v>
      </c>
      <c r="S2078" s="15">
        <f t="shared" si="162"/>
        <v>88140.515856481477</v>
      </c>
      <c r="T2078" s="15">
        <f t="shared" si="163"/>
        <v>41781.921527777777</v>
      </c>
      <c r="U2078" s="15">
        <f t="shared" si="164"/>
        <v>2141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101</v>
      </c>
      <c r="P2079">
        <f t="shared" si="161"/>
        <v>109.07</v>
      </c>
      <c r="Q2079" s="11" t="s">
        <v>8312</v>
      </c>
      <c r="R2079" t="s">
        <v>8349</v>
      </c>
      <c r="S2079" s="15">
        <f t="shared" si="162"/>
        <v>89063.717615740738</v>
      </c>
      <c r="T2079" s="15">
        <f t="shared" si="163"/>
        <v>42689.759282407409</v>
      </c>
      <c r="U2079" s="15">
        <f t="shared" si="164"/>
        <v>2143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101</v>
      </c>
      <c r="P2080">
        <f t="shared" si="161"/>
        <v>152.5</v>
      </c>
      <c r="Q2080" s="11" t="s">
        <v>8324</v>
      </c>
      <c r="R2080" t="s">
        <v>8327</v>
      </c>
      <c r="S2080" s="15">
        <f t="shared" si="162"/>
        <v>88899.58321759259</v>
      </c>
      <c r="T2080" s="15">
        <f t="shared" si="163"/>
        <v>42526.58321759259</v>
      </c>
      <c r="U2080" s="15">
        <f t="shared" si="164"/>
        <v>2143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8328</v>
      </c>
      <c r="R2081" t="s">
        <v>8332</v>
      </c>
      <c r="S2081" s="15">
        <f t="shared" si="162"/>
        <v>87053.973541666666</v>
      </c>
      <c r="T2081" s="15">
        <f t="shared" si="163"/>
        <v>40705.125</v>
      </c>
      <c r="U2081" s="15">
        <f t="shared" si="164"/>
        <v>2138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8324</v>
      </c>
      <c r="R2082" t="s">
        <v>8327</v>
      </c>
      <c r="S2082" s="15">
        <f t="shared" si="162"/>
        <v>88923.815648148156</v>
      </c>
      <c r="T2082" s="15">
        <f t="shared" si="163"/>
        <v>42566.815648148149</v>
      </c>
      <c r="U2082" s="15">
        <f t="shared" si="164"/>
        <v>2143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126</v>
      </c>
      <c r="P2083">
        <f t="shared" si="161"/>
        <v>50.67</v>
      </c>
      <c r="Q2083" s="11" t="s">
        <v>8328</v>
      </c>
      <c r="R2083" t="s">
        <v>8351</v>
      </c>
      <c r="S2083" s="15">
        <f t="shared" si="162"/>
        <v>88120.737083333341</v>
      </c>
      <c r="T2083" s="15">
        <f t="shared" si="163"/>
        <v>41763.25</v>
      </c>
      <c r="U2083" s="15">
        <f t="shared" si="164"/>
        <v>2141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8324</v>
      </c>
      <c r="R2084" t="s">
        <v>8327</v>
      </c>
      <c r="S2084" s="15">
        <f t="shared" si="162"/>
        <v>88314.873784722222</v>
      </c>
      <c r="T2084" s="15">
        <f t="shared" si="163"/>
        <v>41950.770833333336</v>
      </c>
      <c r="U2084" s="15">
        <f t="shared" si="164"/>
        <v>2141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8328</v>
      </c>
      <c r="R2085" t="s">
        <v>8329</v>
      </c>
      <c r="S2085" s="15">
        <f t="shared" si="162"/>
        <v>87409.645185185189</v>
      </c>
      <c r="T2085" s="15">
        <f t="shared" si="163"/>
        <v>41052.645185185182</v>
      </c>
      <c r="U2085" s="15">
        <f t="shared" si="164"/>
        <v>2139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8322</v>
      </c>
      <c r="R2086" t="s">
        <v>8323</v>
      </c>
      <c r="S2086" s="15">
        <f t="shared" si="162"/>
        <v>87311.650868055556</v>
      </c>
      <c r="T2086" s="15">
        <f t="shared" si="163"/>
        <v>40954.650868055556</v>
      </c>
      <c r="U2086" s="15">
        <f t="shared" si="164"/>
        <v>2139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100</v>
      </c>
      <c r="P2087">
        <f t="shared" si="161"/>
        <v>41.94</v>
      </c>
      <c r="Q2087" s="11" t="s">
        <v>8322</v>
      </c>
      <c r="R2087" t="s">
        <v>8333</v>
      </c>
      <c r="S2087" s="15">
        <f t="shared" si="162"/>
        <v>88304.731736111105</v>
      </c>
      <c r="T2087" s="15">
        <f t="shared" si="163"/>
        <v>41947.773402777777</v>
      </c>
      <c r="U2087" s="15">
        <f t="shared" si="164"/>
        <v>2141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</v>
      </c>
      <c r="P2088">
        <f t="shared" si="161"/>
        <v>35.950000000000003</v>
      </c>
      <c r="Q2088" s="11" t="s">
        <v>8324</v>
      </c>
      <c r="R2088" t="s">
        <v>8327</v>
      </c>
      <c r="S2088" s="15">
        <f t="shared" si="162"/>
        <v>88620.763831018514</v>
      </c>
      <c r="T2088" s="15">
        <f t="shared" si="163"/>
        <v>42258.763831018514</v>
      </c>
      <c r="U2088" s="15">
        <f t="shared" si="164"/>
        <v>2142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100</v>
      </c>
      <c r="P2089">
        <f t="shared" si="161"/>
        <v>75.5</v>
      </c>
      <c r="Q2089" s="11" t="s">
        <v>8324</v>
      </c>
      <c r="R2089" t="s">
        <v>8327</v>
      </c>
      <c r="S2089" s="15">
        <f t="shared" si="162"/>
        <v>88162.858564814815</v>
      </c>
      <c r="T2089" s="15">
        <f t="shared" si="163"/>
        <v>41822.165972222225</v>
      </c>
      <c r="U2089" s="15">
        <f t="shared" si="164"/>
        <v>2141</v>
      </c>
    </row>
    <row r="2090" spans="1:21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100</v>
      </c>
      <c r="P2090">
        <f t="shared" si="161"/>
        <v>48.71</v>
      </c>
      <c r="Q2090" s="11" t="s">
        <v>8328</v>
      </c>
      <c r="R2090" t="s">
        <v>8332</v>
      </c>
      <c r="S2090" s="15">
        <f t="shared" si="162"/>
        <v>89134.219560185185</v>
      </c>
      <c r="T2090" s="15">
        <f t="shared" si="163"/>
        <v>42769.174305555556</v>
      </c>
      <c r="U2090" s="15">
        <f t="shared" si="164"/>
        <v>2144</v>
      </c>
    </row>
    <row r="2091" spans="1:21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100</v>
      </c>
      <c r="P2091">
        <f t="shared" si="161"/>
        <v>30.12</v>
      </c>
      <c r="Q2091" s="11" t="s">
        <v>8324</v>
      </c>
      <c r="R2091" t="s">
        <v>8325</v>
      </c>
      <c r="S2091" s="15">
        <f t="shared" si="162"/>
        <v>88613.65188657408</v>
      </c>
      <c r="T2091" s="15">
        <f t="shared" si="163"/>
        <v>42286.651886574073</v>
      </c>
      <c r="U2091" s="15">
        <f t="shared" si="164"/>
        <v>2142</v>
      </c>
    </row>
    <row r="2092" spans="1:21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100</v>
      </c>
      <c r="P2092">
        <f t="shared" si="161"/>
        <v>71.709999999999994</v>
      </c>
      <c r="Q2092" s="11" t="s">
        <v>8322</v>
      </c>
      <c r="R2092" t="s">
        <v>8344</v>
      </c>
      <c r="S2092" s="15">
        <f t="shared" si="162"/>
        <v>87166.125428240746</v>
      </c>
      <c r="T2092" s="15">
        <f t="shared" si="163"/>
        <v>40809.125428240739</v>
      </c>
      <c r="U2092" s="15">
        <f t="shared" si="164"/>
        <v>2138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8324</v>
      </c>
      <c r="R2093" t="s">
        <v>8327</v>
      </c>
      <c r="S2093" s="15">
        <f t="shared" si="162"/>
        <v>88516.541585648141</v>
      </c>
      <c r="T2093" s="15">
        <f t="shared" si="163"/>
        <v>42159.541585648149</v>
      </c>
      <c r="U2093" s="15">
        <f t="shared" si="164"/>
        <v>2142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133</v>
      </c>
      <c r="P2094">
        <f t="shared" si="161"/>
        <v>44.21</v>
      </c>
      <c r="Q2094" s="11" t="s">
        <v>8328</v>
      </c>
      <c r="R2094" t="s">
        <v>8332</v>
      </c>
      <c r="S2094" s="15">
        <f t="shared" si="162"/>
        <v>87657.954351851848</v>
      </c>
      <c r="T2094" s="15">
        <f t="shared" si="163"/>
        <v>41300.954351851848</v>
      </c>
      <c r="U2094" s="15">
        <f t="shared" si="164"/>
        <v>2139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40</v>
      </c>
      <c r="P2095">
        <f t="shared" si="161"/>
        <v>46.95</v>
      </c>
      <c r="Q2095" s="11" t="s">
        <v>8328</v>
      </c>
      <c r="R2095" t="s">
        <v>8332</v>
      </c>
      <c r="S2095" s="15">
        <f t="shared" si="162"/>
        <v>87175.297650462962</v>
      </c>
      <c r="T2095" s="15">
        <f t="shared" si="163"/>
        <v>40830.958333333336</v>
      </c>
      <c r="U2095" s="15">
        <f t="shared" si="164"/>
        <v>2138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8328</v>
      </c>
      <c r="R2096" t="s">
        <v>8332</v>
      </c>
      <c r="S2096" s="15">
        <f t="shared" si="162"/>
        <v>87881.963587962964</v>
      </c>
      <c r="T2096" s="15">
        <f t="shared" si="163"/>
        <v>41523.165972222225</v>
      </c>
      <c r="U2096" s="15">
        <f t="shared" si="164"/>
        <v>2140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8328</v>
      </c>
      <c r="R2097" t="s">
        <v>8329</v>
      </c>
      <c r="S2097" s="15">
        <f t="shared" si="162"/>
        <v>87413.083298611105</v>
      </c>
      <c r="T2097" s="15">
        <f t="shared" si="163"/>
        <v>41056.083298611113</v>
      </c>
      <c r="U2097" s="15">
        <f t="shared" si="164"/>
        <v>2139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8324</v>
      </c>
      <c r="R2098" t="s">
        <v>8327</v>
      </c>
      <c r="S2098" s="15">
        <f t="shared" si="162"/>
        <v>88847.733530092592</v>
      </c>
      <c r="T2098" s="15">
        <f t="shared" si="163"/>
        <v>42490.733530092592</v>
      </c>
      <c r="U2098" s="15">
        <f t="shared" si="164"/>
        <v>2143</v>
      </c>
    </row>
    <row r="2099" spans="1:21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100</v>
      </c>
      <c r="P2099">
        <f t="shared" si="161"/>
        <v>150</v>
      </c>
      <c r="Q2099" s="11" t="s">
        <v>8324</v>
      </c>
      <c r="R2099" t="s">
        <v>8336</v>
      </c>
      <c r="S2099" s="15">
        <f t="shared" si="162"/>
        <v>88180.172199074077</v>
      </c>
      <c r="T2099" s="15">
        <f t="shared" si="163"/>
        <v>41823.17219907407</v>
      </c>
      <c r="U2099" s="15">
        <f t="shared" si="164"/>
        <v>2141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8324</v>
      </c>
      <c r="R2100" t="s">
        <v>8325</v>
      </c>
      <c r="S2100" s="15">
        <f t="shared" si="162"/>
        <v>88984.882488425923</v>
      </c>
      <c r="T2100" s="15">
        <f t="shared" si="163"/>
        <v>42657.882488425923</v>
      </c>
      <c r="U2100" s="15">
        <f t="shared" si="164"/>
        <v>2143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8324</v>
      </c>
      <c r="R2101" t="s">
        <v>8327</v>
      </c>
      <c r="S2101" s="15">
        <f t="shared" si="162"/>
        <v>88179.645277777774</v>
      </c>
      <c r="T2101" s="15">
        <f t="shared" si="163"/>
        <v>41822.645277777774</v>
      </c>
      <c r="U2101" s="15">
        <f t="shared" si="164"/>
        <v>2141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8324</v>
      </c>
      <c r="R2102" t="s">
        <v>8327</v>
      </c>
      <c r="S2102" s="15">
        <f t="shared" si="162"/>
        <v>88235.866157407407</v>
      </c>
      <c r="T2102" s="15">
        <f t="shared" si="163"/>
        <v>41868.21597222222</v>
      </c>
      <c r="U2102" s="15">
        <f t="shared" si="164"/>
        <v>2141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8324</v>
      </c>
      <c r="R2103" t="s">
        <v>8327</v>
      </c>
      <c r="S2103" s="15">
        <f t="shared" si="162"/>
        <v>88223.471180555556</v>
      </c>
      <c r="T2103" s="15">
        <f t="shared" si="163"/>
        <v>41850.471180555556</v>
      </c>
      <c r="U2103" s="15">
        <f t="shared" si="164"/>
        <v>2141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8324</v>
      </c>
      <c r="R2104" t="s">
        <v>8336</v>
      </c>
      <c r="S2104" s="15">
        <f t="shared" si="162"/>
        <v>88886.842962962968</v>
      </c>
      <c r="T2104" s="15">
        <f t="shared" si="163"/>
        <v>42519.024999999994</v>
      </c>
      <c r="U2104" s="15">
        <f t="shared" si="164"/>
        <v>2143</v>
      </c>
    </row>
    <row r="2105" spans="1:21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100</v>
      </c>
      <c r="P2105">
        <f t="shared" si="161"/>
        <v>31.91</v>
      </c>
      <c r="Q2105" s="11" t="s">
        <v>8328</v>
      </c>
      <c r="R2105" t="s">
        <v>8337</v>
      </c>
      <c r="S2105" s="15">
        <f t="shared" si="162"/>
        <v>88932.125196759269</v>
      </c>
      <c r="T2105" s="15">
        <f t="shared" si="163"/>
        <v>42575.125196759262</v>
      </c>
      <c r="U2105" s="15">
        <f t="shared" si="164"/>
        <v>2143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100</v>
      </c>
      <c r="P2106">
        <f t="shared" si="161"/>
        <v>50</v>
      </c>
      <c r="Q2106" s="11" t="s">
        <v>8324</v>
      </c>
      <c r="R2106" t="s">
        <v>8327</v>
      </c>
      <c r="S2106" s="15">
        <f t="shared" si="162"/>
        <v>89109.882361111115</v>
      </c>
      <c r="T2106" s="15">
        <f t="shared" si="163"/>
        <v>42752.882361111115</v>
      </c>
      <c r="U2106" s="15">
        <f t="shared" si="164"/>
        <v>2143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100</v>
      </c>
      <c r="P2107">
        <f t="shared" si="161"/>
        <v>17.989999999999998</v>
      </c>
      <c r="Q2107" s="11" t="s">
        <v>8317</v>
      </c>
      <c r="R2107" t="s">
        <v>8335</v>
      </c>
      <c r="S2107" s="15">
        <f t="shared" si="162"/>
        <v>87875.854236111118</v>
      </c>
      <c r="T2107" s="15">
        <f t="shared" si="163"/>
        <v>41533.85423611111</v>
      </c>
      <c r="U2107" s="15">
        <f t="shared" si="164"/>
        <v>2140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100</v>
      </c>
      <c r="P2108">
        <f t="shared" si="161"/>
        <v>47.94</v>
      </c>
      <c r="Q2108" s="11" t="s">
        <v>8309</v>
      </c>
      <c r="R2108" t="s">
        <v>8311</v>
      </c>
      <c r="S2108" s="15">
        <f t="shared" si="162"/>
        <v>88315.904189814813</v>
      </c>
      <c r="T2108" s="15">
        <f t="shared" si="163"/>
        <v>41973.945856481485</v>
      </c>
      <c r="U2108" s="15">
        <f t="shared" si="164"/>
        <v>2141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133</v>
      </c>
      <c r="P2109">
        <f t="shared" si="161"/>
        <v>53.04</v>
      </c>
      <c r="Q2109" s="11" t="s">
        <v>8322</v>
      </c>
      <c r="R2109" t="s">
        <v>8344</v>
      </c>
      <c r="S2109" s="15">
        <f t="shared" si="162"/>
        <v>87487.158877314811</v>
      </c>
      <c r="T2109" s="15">
        <f t="shared" si="163"/>
        <v>41104.126388888886</v>
      </c>
      <c r="U2109" s="15">
        <f t="shared" si="164"/>
        <v>2139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133</v>
      </c>
      <c r="P2110">
        <f t="shared" si="161"/>
        <v>61.29</v>
      </c>
      <c r="Q2110" s="11" t="s">
        <v>8309</v>
      </c>
      <c r="R2110" t="s">
        <v>8311</v>
      </c>
      <c r="S2110" s="15">
        <f t="shared" si="162"/>
        <v>88399.768298611118</v>
      </c>
      <c r="T2110" s="15">
        <f t="shared" si="163"/>
        <v>42042.768298611118</v>
      </c>
      <c r="U2110" s="15">
        <f t="shared" si="164"/>
        <v>2142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133</v>
      </c>
      <c r="P2111">
        <f t="shared" si="161"/>
        <v>34.9</v>
      </c>
      <c r="Q2111" s="11" t="s">
        <v>8309</v>
      </c>
      <c r="R2111" t="s">
        <v>8316</v>
      </c>
      <c r="S2111" s="15">
        <f t="shared" si="162"/>
        <v>88881.061793981484</v>
      </c>
      <c r="T2111" s="15">
        <f t="shared" si="163"/>
        <v>42519.061793981484</v>
      </c>
      <c r="U2111" s="15">
        <f t="shared" si="164"/>
        <v>2143</v>
      </c>
    </row>
    <row r="2112" spans="1:21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40</v>
      </c>
      <c r="P2112">
        <f t="shared" si="161"/>
        <v>61.04</v>
      </c>
      <c r="Q2112" s="11" t="s">
        <v>8328</v>
      </c>
      <c r="R2112" t="s">
        <v>8355</v>
      </c>
      <c r="S2112" s="15">
        <f t="shared" si="162"/>
        <v>87141.729259259257</v>
      </c>
      <c r="T2112" s="15">
        <f t="shared" si="163"/>
        <v>40814.729259259257</v>
      </c>
      <c r="U2112" s="15">
        <f t="shared" si="164"/>
        <v>2138</v>
      </c>
    </row>
    <row r="2113" spans="1:21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ref="O2113:O2176" si="165">ROUND(E1923/D1923*100,0)</f>
        <v>7</v>
      </c>
      <c r="P2113">
        <f t="shared" si="161"/>
        <v>77.11</v>
      </c>
      <c r="Q2113" s="11" t="s">
        <v>8322</v>
      </c>
      <c r="R2113" t="s">
        <v>8326</v>
      </c>
      <c r="S2113" s="15">
        <f t="shared" si="162"/>
        <v>88646.542800925934</v>
      </c>
      <c r="T2113" s="15">
        <f t="shared" si="163"/>
        <v>42287.875</v>
      </c>
      <c r="U2113" s="15">
        <f t="shared" si="164"/>
        <v>2142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5"/>
        <v>131</v>
      </c>
      <c r="P2114">
        <f t="shared" si="161"/>
        <v>47.26</v>
      </c>
      <c r="Q2114" s="11" t="s">
        <v>8324</v>
      </c>
      <c r="R2114" t="s">
        <v>8327</v>
      </c>
      <c r="S2114" s="15">
        <f t="shared" si="162"/>
        <v>89050.468078703707</v>
      </c>
      <c r="T2114" s="15">
        <f t="shared" si="163"/>
        <v>42688.509745370371</v>
      </c>
      <c r="U2114" s="15">
        <f t="shared" si="164"/>
        <v>2143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8</v>
      </c>
      <c r="P2115">
        <f t="shared" ref="P2115:P2178" si="166">IFERROR(ROUND(E2115/L2115,2),0)</f>
        <v>292.2</v>
      </c>
      <c r="Q2115" s="11" t="s">
        <v>8309</v>
      </c>
      <c r="R2115" t="s">
        <v>8343</v>
      </c>
      <c r="S2115" s="15">
        <f t="shared" ref="S2115:S2178" si="167">(((J2115/60)/60)/24)+DATE(197,1,1)</f>
        <v>88527.921064814815</v>
      </c>
      <c r="T2115" s="15">
        <f t="shared" ref="T2115:T2178" si="168">(((I2115/60)/60)/24)+DATE(1970,1,1)</f>
        <v>42170.921064814815</v>
      </c>
      <c r="U2115" s="15">
        <f t="shared" ref="U2115:U2178" si="169">YEAR(S2115)</f>
        <v>2142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112</v>
      </c>
      <c r="P2116">
        <f t="shared" si="166"/>
        <v>38.42</v>
      </c>
      <c r="Q2116" s="11" t="s">
        <v>8324</v>
      </c>
      <c r="R2116" t="s">
        <v>8336</v>
      </c>
      <c r="S2116" s="15">
        <f t="shared" si="167"/>
        <v>88880.857083333336</v>
      </c>
      <c r="T2116" s="15">
        <f t="shared" si="168"/>
        <v>42508</v>
      </c>
      <c r="U2116" s="15">
        <f t="shared" si="169"/>
        <v>2143</v>
      </c>
    </row>
    <row r="2117" spans="1:21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130</v>
      </c>
      <c r="P2117">
        <f t="shared" si="166"/>
        <v>90.94</v>
      </c>
      <c r="Q2117" s="11" t="s">
        <v>8317</v>
      </c>
      <c r="R2117" t="s">
        <v>8345</v>
      </c>
      <c r="S2117" s="15">
        <f t="shared" si="167"/>
        <v>89142.492754629624</v>
      </c>
      <c r="T2117" s="15">
        <f t="shared" si="168"/>
        <v>42802.3125</v>
      </c>
      <c r="U2117" s="15">
        <f t="shared" si="169"/>
        <v>2144</v>
      </c>
    </row>
    <row r="2118" spans="1:21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108</v>
      </c>
      <c r="P2118">
        <f t="shared" si="166"/>
        <v>40.42</v>
      </c>
      <c r="Q2118" s="11" t="s">
        <v>8322</v>
      </c>
      <c r="R2118" t="s">
        <v>8323</v>
      </c>
      <c r="S2118" s="15">
        <f t="shared" si="167"/>
        <v>86592.174849537041</v>
      </c>
      <c r="T2118" s="15">
        <f t="shared" si="168"/>
        <v>40291.160416666666</v>
      </c>
      <c r="U2118" s="15">
        <f t="shared" si="169"/>
        <v>2137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155</v>
      </c>
      <c r="P2119">
        <f t="shared" si="166"/>
        <v>68.81</v>
      </c>
      <c r="Q2119" s="11" t="s">
        <v>8328</v>
      </c>
      <c r="R2119" t="s">
        <v>8329</v>
      </c>
      <c r="S2119" s="15">
        <f t="shared" si="167"/>
        <v>88753.192974537029</v>
      </c>
      <c r="T2119" s="15">
        <f t="shared" si="168"/>
        <v>42401.75</v>
      </c>
      <c r="U2119" s="15">
        <f t="shared" si="169"/>
        <v>2142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4</v>
      </c>
      <c r="P2120">
        <f t="shared" si="166"/>
        <v>110.62</v>
      </c>
      <c r="Q2120" s="11" t="s">
        <v>8317</v>
      </c>
      <c r="R2120" t="s">
        <v>8345</v>
      </c>
      <c r="S2120" s="15">
        <f t="shared" si="167"/>
        <v>89093.115405092598</v>
      </c>
      <c r="T2120" s="15">
        <f t="shared" si="168"/>
        <v>42736.115405092598</v>
      </c>
      <c r="U2120" s="15">
        <f t="shared" si="169"/>
        <v>2143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113</v>
      </c>
      <c r="P2121">
        <f t="shared" si="166"/>
        <v>31.93</v>
      </c>
      <c r="Q2121" s="11" t="s">
        <v>8324</v>
      </c>
      <c r="R2121" t="s">
        <v>8327</v>
      </c>
      <c r="S2121" s="15">
        <f t="shared" si="167"/>
        <v>88167.41260416666</v>
      </c>
      <c r="T2121" s="15">
        <f t="shared" si="168"/>
        <v>41810.412604166668</v>
      </c>
      <c r="U2121" s="15">
        <f t="shared" si="169"/>
        <v>2141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128</v>
      </c>
      <c r="P2122">
        <f t="shared" si="166"/>
        <v>43.52</v>
      </c>
      <c r="Q2122" s="11" t="s">
        <v>8328</v>
      </c>
      <c r="R2122" t="s">
        <v>8332</v>
      </c>
      <c r="S2122" s="15">
        <f t="shared" si="167"/>
        <v>88442.972824074066</v>
      </c>
      <c r="T2122" s="15">
        <f t="shared" si="168"/>
        <v>42085.931157407409</v>
      </c>
      <c r="U2122" s="15">
        <f t="shared" si="169"/>
        <v>2142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128</v>
      </c>
      <c r="P2123">
        <f t="shared" si="166"/>
        <v>27.58</v>
      </c>
      <c r="Q2123" s="11" t="s">
        <v>8309</v>
      </c>
      <c r="R2123" t="s">
        <v>8316</v>
      </c>
      <c r="S2123" s="15">
        <f t="shared" si="167"/>
        <v>89045.810277777782</v>
      </c>
      <c r="T2123" s="15">
        <f t="shared" si="168"/>
        <v>42683.851944444439</v>
      </c>
      <c r="U2123" s="15">
        <f t="shared" si="169"/>
        <v>2143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128</v>
      </c>
      <c r="P2124">
        <f t="shared" si="166"/>
        <v>71.55</v>
      </c>
      <c r="Q2124" s="11" t="s">
        <v>8317</v>
      </c>
      <c r="R2124" t="s">
        <v>8335</v>
      </c>
      <c r="S2124" s="15">
        <f t="shared" si="167"/>
        <v>88079.135729166665</v>
      </c>
      <c r="T2124" s="15">
        <f t="shared" si="168"/>
        <v>41722.0940625</v>
      </c>
      <c r="U2124" s="15">
        <f t="shared" si="169"/>
        <v>2141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</v>
      </c>
      <c r="P2125">
        <f t="shared" si="166"/>
        <v>68.099999999999994</v>
      </c>
      <c r="Q2125" s="11" t="s">
        <v>8322</v>
      </c>
      <c r="R2125" t="s">
        <v>8323</v>
      </c>
      <c r="S2125" s="15">
        <f t="shared" si="167"/>
        <v>88291.851874999993</v>
      </c>
      <c r="T2125" s="15">
        <f t="shared" si="168"/>
        <v>41929.5</v>
      </c>
      <c r="U2125" s="15">
        <f t="shared" si="169"/>
        <v>2141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19</v>
      </c>
      <c r="P2126">
        <f t="shared" si="166"/>
        <v>88.69</v>
      </c>
      <c r="Q2126" s="11" t="s">
        <v>8314</v>
      </c>
      <c r="R2126" t="s">
        <v>8354</v>
      </c>
      <c r="S2126" s="15">
        <f t="shared" si="167"/>
        <v>88980.011782407411</v>
      </c>
      <c r="T2126" s="15">
        <f t="shared" si="168"/>
        <v>42615.291666666672</v>
      </c>
      <c r="U2126" s="15">
        <f t="shared" si="169"/>
        <v>2143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8</v>
      </c>
      <c r="P2127">
        <f t="shared" si="166"/>
        <v>59.04</v>
      </c>
      <c r="Q2127" s="11" t="s">
        <v>8314</v>
      </c>
      <c r="R2127" t="s">
        <v>8315</v>
      </c>
      <c r="S2127" s="15">
        <f t="shared" si="167"/>
        <v>88984.617418981477</v>
      </c>
      <c r="T2127" s="15">
        <f t="shared" si="168"/>
        <v>42628.617418981477</v>
      </c>
      <c r="U2127" s="15">
        <f t="shared" si="169"/>
        <v>2143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6</v>
      </c>
      <c r="P2128">
        <f t="shared" si="166"/>
        <v>64.36</v>
      </c>
      <c r="Q2128" s="11" t="s">
        <v>8309</v>
      </c>
      <c r="R2128" t="s">
        <v>8343</v>
      </c>
      <c r="S2128" s="15">
        <f t="shared" si="167"/>
        <v>88288.684861111105</v>
      </c>
      <c r="T2128" s="15">
        <f t="shared" si="168"/>
        <v>41931.684861111113</v>
      </c>
      <c r="U2128" s="15">
        <f t="shared" si="169"/>
        <v>2141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188</v>
      </c>
      <c r="P2129">
        <f t="shared" si="166"/>
        <v>54.15</v>
      </c>
      <c r="Q2129" s="11" t="s">
        <v>8328</v>
      </c>
      <c r="R2129" t="s">
        <v>8342</v>
      </c>
      <c r="S2129" s="15">
        <f t="shared" si="167"/>
        <v>88317.975601851853</v>
      </c>
      <c r="T2129" s="15">
        <f t="shared" si="168"/>
        <v>41961.017268518524</v>
      </c>
      <c r="U2129" s="15">
        <f t="shared" si="169"/>
        <v>2141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157</v>
      </c>
      <c r="P2130">
        <f t="shared" si="166"/>
        <v>61.09</v>
      </c>
      <c r="Q2130" s="11" t="s">
        <v>8328</v>
      </c>
      <c r="R2130" t="s">
        <v>8331</v>
      </c>
      <c r="S2130" s="15">
        <f t="shared" si="167"/>
        <v>89188.031412037031</v>
      </c>
      <c r="T2130" s="15">
        <f t="shared" si="168"/>
        <v>42835.041666666672</v>
      </c>
      <c r="U2130" s="15">
        <f t="shared" si="169"/>
        <v>2144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6</v>
      </c>
      <c r="P2131">
        <f t="shared" si="166"/>
        <v>93.67</v>
      </c>
      <c r="Q2131" s="11" t="s">
        <v>8312</v>
      </c>
      <c r="R2131" t="s">
        <v>8357</v>
      </c>
      <c r="S2131" s="15">
        <f t="shared" si="167"/>
        <v>88233.978078703702</v>
      </c>
      <c r="T2131" s="15">
        <f t="shared" si="168"/>
        <v>41876.978078703702</v>
      </c>
      <c r="U2131" s="15">
        <f t="shared" si="169"/>
        <v>2141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125</v>
      </c>
      <c r="P2132">
        <f t="shared" si="166"/>
        <v>58.42</v>
      </c>
      <c r="Q2132" s="11" t="s">
        <v>8309</v>
      </c>
      <c r="R2132" t="s">
        <v>8311</v>
      </c>
      <c r="S2132" s="15">
        <f t="shared" si="167"/>
        <v>88743.750706018516</v>
      </c>
      <c r="T2132" s="15">
        <f t="shared" si="168"/>
        <v>42386.750706018516</v>
      </c>
      <c r="U2132" s="15">
        <f t="shared" si="169"/>
        <v>2142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9</v>
      </c>
      <c r="P2133">
        <f t="shared" si="166"/>
        <v>70</v>
      </c>
      <c r="Q2133" s="11" t="s">
        <v>8324</v>
      </c>
      <c r="R2133" t="s">
        <v>8327</v>
      </c>
      <c r="S2133" s="15">
        <f t="shared" si="167"/>
        <v>88350.872361111105</v>
      </c>
      <c r="T2133" s="15">
        <f t="shared" si="168"/>
        <v>41974.797916666663</v>
      </c>
      <c r="U2133" s="15">
        <f t="shared" si="169"/>
        <v>2141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125</v>
      </c>
      <c r="P2134">
        <f t="shared" si="166"/>
        <v>34.1</v>
      </c>
      <c r="Q2134" s="11" t="s">
        <v>8309</v>
      </c>
      <c r="R2134" t="s">
        <v>8319</v>
      </c>
      <c r="S2134" s="15">
        <f t="shared" si="167"/>
        <v>89089.770729166659</v>
      </c>
      <c r="T2134" s="15">
        <f t="shared" si="168"/>
        <v>42762.770729166667</v>
      </c>
      <c r="U2134" s="15">
        <f t="shared" si="169"/>
        <v>2143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187</v>
      </c>
      <c r="P2135">
        <f t="shared" si="166"/>
        <v>34.020000000000003</v>
      </c>
      <c r="Q2135" s="11" t="s">
        <v>8328</v>
      </c>
      <c r="R2135" t="s">
        <v>8331</v>
      </c>
      <c r="S2135" s="15">
        <f t="shared" si="167"/>
        <v>88847.98192129629</v>
      </c>
      <c r="T2135" s="15">
        <f t="shared" si="168"/>
        <v>42481.166666666672</v>
      </c>
      <c r="U2135" s="15">
        <f t="shared" si="169"/>
        <v>2143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187</v>
      </c>
      <c r="P2136">
        <f t="shared" si="166"/>
        <v>41.03</v>
      </c>
      <c r="Q2136" s="11" t="s">
        <v>8324</v>
      </c>
      <c r="R2136" t="s">
        <v>8327</v>
      </c>
      <c r="S2136" s="15">
        <f t="shared" si="167"/>
        <v>88621.789884259255</v>
      </c>
      <c r="T2136" s="15">
        <f t="shared" si="168"/>
        <v>42262.420833333337</v>
      </c>
      <c r="U2136" s="15">
        <f t="shared" si="169"/>
        <v>2142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110</v>
      </c>
      <c r="P2137">
        <f t="shared" si="166"/>
        <v>36.61</v>
      </c>
      <c r="Q2137" s="11" t="s">
        <v>8328</v>
      </c>
      <c r="R2137" t="s">
        <v>8332</v>
      </c>
      <c r="S2137" s="15">
        <f t="shared" si="167"/>
        <v>87460.050717592589</v>
      </c>
      <c r="T2137" s="15">
        <f t="shared" si="168"/>
        <v>41085.683333333334</v>
      </c>
      <c r="U2137" s="15">
        <f t="shared" si="169"/>
        <v>2139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2</v>
      </c>
      <c r="P2138">
        <f t="shared" si="166"/>
        <v>115.83</v>
      </c>
      <c r="Q2138" s="11" t="s">
        <v>8328</v>
      </c>
      <c r="R2138" t="s">
        <v>8332</v>
      </c>
      <c r="S2138" s="15">
        <f t="shared" si="167"/>
        <v>88710.17460648148</v>
      </c>
      <c r="T2138" s="15">
        <f t="shared" si="168"/>
        <v>42383.17460648148</v>
      </c>
      <c r="U2138" s="15">
        <f t="shared" si="169"/>
        <v>2142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107</v>
      </c>
      <c r="P2139">
        <f t="shared" si="166"/>
        <v>115.75</v>
      </c>
      <c r="Q2139" s="11" t="s">
        <v>8309</v>
      </c>
      <c r="R2139" t="s">
        <v>8311</v>
      </c>
      <c r="S2139" s="15">
        <f t="shared" si="167"/>
        <v>88660.090740740736</v>
      </c>
      <c r="T2139" s="15">
        <f t="shared" si="168"/>
        <v>42313.132407407407</v>
      </c>
      <c r="U2139" s="15">
        <f t="shared" si="169"/>
        <v>2142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19</v>
      </c>
      <c r="P2140">
        <f t="shared" si="166"/>
        <v>106.69</v>
      </c>
      <c r="Q2140" s="11" t="s">
        <v>8322</v>
      </c>
      <c r="R2140" t="s">
        <v>8338</v>
      </c>
      <c r="S2140" s="15">
        <f t="shared" si="167"/>
        <v>88522.589548611111</v>
      </c>
      <c r="T2140" s="15">
        <f t="shared" si="168"/>
        <v>42166.083333333328</v>
      </c>
      <c r="U2140" s="15">
        <f t="shared" si="169"/>
        <v>2142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9</v>
      </c>
      <c r="P2141">
        <f t="shared" si="166"/>
        <v>81.41</v>
      </c>
      <c r="Q2141" s="11" t="s">
        <v>8324</v>
      </c>
      <c r="R2141" t="s">
        <v>8327</v>
      </c>
      <c r="S2141" s="15">
        <f t="shared" si="167"/>
        <v>88462.979988425926</v>
      </c>
      <c r="T2141" s="15">
        <f t="shared" si="168"/>
        <v>42103.979988425926</v>
      </c>
      <c r="U2141" s="15">
        <f t="shared" si="169"/>
        <v>2142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109</v>
      </c>
      <c r="P2142">
        <f t="shared" si="166"/>
        <v>81.290000000000006</v>
      </c>
      <c r="Q2142" s="11" t="s">
        <v>8324</v>
      </c>
      <c r="R2142" t="s">
        <v>8327</v>
      </c>
      <c r="S2142" s="15">
        <f t="shared" si="167"/>
        <v>88523.675196759257</v>
      </c>
      <c r="T2142" s="15">
        <f t="shared" si="168"/>
        <v>42166.675196759257</v>
      </c>
      <c r="U2142" s="15">
        <f t="shared" si="169"/>
        <v>2142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186</v>
      </c>
      <c r="P2143">
        <f t="shared" si="166"/>
        <v>46.03</v>
      </c>
      <c r="Q2143" s="11" t="s">
        <v>8328</v>
      </c>
      <c r="R2143" t="s">
        <v>8351</v>
      </c>
      <c r="S2143" s="15">
        <f t="shared" si="167"/>
        <v>87697.969270833331</v>
      </c>
      <c r="T2143" s="15">
        <f t="shared" si="168"/>
        <v>41355.927604166667</v>
      </c>
      <c r="U2143" s="15">
        <f t="shared" si="169"/>
        <v>2140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186</v>
      </c>
      <c r="P2144">
        <f t="shared" si="166"/>
        <v>40.42</v>
      </c>
      <c r="Q2144" s="11" t="s">
        <v>8328</v>
      </c>
      <c r="R2144" t="s">
        <v>8339</v>
      </c>
      <c r="S2144" s="15">
        <f t="shared" si="167"/>
        <v>87189.73310185186</v>
      </c>
      <c r="T2144" s="15">
        <f t="shared" si="168"/>
        <v>40832.918749999997</v>
      </c>
      <c r="U2144" s="15">
        <f t="shared" si="169"/>
        <v>2138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307</v>
      </c>
      <c r="P2145">
        <f t="shared" si="166"/>
        <v>23.28</v>
      </c>
      <c r="Q2145" s="11" t="s">
        <v>8324</v>
      </c>
      <c r="R2145" t="s">
        <v>8325</v>
      </c>
      <c r="S2145" s="15">
        <f t="shared" si="167"/>
        <v>88272.478842592594</v>
      </c>
      <c r="T2145" s="15">
        <f t="shared" si="168"/>
        <v>41915.478842592594</v>
      </c>
      <c r="U2145" s="15">
        <f t="shared" si="169"/>
        <v>2141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117</v>
      </c>
      <c r="P2146">
        <f t="shared" si="166"/>
        <v>80.59</v>
      </c>
      <c r="Q2146" s="11" t="s">
        <v>8328</v>
      </c>
      <c r="R2146" t="s">
        <v>8332</v>
      </c>
      <c r="S2146" s="15">
        <f t="shared" si="167"/>
        <v>87936.627615740741</v>
      </c>
      <c r="T2146" s="15">
        <f t="shared" si="168"/>
        <v>41579.627615740741</v>
      </c>
      <c r="U2146" s="15">
        <f t="shared" si="169"/>
        <v>2140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141</v>
      </c>
      <c r="P2147">
        <f t="shared" si="166"/>
        <v>27.9</v>
      </c>
      <c r="Q2147" s="11" t="s">
        <v>8322</v>
      </c>
      <c r="R2147" t="s">
        <v>8344</v>
      </c>
      <c r="S2147" s="15">
        <f t="shared" si="167"/>
        <v>88069.805902777778</v>
      </c>
      <c r="T2147" s="15">
        <f t="shared" si="168"/>
        <v>41705.805902777778</v>
      </c>
      <c r="U2147" s="15">
        <f t="shared" si="169"/>
        <v>2141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122</v>
      </c>
      <c r="P2148">
        <f t="shared" si="166"/>
        <v>68.3</v>
      </c>
      <c r="Q2148" s="11" t="s">
        <v>8309</v>
      </c>
      <c r="R2148" t="s">
        <v>8343</v>
      </c>
      <c r="S2148" s="15">
        <f t="shared" si="167"/>
        <v>89063.942164351844</v>
      </c>
      <c r="T2148" s="15">
        <f t="shared" si="168"/>
        <v>42706.983831018515</v>
      </c>
      <c r="U2148" s="15">
        <f t="shared" si="169"/>
        <v>2143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6</v>
      </c>
      <c r="P2149">
        <f t="shared" si="166"/>
        <v>50.59</v>
      </c>
      <c r="Q2149" s="11" t="s">
        <v>8328</v>
      </c>
      <c r="R2149" t="s">
        <v>8330</v>
      </c>
      <c r="S2149" s="15">
        <f t="shared" si="167"/>
        <v>89075.732407407413</v>
      </c>
      <c r="T2149" s="15">
        <f t="shared" si="168"/>
        <v>42716.732407407413</v>
      </c>
      <c r="U2149" s="15">
        <f t="shared" si="169"/>
        <v>2143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102</v>
      </c>
      <c r="P2150">
        <f t="shared" si="166"/>
        <v>68.25</v>
      </c>
      <c r="Q2150" s="11" t="s">
        <v>8324</v>
      </c>
      <c r="R2150" t="s">
        <v>8327</v>
      </c>
      <c r="S2150" s="15">
        <f t="shared" si="167"/>
        <v>88919.052523148144</v>
      </c>
      <c r="T2150" s="15">
        <f t="shared" si="168"/>
        <v>42560.166666666672</v>
      </c>
      <c r="U2150" s="15">
        <f t="shared" si="169"/>
        <v>2143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15</v>
      </c>
      <c r="P2151">
        <f t="shared" si="166"/>
        <v>29.02</v>
      </c>
      <c r="Q2151" s="11" t="s">
        <v>8328</v>
      </c>
      <c r="R2151" t="s">
        <v>8329</v>
      </c>
      <c r="S2151" s="15">
        <f t="shared" si="167"/>
        <v>86944.429733796293</v>
      </c>
      <c r="T2151" s="15">
        <f t="shared" si="168"/>
        <v>40582.429733796293</v>
      </c>
      <c r="U2151" s="15">
        <f t="shared" si="169"/>
        <v>2138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122</v>
      </c>
      <c r="P2152">
        <f t="shared" si="166"/>
        <v>68.099999999999994</v>
      </c>
      <c r="Q2152" s="11" t="s">
        <v>8324</v>
      </c>
      <c r="R2152" t="s">
        <v>8327</v>
      </c>
      <c r="S2152" s="15">
        <f t="shared" si="167"/>
        <v>88665.629710648151</v>
      </c>
      <c r="T2152" s="15">
        <f t="shared" si="168"/>
        <v>42306.629710648151</v>
      </c>
      <c r="U2152" s="15">
        <f t="shared" si="169"/>
        <v>2142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12</v>
      </c>
      <c r="P2153">
        <f t="shared" si="166"/>
        <v>75.61</v>
      </c>
      <c r="Q2153" s="11" t="s">
        <v>8328</v>
      </c>
      <c r="R2153" t="s">
        <v>8342</v>
      </c>
      <c r="S2153" s="15">
        <f t="shared" si="167"/>
        <v>88480.860023148154</v>
      </c>
      <c r="T2153" s="15">
        <f t="shared" si="168"/>
        <v>42125.582638888889</v>
      </c>
      <c r="U2153" s="15">
        <f t="shared" si="169"/>
        <v>2142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9</v>
      </c>
      <c r="P2154">
        <f t="shared" si="166"/>
        <v>35.79</v>
      </c>
      <c r="Q2154" s="11" t="s">
        <v>8328</v>
      </c>
      <c r="R2154" t="s">
        <v>8329</v>
      </c>
      <c r="S2154" s="15">
        <f t="shared" si="167"/>
        <v>87025.868611111116</v>
      </c>
      <c r="T2154" s="15">
        <f t="shared" si="168"/>
        <v>40668.868611111109</v>
      </c>
      <c r="U2154" s="15">
        <f t="shared" si="169"/>
        <v>2138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121</v>
      </c>
      <c r="P2155">
        <f t="shared" si="166"/>
        <v>64.760000000000005</v>
      </c>
      <c r="Q2155" s="11" t="s">
        <v>8324</v>
      </c>
      <c r="R2155" t="s">
        <v>8327</v>
      </c>
      <c r="S2155" s="15">
        <f t="shared" si="167"/>
        <v>88406.959837962961</v>
      </c>
      <c r="T2155" s="15">
        <f t="shared" si="168"/>
        <v>42034.959837962961</v>
      </c>
      <c r="U2155" s="15">
        <f t="shared" si="169"/>
        <v>2142</v>
      </c>
    </row>
    <row r="2156" spans="1:21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121</v>
      </c>
      <c r="P2156">
        <f t="shared" si="166"/>
        <v>46.59</v>
      </c>
      <c r="Q2156" s="11" t="s">
        <v>8328</v>
      </c>
      <c r="R2156" t="s">
        <v>8351</v>
      </c>
      <c r="S2156" s="15">
        <f t="shared" si="167"/>
        <v>87984.788888888885</v>
      </c>
      <c r="T2156" s="15">
        <f t="shared" si="168"/>
        <v>41627.788888888892</v>
      </c>
      <c r="U2156" s="15">
        <f t="shared" si="169"/>
        <v>2140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100</v>
      </c>
      <c r="P2157">
        <f t="shared" si="166"/>
        <v>51.96</v>
      </c>
      <c r="Q2157" s="11" t="s">
        <v>8328</v>
      </c>
      <c r="R2157" t="s">
        <v>8329</v>
      </c>
      <c r="S2157" s="15">
        <f t="shared" si="167"/>
        <v>87592.198321759264</v>
      </c>
      <c r="T2157" s="15">
        <f t="shared" si="168"/>
        <v>41240.5</v>
      </c>
      <c r="U2157" s="15">
        <f t="shared" si="169"/>
        <v>2139</v>
      </c>
    </row>
    <row r="2158" spans="1:21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7</v>
      </c>
      <c r="P2158">
        <f t="shared" si="166"/>
        <v>38.6</v>
      </c>
      <c r="Q2158" s="11" t="s">
        <v>8322</v>
      </c>
      <c r="R2158" t="s">
        <v>8344</v>
      </c>
      <c r="S2158" s="15">
        <f t="shared" si="167"/>
        <v>88991.730567129634</v>
      </c>
      <c r="T2158" s="15">
        <f t="shared" si="168"/>
        <v>42614.730567129634</v>
      </c>
      <c r="U2158" s="15">
        <f t="shared" si="169"/>
        <v>2143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0</v>
      </c>
      <c r="P2159">
        <f t="shared" si="166"/>
        <v>79.180000000000007</v>
      </c>
      <c r="Q2159" s="11" t="s">
        <v>8328</v>
      </c>
      <c r="R2159" t="s">
        <v>8329</v>
      </c>
      <c r="S2159" s="15">
        <f t="shared" si="167"/>
        <v>87105.839537037042</v>
      </c>
      <c r="T2159" s="15">
        <f t="shared" si="168"/>
        <v>40748.839537037034</v>
      </c>
      <c r="U2159" s="15">
        <f t="shared" si="169"/>
        <v>2138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100</v>
      </c>
      <c r="P2160">
        <f t="shared" si="166"/>
        <v>84.06</v>
      </c>
      <c r="Q2160" s="11" t="s">
        <v>8320</v>
      </c>
      <c r="R2160" t="s">
        <v>8346</v>
      </c>
      <c r="S2160" s="15">
        <f t="shared" si="167"/>
        <v>88370.110995370371</v>
      </c>
      <c r="T2160" s="15">
        <f t="shared" si="168"/>
        <v>42023.110995370371</v>
      </c>
      <c r="U2160" s="15">
        <f t="shared" si="169"/>
        <v>2141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120</v>
      </c>
      <c r="P2161">
        <f t="shared" si="166"/>
        <v>28.55</v>
      </c>
      <c r="Q2161" s="11" t="s">
        <v>8328</v>
      </c>
      <c r="R2161" t="s">
        <v>8337</v>
      </c>
      <c r="S2161" s="15">
        <f t="shared" si="167"/>
        <v>88081.391840277778</v>
      </c>
      <c r="T2161" s="15">
        <f t="shared" si="168"/>
        <v>41708.583333333336</v>
      </c>
      <c r="U2161" s="15">
        <f t="shared" si="169"/>
        <v>2141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119</v>
      </c>
      <c r="P2162">
        <f t="shared" si="166"/>
        <v>31.81</v>
      </c>
      <c r="Q2162" s="11" t="s">
        <v>8312</v>
      </c>
      <c r="R2162" t="s">
        <v>8334</v>
      </c>
      <c r="S2162" s="15">
        <f t="shared" si="167"/>
        <v>87696.11791666667</v>
      </c>
      <c r="T2162" s="15">
        <f t="shared" si="168"/>
        <v>41344</v>
      </c>
      <c r="U2162" s="15">
        <f t="shared" si="169"/>
        <v>2140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16</v>
      </c>
      <c r="P2163">
        <f t="shared" si="166"/>
        <v>222.5</v>
      </c>
      <c r="Q2163" s="11" t="s">
        <v>8324</v>
      </c>
      <c r="R2163" t="s">
        <v>8327</v>
      </c>
      <c r="S2163" s="15">
        <f t="shared" si="167"/>
        <v>89082.7105787037</v>
      </c>
      <c r="T2163" s="15">
        <f t="shared" si="168"/>
        <v>42725.7105787037</v>
      </c>
      <c r="U2163" s="15">
        <f t="shared" si="169"/>
        <v>2143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5</v>
      </c>
      <c r="P2164">
        <f t="shared" si="166"/>
        <v>133.30000000000001</v>
      </c>
      <c r="Q2164" s="11" t="s">
        <v>8309</v>
      </c>
      <c r="R2164" t="s">
        <v>8316</v>
      </c>
      <c r="S2164" s="15">
        <f t="shared" si="167"/>
        <v>88469.069560185191</v>
      </c>
      <c r="T2164" s="15">
        <f t="shared" si="168"/>
        <v>42112.069560185191</v>
      </c>
      <c r="U2164" s="15">
        <f t="shared" si="169"/>
        <v>2142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119</v>
      </c>
      <c r="P2165">
        <f t="shared" si="166"/>
        <v>30.27</v>
      </c>
      <c r="Q2165" s="11" t="s">
        <v>8309</v>
      </c>
      <c r="R2165" t="s">
        <v>8311</v>
      </c>
      <c r="S2165" s="15">
        <f t="shared" si="167"/>
        <v>88838.698449074072</v>
      </c>
      <c r="T2165" s="15">
        <f t="shared" si="168"/>
        <v>42486.288194444445</v>
      </c>
      <c r="U2165" s="15">
        <f t="shared" si="169"/>
        <v>2143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36</v>
      </c>
      <c r="P2166">
        <f t="shared" si="166"/>
        <v>25.58</v>
      </c>
      <c r="Q2166" s="11" t="s">
        <v>8314</v>
      </c>
      <c r="R2166" t="s">
        <v>8315</v>
      </c>
      <c r="S2166" s="15">
        <f t="shared" si="167"/>
        <v>88507.628136574072</v>
      </c>
      <c r="T2166" s="15">
        <f t="shared" si="168"/>
        <v>42165.628136574072</v>
      </c>
      <c r="U2166" s="15">
        <f t="shared" si="169"/>
        <v>2142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15</v>
      </c>
      <c r="P2167">
        <f t="shared" si="166"/>
        <v>44.33</v>
      </c>
      <c r="Q2167" s="11" t="s">
        <v>8324</v>
      </c>
      <c r="R2167" t="s">
        <v>8327</v>
      </c>
      <c r="S2167" s="15">
        <f t="shared" si="167"/>
        <v>88542.920219907406</v>
      </c>
      <c r="T2167" s="15">
        <f t="shared" si="168"/>
        <v>42176.888888888891</v>
      </c>
      <c r="U2167" s="15">
        <f t="shared" si="169"/>
        <v>2142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101</v>
      </c>
      <c r="P2168">
        <f t="shared" si="166"/>
        <v>42.9</v>
      </c>
      <c r="Q2168" s="11" t="s">
        <v>8324</v>
      </c>
      <c r="R2168" t="s">
        <v>8327</v>
      </c>
      <c r="S2168" s="15">
        <f t="shared" si="167"/>
        <v>88335.552847222221</v>
      </c>
      <c r="T2168" s="15">
        <f t="shared" si="168"/>
        <v>42008.552847222221</v>
      </c>
      <c r="U2168" s="15">
        <f t="shared" si="169"/>
        <v>2141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118</v>
      </c>
      <c r="P2169">
        <f t="shared" si="166"/>
        <v>47.43</v>
      </c>
      <c r="Q2169" s="11" t="s">
        <v>8324</v>
      </c>
      <c r="R2169" t="s">
        <v>8336</v>
      </c>
      <c r="S2169" s="15">
        <f t="shared" si="167"/>
        <v>88580.813530092593</v>
      </c>
      <c r="T2169" s="15">
        <f t="shared" si="168"/>
        <v>42218.813530092593</v>
      </c>
      <c r="U2169" s="15">
        <f t="shared" si="169"/>
        <v>2142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118</v>
      </c>
      <c r="P2170">
        <f t="shared" si="166"/>
        <v>120.55</v>
      </c>
      <c r="Q2170" s="11" t="s">
        <v>8324</v>
      </c>
      <c r="R2170" t="s">
        <v>8336</v>
      </c>
      <c r="S2170" s="15">
        <f t="shared" si="167"/>
        <v>88790.035567129627</v>
      </c>
      <c r="T2170" s="15">
        <f t="shared" si="168"/>
        <v>42462.993900462956</v>
      </c>
      <c r="U2170" s="15">
        <f t="shared" si="169"/>
        <v>2143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148</v>
      </c>
      <c r="P2171">
        <f t="shared" si="166"/>
        <v>66.099999999999994</v>
      </c>
      <c r="Q2171" s="11" t="s">
        <v>8324</v>
      </c>
      <c r="R2171" t="s">
        <v>8325</v>
      </c>
      <c r="S2171" s="15">
        <f t="shared" si="167"/>
        <v>88851.958912037036</v>
      </c>
      <c r="T2171" s="15">
        <f t="shared" si="168"/>
        <v>42494.958912037036</v>
      </c>
      <c r="U2171" s="15">
        <f t="shared" si="169"/>
        <v>2143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44</v>
      </c>
      <c r="P2172">
        <f t="shared" si="166"/>
        <v>38.79</v>
      </c>
      <c r="Q2172" s="11" t="s">
        <v>8328</v>
      </c>
      <c r="R2172" t="s">
        <v>8339</v>
      </c>
      <c r="S2172" s="15">
        <f t="shared" si="167"/>
        <v>87374.890740740739</v>
      </c>
      <c r="T2172" s="15">
        <f t="shared" si="168"/>
        <v>41017.890740740739</v>
      </c>
      <c r="U2172" s="15">
        <f t="shared" si="169"/>
        <v>2139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</v>
      </c>
      <c r="P2173">
        <f t="shared" si="166"/>
        <v>47</v>
      </c>
      <c r="Q2173" s="11" t="s">
        <v>8324</v>
      </c>
      <c r="R2173" t="s">
        <v>8327</v>
      </c>
      <c r="S2173" s="15">
        <f t="shared" si="167"/>
        <v>88405.94159722222</v>
      </c>
      <c r="T2173" s="15">
        <f t="shared" si="168"/>
        <v>42047.291666666672</v>
      </c>
      <c r="U2173" s="15">
        <f t="shared" si="169"/>
        <v>2142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118</v>
      </c>
      <c r="P2174">
        <f t="shared" si="166"/>
        <v>57.17</v>
      </c>
      <c r="Q2174" s="11" t="s">
        <v>8324</v>
      </c>
      <c r="R2174" t="s">
        <v>8327</v>
      </c>
      <c r="S2174" s="15">
        <f t="shared" si="167"/>
        <v>88608.656782407401</v>
      </c>
      <c r="T2174" s="15">
        <f t="shared" si="168"/>
        <v>42281.656782407401</v>
      </c>
      <c r="U2174" s="15">
        <f t="shared" si="169"/>
        <v>2142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35</v>
      </c>
      <c r="P2175">
        <f t="shared" si="166"/>
        <v>50.46</v>
      </c>
      <c r="Q2175" s="11" t="s">
        <v>8324</v>
      </c>
      <c r="R2175" t="s">
        <v>8327</v>
      </c>
      <c r="S2175" s="15">
        <f t="shared" si="167"/>
        <v>88850.81385416667</v>
      </c>
      <c r="T2175" s="15">
        <f t="shared" si="168"/>
        <v>42494.165972222225</v>
      </c>
      <c r="U2175" s="15">
        <f t="shared" si="169"/>
        <v>2143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4</v>
      </c>
      <c r="P2176">
        <f t="shared" si="166"/>
        <v>6.5</v>
      </c>
      <c r="Q2176" s="11" t="s">
        <v>8309</v>
      </c>
      <c r="R2176" t="s">
        <v>8311</v>
      </c>
      <c r="S2176" s="15">
        <f t="shared" si="167"/>
        <v>89083.37572916667</v>
      </c>
      <c r="T2176" s="15">
        <f t="shared" si="168"/>
        <v>42726.37572916667</v>
      </c>
      <c r="U2176" s="15">
        <f t="shared" si="169"/>
        <v>2143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ref="O2177:O2240" si="170">ROUND(E1987/D1987*100,0)</f>
        <v>293</v>
      </c>
      <c r="P2177">
        <f t="shared" si="166"/>
        <v>217.5</v>
      </c>
      <c r="Q2177" s="11" t="s">
        <v>8324</v>
      </c>
      <c r="R2177" t="s">
        <v>8327</v>
      </c>
      <c r="S2177" s="15">
        <f t="shared" si="167"/>
        <v>88930.788564814808</v>
      </c>
      <c r="T2177" s="15">
        <f t="shared" si="168"/>
        <v>42573.788564814815</v>
      </c>
      <c r="U2177" s="15">
        <f t="shared" si="169"/>
        <v>2143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0"/>
        <v>22</v>
      </c>
      <c r="P2178">
        <f t="shared" si="166"/>
        <v>118.36</v>
      </c>
      <c r="Q2178" s="11" t="s">
        <v>8328</v>
      </c>
      <c r="R2178" t="s">
        <v>8331</v>
      </c>
      <c r="S2178" s="15">
        <f t="shared" si="167"/>
        <v>88408.139733796299</v>
      </c>
      <c r="T2178" s="15">
        <f t="shared" si="168"/>
        <v>42051.139733796299</v>
      </c>
      <c r="U2178" s="15">
        <f t="shared" si="169"/>
        <v>2142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250</v>
      </c>
      <c r="P2179">
        <f t="shared" ref="P2179:P2242" si="171">IFERROR(ROUND(E2179/L2179,2),0)</f>
        <v>50.04</v>
      </c>
      <c r="Q2179" s="11" t="s">
        <v>8328</v>
      </c>
      <c r="R2179" t="s">
        <v>8332</v>
      </c>
      <c r="S2179" s="15">
        <f t="shared" ref="S2179:S2242" si="172">(((J2179/60)/60)/24)+DATE(197,1,1)</f>
        <v>88214.906689814816</v>
      </c>
      <c r="T2179" s="15">
        <f t="shared" ref="T2179:T2242" si="173">(((I2179/60)/60)/24)+DATE(1970,1,1)</f>
        <v>41848.041666666664</v>
      </c>
      <c r="U2179" s="15">
        <f t="shared" ref="U2179:U2242" si="174">YEAR(S2179)</f>
        <v>2141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2</v>
      </c>
      <c r="P2180">
        <f t="shared" si="171"/>
        <v>76.47</v>
      </c>
      <c r="Q2180" s="11" t="s">
        <v>8322</v>
      </c>
      <c r="R2180" t="s">
        <v>8326</v>
      </c>
      <c r="S2180" s="15">
        <f t="shared" si="172"/>
        <v>88635.632199074069</v>
      </c>
      <c r="T2180" s="15">
        <f t="shared" si="173"/>
        <v>42283.632199074069</v>
      </c>
      <c r="U2180" s="15">
        <f t="shared" si="174"/>
        <v>2142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24</v>
      </c>
      <c r="P2181">
        <f t="shared" si="171"/>
        <v>52</v>
      </c>
      <c r="Q2181" s="11" t="s">
        <v>8324</v>
      </c>
      <c r="R2181" t="s">
        <v>8327</v>
      </c>
      <c r="S2181" s="15">
        <f t="shared" si="172"/>
        <v>87613.017361111109</v>
      </c>
      <c r="T2181" s="15">
        <f t="shared" si="173"/>
        <v>41250.083333333336</v>
      </c>
      <c r="U2181" s="15">
        <f t="shared" si="174"/>
        <v>2139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11</v>
      </c>
      <c r="P2182">
        <f t="shared" si="171"/>
        <v>49.88</v>
      </c>
      <c r="Q2182" s="11" t="s">
        <v>8322</v>
      </c>
      <c r="R2182" t="s">
        <v>8326</v>
      </c>
      <c r="S2182" s="15">
        <f t="shared" si="172"/>
        <v>88242.777905092589</v>
      </c>
      <c r="T2182" s="15">
        <f t="shared" si="173"/>
        <v>41880.777905092589</v>
      </c>
      <c r="U2182" s="15">
        <f t="shared" si="174"/>
        <v>2141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144</v>
      </c>
      <c r="P2183">
        <f t="shared" si="171"/>
        <v>64.8</v>
      </c>
      <c r="Q2183" s="11" t="s">
        <v>8324</v>
      </c>
      <c r="R2183" t="s">
        <v>8325</v>
      </c>
      <c r="S2183" s="15">
        <f t="shared" si="172"/>
        <v>88938.102314814809</v>
      </c>
      <c r="T2183" s="15">
        <f t="shared" si="173"/>
        <v>42601.102314814809</v>
      </c>
      <c r="U2183" s="15">
        <f t="shared" si="174"/>
        <v>2143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115</v>
      </c>
      <c r="P2184">
        <f t="shared" si="171"/>
        <v>43.2</v>
      </c>
      <c r="Q2184" s="11" t="s">
        <v>8324</v>
      </c>
      <c r="R2184" t="s">
        <v>8327</v>
      </c>
      <c r="S2184" s="15">
        <f t="shared" si="172"/>
        <v>88943.504490740743</v>
      </c>
      <c r="T2184" s="15">
        <f t="shared" si="173"/>
        <v>42595.290972222225</v>
      </c>
      <c r="U2184" s="15">
        <f t="shared" si="174"/>
        <v>2143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17</v>
      </c>
      <c r="P2185">
        <f t="shared" si="171"/>
        <v>46.18</v>
      </c>
      <c r="Q2185" s="11" t="s">
        <v>8322</v>
      </c>
      <c r="R2185" t="s">
        <v>8338</v>
      </c>
      <c r="S2185" s="15">
        <f t="shared" si="172"/>
        <v>88497.153043981481</v>
      </c>
      <c r="T2185" s="15">
        <f t="shared" si="173"/>
        <v>42155.153043981481</v>
      </c>
      <c r="U2185" s="15">
        <f t="shared" si="174"/>
        <v>2142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114</v>
      </c>
      <c r="P2186">
        <f t="shared" si="171"/>
        <v>51.6</v>
      </c>
      <c r="Q2186" s="11" t="s">
        <v>8324</v>
      </c>
      <c r="R2186" t="s">
        <v>8325</v>
      </c>
      <c r="S2186" s="15">
        <f t="shared" si="172"/>
        <v>89170.459398148145</v>
      </c>
      <c r="T2186" s="15">
        <f t="shared" si="173"/>
        <v>42797.459398148145</v>
      </c>
      <c r="U2186" s="15">
        <f t="shared" si="174"/>
        <v>2144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7</v>
      </c>
      <c r="P2187">
        <f t="shared" si="171"/>
        <v>28.58</v>
      </c>
      <c r="Q2187" s="11" t="s">
        <v>8328</v>
      </c>
      <c r="R2187" t="s">
        <v>8351</v>
      </c>
      <c r="S2187" s="15">
        <f t="shared" si="172"/>
        <v>87663.496840277774</v>
      </c>
      <c r="T2187" s="15">
        <f t="shared" si="173"/>
        <v>41309.496840277774</v>
      </c>
      <c r="U2187" s="15">
        <f t="shared" si="174"/>
        <v>2140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8328</v>
      </c>
      <c r="R2188" t="s">
        <v>8329</v>
      </c>
      <c r="S2188" s="15">
        <f t="shared" si="172"/>
        <v>87475.69149305555</v>
      </c>
      <c r="T2188" s="15">
        <f t="shared" si="173"/>
        <v>41133.691493055558</v>
      </c>
      <c r="U2188" s="15">
        <f t="shared" si="174"/>
        <v>2139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4</v>
      </c>
      <c r="P2189">
        <f t="shared" si="171"/>
        <v>183.29</v>
      </c>
      <c r="Q2189" s="11" t="s">
        <v>8322</v>
      </c>
      <c r="R2189" t="s">
        <v>8323</v>
      </c>
      <c r="S2189" s="15">
        <f t="shared" si="172"/>
        <v>88500.981446759266</v>
      </c>
      <c r="T2189" s="15">
        <f t="shared" si="173"/>
        <v>42173.981446759266</v>
      </c>
      <c r="U2189" s="15">
        <f t="shared" si="174"/>
        <v>2142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100</v>
      </c>
      <c r="P2190">
        <f t="shared" si="171"/>
        <v>37.65</v>
      </c>
      <c r="Q2190" s="11" t="s">
        <v>8324</v>
      </c>
      <c r="R2190" t="s">
        <v>8336</v>
      </c>
      <c r="S2190" s="15">
        <f t="shared" si="172"/>
        <v>88299.650729166664</v>
      </c>
      <c r="T2190" s="15">
        <f t="shared" si="173"/>
        <v>41925.207638888889</v>
      </c>
      <c r="U2190" s="15">
        <f t="shared" si="174"/>
        <v>2141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131</v>
      </c>
      <c r="P2191">
        <f t="shared" si="171"/>
        <v>49.23</v>
      </c>
      <c r="Q2191" s="11" t="s">
        <v>8324</v>
      </c>
      <c r="R2191" t="s">
        <v>8327</v>
      </c>
      <c r="S2191" s="15">
        <f t="shared" si="172"/>
        <v>88908.654328703706</v>
      </c>
      <c r="T2191" s="15">
        <f t="shared" si="173"/>
        <v>42551.654328703706</v>
      </c>
      <c r="U2191" s="15">
        <f t="shared" si="174"/>
        <v>2143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28</v>
      </c>
      <c r="P2192">
        <f t="shared" si="171"/>
        <v>127.6</v>
      </c>
      <c r="Q2192" s="11" t="s">
        <v>8324</v>
      </c>
      <c r="R2192" t="s">
        <v>8336</v>
      </c>
      <c r="S2192" s="15">
        <f t="shared" si="172"/>
        <v>88837.88282407407</v>
      </c>
      <c r="T2192" s="15">
        <f t="shared" si="173"/>
        <v>42480.88282407407</v>
      </c>
      <c r="U2192" s="15">
        <f t="shared" si="174"/>
        <v>2143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16</v>
      </c>
      <c r="P2193">
        <f t="shared" si="171"/>
        <v>47.22</v>
      </c>
      <c r="Q2193" s="11" t="s">
        <v>8324</v>
      </c>
      <c r="R2193" t="s">
        <v>8327</v>
      </c>
      <c r="S2193" s="15">
        <f t="shared" si="172"/>
        <v>88830.802361111113</v>
      </c>
      <c r="T2193" s="15">
        <f t="shared" si="173"/>
        <v>42473.802361111113</v>
      </c>
      <c r="U2193" s="15">
        <f t="shared" si="174"/>
        <v>2143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48</v>
      </c>
      <c r="P2194">
        <f t="shared" si="171"/>
        <v>45.46</v>
      </c>
      <c r="Q2194" s="11" t="s">
        <v>8328</v>
      </c>
      <c r="R2194" t="s">
        <v>8332</v>
      </c>
      <c r="S2194" s="15">
        <f t="shared" si="172"/>
        <v>87066.743067129632</v>
      </c>
      <c r="T2194" s="15">
        <f t="shared" si="173"/>
        <v>40694.75277777778</v>
      </c>
      <c r="U2194" s="15">
        <f t="shared" si="174"/>
        <v>2138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14</v>
      </c>
      <c r="P2195">
        <f t="shared" si="171"/>
        <v>13.54</v>
      </c>
      <c r="Q2195" s="11" t="s">
        <v>8320</v>
      </c>
      <c r="R2195" t="s">
        <v>8321</v>
      </c>
      <c r="S2195" s="15">
        <f t="shared" si="172"/>
        <v>88154.650347222225</v>
      </c>
      <c r="T2195" s="15">
        <f t="shared" si="173"/>
        <v>41788.743055555555</v>
      </c>
      <c r="U2195" s="15">
        <f t="shared" si="174"/>
        <v>2141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102</v>
      </c>
      <c r="P2196">
        <f t="shared" si="171"/>
        <v>50.88</v>
      </c>
      <c r="Q2196" s="11" t="s">
        <v>8324</v>
      </c>
      <c r="R2196" t="s">
        <v>8325</v>
      </c>
      <c r="S2196" s="15">
        <f t="shared" si="172"/>
        <v>88615.044664351852</v>
      </c>
      <c r="T2196" s="15">
        <f t="shared" si="173"/>
        <v>42258.044664351852</v>
      </c>
      <c r="U2196" s="15">
        <f t="shared" si="174"/>
        <v>2142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109</v>
      </c>
      <c r="P2197">
        <f t="shared" si="171"/>
        <v>48.85</v>
      </c>
      <c r="Q2197" s="11" t="s">
        <v>8328</v>
      </c>
      <c r="R2197" t="s">
        <v>8329</v>
      </c>
      <c r="S2197" s="15">
        <f t="shared" si="172"/>
        <v>87789.558819444443</v>
      </c>
      <c r="T2197" s="15">
        <f t="shared" si="173"/>
        <v>41462.558819444443</v>
      </c>
      <c r="U2197" s="15">
        <f t="shared" si="174"/>
        <v>2140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112</v>
      </c>
      <c r="P2198">
        <f t="shared" si="171"/>
        <v>26.27</v>
      </c>
      <c r="Q2198" s="11" t="s">
        <v>8328</v>
      </c>
      <c r="R2198" t="s">
        <v>8329</v>
      </c>
      <c r="S2198" s="15">
        <f t="shared" si="172"/>
        <v>87532.719305555554</v>
      </c>
      <c r="T2198" s="15">
        <f t="shared" si="173"/>
        <v>41175.719305555554</v>
      </c>
      <c r="U2198" s="15">
        <f t="shared" si="174"/>
        <v>2139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211</v>
      </c>
      <c r="P2199">
        <f t="shared" si="171"/>
        <v>39.380000000000003</v>
      </c>
      <c r="Q2199" s="11" t="s">
        <v>8324</v>
      </c>
      <c r="R2199" t="s">
        <v>8327</v>
      </c>
      <c r="S2199" s="15">
        <f t="shared" si="172"/>
        <v>88609.730034722219</v>
      </c>
      <c r="T2199" s="15">
        <f t="shared" si="173"/>
        <v>42247.730034722219</v>
      </c>
      <c r="U2199" s="15">
        <f t="shared" si="174"/>
        <v>2142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17</v>
      </c>
      <c r="P2200">
        <f t="shared" si="171"/>
        <v>74.12</v>
      </c>
      <c r="Q2200" s="11" t="s">
        <v>8324</v>
      </c>
      <c r="R2200" t="s">
        <v>8327</v>
      </c>
      <c r="S2200" s="15">
        <f t="shared" si="172"/>
        <v>88278.96503472222</v>
      </c>
      <c r="T2200" s="15">
        <f t="shared" si="173"/>
        <v>41901</v>
      </c>
      <c r="U2200" s="15">
        <f t="shared" si="174"/>
        <v>2141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111</v>
      </c>
      <c r="P2201">
        <f t="shared" si="171"/>
        <v>25.69</v>
      </c>
      <c r="Q2201" s="11" t="s">
        <v>8324</v>
      </c>
      <c r="R2201" t="s">
        <v>8327</v>
      </c>
      <c r="S2201" s="15">
        <f t="shared" si="172"/>
        <v>88995.36583333333</v>
      </c>
      <c r="T2201" s="15">
        <f t="shared" si="173"/>
        <v>42638.36583333333</v>
      </c>
      <c r="U2201" s="15">
        <f t="shared" si="174"/>
        <v>2143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101</v>
      </c>
      <c r="P2202">
        <f t="shared" si="171"/>
        <v>139.56</v>
      </c>
      <c r="Q2202" s="11" t="s">
        <v>8324</v>
      </c>
      <c r="R2202" t="s">
        <v>8327</v>
      </c>
      <c r="S2202" s="15">
        <f t="shared" si="172"/>
        <v>88762.114988425921</v>
      </c>
      <c r="T2202" s="15">
        <f t="shared" si="173"/>
        <v>42420.114988425921</v>
      </c>
      <c r="U2202" s="15">
        <f t="shared" si="174"/>
        <v>2143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111</v>
      </c>
      <c r="P2203">
        <f t="shared" si="171"/>
        <v>65.84</v>
      </c>
      <c r="Q2203" s="11" t="s">
        <v>8328</v>
      </c>
      <c r="R2203" t="s">
        <v>8329</v>
      </c>
      <c r="S2203" s="15">
        <f t="shared" si="172"/>
        <v>87357.750034722223</v>
      </c>
      <c r="T2203" s="15">
        <f t="shared" si="173"/>
        <v>41030.708368055559</v>
      </c>
      <c r="U2203" s="15">
        <f t="shared" si="174"/>
        <v>2139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167</v>
      </c>
      <c r="P2204">
        <f t="shared" si="171"/>
        <v>113.64</v>
      </c>
      <c r="Q2204" s="11" t="s">
        <v>8322</v>
      </c>
      <c r="R2204" t="s">
        <v>8340</v>
      </c>
      <c r="S2204" s="15">
        <f t="shared" si="172"/>
        <v>87137.710104166676</v>
      </c>
      <c r="T2204" s="15">
        <f t="shared" si="173"/>
        <v>40810.710104166668</v>
      </c>
      <c r="U2204" s="15">
        <f t="shared" si="174"/>
        <v>2138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111</v>
      </c>
      <c r="P2205">
        <f t="shared" si="171"/>
        <v>62.5</v>
      </c>
      <c r="Q2205" s="11" t="s">
        <v>8324</v>
      </c>
      <c r="R2205" t="s">
        <v>8327</v>
      </c>
      <c r="S2205" s="15">
        <f t="shared" si="172"/>
        <v>88175.589976851858</v>
      </c>
      <c r="T2205" s="15">
        <f t="shared" si="173"/>
        <v>41818.58997685185</v>
      </c>
      <c r="U2205" s="15">
        <f t="shared" si="174"/>
        <v>2141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111</v>
      </c>
      <c r="P2206">
        <f t="shared" si="171"/>
        <v>59.52</v>
      </c>
      <c r="Q2206" s="11" t="s">
        <v>8324</v>
      </c>
      <c r="R2206" t="s">
        <v>8327</v>
      </c>
      <c r="S2206" s="15">
        <f t="shared" si="172"/>
        <v>88664.583472222221</v>
      </c>
      <c r="T2206" s="15">
        <f t="shared" si="173"/>
        <v>42307.583472222221</v>
      </c>
      <c r="U2206" s="15">
        <f t="shared" si="174"/>
        <v>2142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101</v>
      </c>
      <c r="P2207">
        <f t="shared" si="171"/>
        <v>51.92</v>
      </c>
      <c r="Q2207" s="11" t="s">
        <v>8324</v>
      </c>
      <c r="R2207" t="s">
        <v>8327</v>
      </c>
      <c r="S2207" s="15">
        <f t="shared" si="172"/>
        <v>88747.887835648144</v>
      </c>
      <c r="T2207" s="15">
        <f t="shared" si="173"/>
        <v>42390.887835648144</v>
      </c>
      <c r="U2207" s="15">
        <f t="shared" si="174"/>
        <v>2142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111</v>
      </c>
      <c r="P2208">
        <f t="shared" si="171"/>
        <v>49.8</v>
      </c>
      <c r="Q2208" s="11" t="s">
        <v>8309</v>
      </c>
      <c r="R2208" t="s">
        <v>8343</v>
      </c>
      <c r="S2208" s="15">
        <f t="shared" si="172"/>
        <v>88894.29932870371</v>
      </c>
      <c r="T2208" s="15">
        <f t="shared" si="173"/>
        <v>42538.958333333328</v>
      </c>
      <c r="U2208" s="15">
        <f t="shared" si="174"/>
        <v>2143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41</v>
      </c>
      <c r="P2209">
        <f t="shared" si="171"/>
        <v>27.07</v>
      </c>
      <c r="Q2209" s="11" t="s">
        <v>8324</v>
      </c>
      <c r="R2209" t="s">
        <v>8327</v>
      </c>
      <c r="S2209" s="15">
        <f t="shared" si="172"/>
        <v>88413.920428240745</v>
      </c>
      <c r="T2209" s="15">
        <f t="shared" si="173"/>
        <v>42056.920428240745</v>
      </c>
      <c r="U2209" s="15">
        <f t="shared" si="174"/>
        <v>2142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8</v>
      </c>
      <c r="P2210">
        <f t="shared" si="171"/>
        <v>88.64</v>
      </c>
      <c r="Q2210" s="11" t="s">
        <v>8324</v>
      </c>
      <c r="R2210" t="s">
        <v>8336</v>
      </c>
      <c r="S2210" s="15">
        <f t="shared" si="172"/>
        <v>89069.67768518519</v>
      </c>
      <c r="T2210" s="15">
        <f t="shared" si="173"/>
        <v>42712.67768518519</v>
      </c>
      <c r="U2210" s="15">
        <f t="shared" si="174"/>
        <v>2143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110</v>
      </c>
      <c r="P2211">
        <f t="shared" si="171"/>
        <v>56.14</v>
      </c>
      <c r="Q2211" s="11" t="s">
        <v>8322</v>
      </c>
      <c r="R2211" t="s">
        <v>8333</v>
      </c>
      <c r="S2211" s="15">
        <f t="shared" si="172"/>
        <v>88562.816365740742</v>
      </c>
      <c r="T2211" s="15">
        <f t="shared" si="173"/>
        <v>42205.816365740742</v>
      </c>
      <c r="U2211" s="15">
        <f t="shared" si="174"/>
        <v>2142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127</v>
      </c>
      <c r="P2212">
        <f t="shared" si="171"/>
        <v>175</v>
      </c>
      <c r="Q2212" s="11" t="s">
        <v>8324</v>
      </c>
      <c r="R2212" t="s">
        <v>8327</v>
      </c>
      <c r="S2212" s="15">
        <f t="shared" si="172"/>
        <v>88895.179965277785</v>
      </c>
      <c r="T2212" s="15">
        <f t="shared" si="173"/>
        <v>42568.179965277777</v>
      </c>
      <c r="U2212" s="15">
        <f t="shared" si="174"/>
        <v>2143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110</v>
      </c>
      <c r="P2213">
        <f t="shared" si="171"/>
        <v>42.24</v>
      </c>
      <c r="Q2213" s="11" t="s">
        <v>8328</v>
      </c>
      <c r="R2213" t="s">
        <v>8329</v>
      </c>
      <c r="S2213" s="15">
        <f t="shared" si="172"/>
        <v>88312.906689814816</v>
      </c>
      <c r="T2213" s="15">
        <f t="shared" si="173"/>
        <v>41955.94835648148</v>
      </c>
      <c r="U2213" s="15">
        <f t="shared" si="174"/>
        <v>2141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110</v>
      </c>
      <c r="P2214">
        <f t="shared" si="171"/>
        <v>68.06</v>
      </c>
      <c r="Q2214" s="11" t="s">
        <v>8324</v>
      </c>
      <c r="R2214" t="s">
        <v>8327</v>
      </c>
      <c r="S2214" s="15">
        <f t="shared" si="172"/>
        <v>88390.948425925919</v>
      </c>
      <c r="T2214" s="15">
        <f t="shared" si="173"/>
        <v>42028.207638888889</v>
      </c>
      <c r="U2214" s="15">
        <f t="shared" si="174"/>
        <v>2141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103</v>
      </c>
      <c r="P2215">
        <f t="shared" si="171"/>
        <v>306</v>
      </c>
      <c r="Q2215" s="11" t="s">
        <v>8320</v>
      </c>
      <c r="R2215" t="s">
        <v>8346</v>
      </c>
      <c r="S2215" s="15">
        <f t="shared" si="172"/>
        <v>88639.277615740735</v>
      </c>
      <c r="T2215" s="15">
        <f t="shared" si="173"/>
        <v>42282.277615740735</v>
      </c>
      <c r="U2215" s="15">
        <f t="shared" si="174"/>
        <v>2142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5</v>
      </c>
      <c r="P2216">
        <f t="shared" si="171"/>
        <v>58.1</v>
      </c>
      <c r="Q2216" s="11" t="s">
        <v>8324</v>
      </c>
      <c r="R2216" t="s">
        <v>8327</v>
      </c>
      <c r="S2216" s="15">
        <f t="shared" si="172"/>
        <v>87031.159259259264</v>
      </c>
      <c r="T2216" s="15">
        <f t="shared" si="173"/>
        <v>40666.165972222225</v>
      </c>
      <c r="U2216" s="15">
        <f t="shared" si="174"/>
        <v>2138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109</v>
      </c>
      <c r="P2217">
        <f t="shared" si="171"/>
        <v>60.9</v>
      </c>
      <c r="Q2217" s="11" t="s">
        <v>8324</v>
      </c>
      <c r="R2217" t="s">
        <v>8327</v>
      </c>
      <c r="S2217" s="15">
        <f t="shared" si="172"/>
        <v>88423.24428240741</v>
      </c>
      <c r="T2217" s="15">
        <f t="shared" si="173"/>
        <v>42064.290972222225</v>
      </c>
      <c r="U2217" s="15">
        <f t="shared" si="174"/>
        <v>2142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5</v>
      </c>
      <c r="P2218">
        <f t="shared" si="171"/>
        <v>43.5</v>
      </c>
      <c r="Q2218" s="11" t="s">
        <v>8324</v>
      </c>
      <c r="R2218" t="s">
        <v>8327</v>
      </c>
      <c r="S2218" s="15">
        <f t="shared" si="172"/>
        <v>88310.354351851856</v>
      </c>
      <c r="T2218" s="15">
        <f t="shared" si="173"/>
        <v>41960.332638888889</v>
      </c>
      <c r="U2218" s="15">
        <f t="shared" si="174"/>
        <v>2141</v>
      </c>
    </row>
    <row r="2219" spans="1:21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108</v>
      </c>
      <c r="P2219">
        <f t="shared" si="171"/>
        <v>202.83</v>
      </c>
      <c r="Q2219" s="11" t="s">
        <v>8320</v>
      </c>
      <c r="R2219" t="s">
        <v>8346</v>
      </c>
      <c r="S2219" s="15">
        <f t="shared" si="172"/>
        <v>88725.675381944442</v>
      </c>
      <c r="T2219" s="15">
        <f t="shared" si="173"/>
        <v>42368.675381944442</v>
      </c>
      <c r="U2219" s="15">
        <f t="shared" si="174"/>
        <v>2142</v>
      </c>
    </row>
    <row r="2220" spans="1:21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163</v>
      </c>
      <c r="P2220">
        <f t="shared" si="171"/>
        <v>71.59</v>
      </c>
      <c r="Q2220" s="11" t="s">
        <v>8317</v>
      </c>
      <c r="R2220" t="s">
        <v>8345</v>
      </c>
      <c r="S2220" s="15">
        <f t="shared" si="172"/>
        <v>88715.779224537036</v>
      </c>
      <c r="T2220" s="15">
        <f t="shared" si="173"/>
        <v>42353.332638888889</v>
      </c>
      <c r="U2220" s="15">
        <f t="shared" si="174"/>
        <v>2142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162</v>
      </c>
      <c r="P2221">
        <f t="shared" si="171"/>
        <v>45.04</v>
      </c>
      <c r="Q2221" s="11" t="s">
        <v>8324</v>
      </c>
      <c r="R2221" t="s">
        <v>8327</v>
      </c>
      <c r="S2221" s="15">
        <f t="shared" si="172"/>
        <v>88398.202581018515</v>
      </c>
      <c r="T2221" s="15">
        <f t="shared" si="173"/>
        <v>42038.185416666667</v>
      </c>
      <c r="U2221" s="15">
        <f t="shared" si="174"/>
        <v>2142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135</v>
      </c>
      <c r="P2222">
        <f t="shared" si="171"/>
        <v>52.83</v>
      </c>
      <c r="Q2222" s="11" t="s">
        <v>8328</v>
      </c>
      <c r="R2222" t="s">
        <v>8332</v>
      </c>
      <c r="S2222" s="15">
        <f t="shared" si="172"/>
        <v>87994.83085648148</v>
      </c>
      <c r="T2222" s="15">
        <f t="shared" si="173"/>
        <v>41640.226388888892</v>
      </c>
      <c r="U2222" s="15">
        <f t="shared" si="174"/>
        <v>2140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108</v>
      </c>
      <c r="P2223">
        <f t="shared" si="171"/>
        <v>48.09</v>
      </c>
      <c r="Q2223" s="11" t="s">
        <v>8322</v>
      </c>
      <c r="R2223" t="s">
        <v>8323</v>
      </c>
      <c r="S2223" s="15">
        <f t="shared" si="172"/>
        <v>88035.396192129629</v>
      </c>
      <c r="T2223" s="15">
        <f t="shared" si="173"/>
        <v>41678.396192129629</v>
      </c>
      <c r="U2223" s="15">
        <f t="shared" si="174"/>
        <v>2141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103</v>
      </c>
      <c r="P2224">
        <f t="shared" si="171"/>
        <v>109.18</v>
      </c>
      <c r="Q2224" s="11" t="s">
        <v>8328</v>
      </c>
      <c r="R2224" t="s">
        <v>8351</v>
      </c>
      <c r="S2224" s="15">
        <f t="shared" si="172"/>
        <v>86475.105393518519</v>
      </c>
      <c r="T2224" s="15">
        <f t="shared" si="173"/>
        <v>40148.207638888889</v>
      </c>
      <c r="U2224" s="15">
        <f t="shared" si="174"/>
        <v>2136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161</v>
      </c>
      <c r="P2225">
        <f t="shared" si="171"/>
        <v>50</v>
      </c>
      <c r="Q2225" s="11" t="s">
        <v>8328</v>
      </c>
      <c r="R2225" t="s">
        <v>8337</v>
      </c>
      <c r="S2225" s="15">
        <f t="shared" si="172"/>
        <v>88678.581377314811</v>
      </c>
      <c r="T2225" s="15">
        <f t="shared" si="173"/>
        <v>42333.623043981483</v>
      </c>
      <c r="U2225" s="15">
        <f t="shared" si="174"/>
        <v>2142</v>
      </c>
    </row>
    <row r="2226" spans="1:21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107</v>
      </c>
      <c r="P2226">
        <f t="shared" si="171"/>
        <v>42.86</v>
      </c>
      <c r="Q2226" s="11" t="s">
        <v>8328</v>
      </c>
      <c r="R2226" t="s">
        <v>8339</v>
      </c>
      <c r="S2226" s="15">
        <f t="shared" si="172"/>
        <v>87075.024618055555</v>
      </c>
      <c r="T2226" s="15">
        <f t="shared" si="173"/>
        <v>40708.024618055555</v>
      </c>
      <c r="U2226" s="15">
        <f t="shared" si="174"/>
        <v>2138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161</v>
      </c>
      <c r="P2227">
        <f t="shared" si="171"/>
        <v>31.58</v>
      </c>
      <c r="Q2227" s="11" t="s">
        <v>8324</v>
      </c>
      <c r="R2227" t="s">
        <v>8327</v>
      </c>
      <c r="S2227" s="15">
        <f t="shared" si="172"/>
        <v>88209.90488425926</v>
      </c>
      <c r="T2227" s="15">
        <f t="shared" si="173"/>
        <v>41844.291666666664</v>
      </c>
      <c r="U2227" s="15">
        <f t="shared" si="174"/>
        <v>2141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8</v>
      </c>
      <c r="P2228">
        <f t="shared" si="171"/>
        <v>66.67</v>
      </c>
      <c r="Q2228" s="11" t="s">
        <v>8324</v>
      </c>
      <c r="R2228" t="s">
        <v>8327</v>
      </c>
      <c r="S2228" s="15">
        <f t="shared" si="172"/>
        <v>88413.924976851849</v>
      </c>
      <c r="T2228" s="15">
        <f t="shared" si="173"/>
        <v>42052.207638888889</v>
      </c>
      <c r="U2228" s="15">
        <f t="shared" si="174"/>
        <v>2142</v>
      </c>
    </row>
    <row r="2229" spans="1:21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119</v>
      </c>
      <c r="P2229">
        <f t="shared" si="171"/>
        <v>28.57</v>
      </c>
      <c r="Q2229" s="11" t="s">
        <v>8328</v>
      </c>
      <c r="R2229" t="s">
        <v>8329</v>
      </c>
      <c r="S2229" s="15">
        <f t="shared" si="172"/>
        <v>88445.941736111112</v>
      </c>
      <c r="T2229" s="15">
        <f t="shared" si="173"/>
        <v>42088.90006944444</v>
      </c>
      <c r="U2229" s="15">
        <f t="shared" si="174"/>
        <v>2142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107</v>
      </c>
      <c r="P2230">
        <f t="shared" si="171"/>
        <v>52.17</v>
      </c>
      <c r="Q2230" s="11" t="s">
        <v>8324</v>
      </c>
      <c r="R2230" t="s">
        <v>8327</v>
      </c>
      <c r="S2230" s="15">
        <f t="shared" si="172"/>
        <v>88810.050613425934</v>
      </c>
      <c r="T2230" s="15">
        <f t="shared" si="173"/>
        <v>42443.008946759262</v>
      </c>
      <c r="U2230" s="15">
        <f t="shared" si="174"/>
        <v>2143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106</v>
      </c>
      <c r="P2231">
        <f t="shared" si="171"/>
        <v>52.17</v>
      </c>
      <c r="Q2231" s="11" t="s">
        <v>8324</v>
      </c>
      <c r="R2231" t="s">
        <v>8327</v>
      </c>
      <c r="S2231" s="15">
        <f t="shared" si="172"/>
        <v>88839.916481481487</v>
      </c>
      <c r="T2231" s="15">
        <f t="shared" si="173"/>
        <v>42473.554166666669</v>
      </c>
      <c r="U2231" s="15">
        <f t="shared" si="174"/>
        <v>2143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106</v>
      </c>
      <c r="P2232">
        <f t="shared" si="171"/>
        <v>31.5</v>
      </c>
      <c r="Q2232" s="11" t="s">
        <v>8324</v>
      </c>
      <c r="R2232" t="s">
        <v>8327</v>
      </c>
      <c r="S2232" s="15">
        <f t="shared" si="172"/>
        <v>88195.198518518519</v>
      </c>
      <c r="T2232" s="15">
        <f t="shared" si="173"/>
        <v>41838.198518518519</v>
      </c>
      <c r="U2232" s="15">
        <f t="shared" si="174"/>
        <v>2141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106</v>
      </c>
      <c r="P2233">
        <f t="shared" si="171"/>
        <v>26.02</v>
      </c>
      <c r="Q2233" s="11" t="s">
        <v>8324</v>
      </c>
      <c r="R2233" t="s">
        <v>8327</v>
      </c>
      <c r="S2233" s="15">
        <f t="shared" si="172"/>
        <v>88419.716145833328</v>
      </c>
      <c r="T2233" s="15">
        <f t="shared" si="173"/>
        <v>42062.716145833328</v>
      </c>
      <c r="U2233" s="15">
        <f t="shared" si="174"/>
        <v>2142</v>
      </c>
    </row>
    <row r="2234" spans="1:21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79</v>
      </c>
      <c r="P2234">
        <f t="shared" si="171"/>
        <v>237</v>
      </c>
      <c r="Q2234" s="11" t="s">
        <v>8324</v>
      </c>
      <c r="R2234" t="s">
        <v>8325</v>
      </c>
      <c r="S2234" s="15">
        <f t="shared" si="172"/>
        <v>88393.908692129626</v>
      </c>
      <c r="T2234" s="15">
        <f t="shared" si="173"/>
        <v>42038.083333333328</v>
      </c>
      <c r="U2234" s="15">
        <f t="shared" si="174"/>
        <v>2142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16</v>
      </c>
      <c r="P2235">
        <f t="shared" si="171"/>
        <v>79</v>
      </c>
      <c r="Q2235" s="11" t="s">
        <v>8324</v>
      </c>
      <c r="R2235" t="s">
        <v>8327</v>
      </c>
      <c r="S2235" s="15">
        <f t="shared" si="172"/>
        <v>88243.715069444443</v>
      </c>
      <c r="T2235" s="15">
        <f t="shared" si="173"/>
        <v>41877.715069444443</v>
      </c>
      <c r="U2235" s="15">
        <f t="shared" si="174"/>
        <v>2141</v>
      </c>
    </row>
    <row r="2236" spans="1:21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105</v>
      </c>
      <c r="P2236">
        <f t="shared" si="171"/>
        <v>27.56</v>
      </c>
      <c r="Q2236" s="11" t="s">
        <v>8328</v>
      </c>
      <c r="R2236" t="s">
        <v>8329</v>
      </c>
      <c r="S2236" s="15">
        <f t="shared" si="172"/>
        <v>87412.874201388884</v>
      </c>
      <c r="T2236" s="15">
        <f t="shared" si="173"/>
        <v>41039.708333333336</v>
      </c>
      <c r="U2236" s="15">
        <f t="shared" si="174"/>
        <v>2139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11</v>
      </c>
      <c r="P2237">
        <f t="shared" si="171"/>
        <v>56.34</v>
      </c>
      <c r="Q2237" s="11" t="s">
        <v>8324</v>
      </c>
      <c r="R2237" t="s">
        <v>8325</v>
      </c>
      <c r="S2237" s="15">
        <f t="shared" si="172"/>
        <v>88642.619351851856</v>
      </c>
      <c r="T2237" s="15">
        <f t="shared" si="173"/>
        <v>42292.916666666672</v>
      </c>
      <c r="U2237" s="15">
        <f t="shared" si="174"/>
        <v>2142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</v>
      </c>
      <c r="P2238">
        <f t="shared" si="171"/>
        <v>47.2</v>
      </c>
      <c r="Q2238" s="11" t="s">
        <v>8328</v>
      </c>
      <c r="R2238" t="s">
        <v>8332</v>
      </c>
      <c r="S2238" s="15">
        <f t="shared" si="172"/>
        <v>87630.367303240739</v>
      </c>
      <c r="T2238" s="15">
        <f t="shared" si="173"/>
        <v>41283.367303240739</v>
      </c>
      <c r="U2238" s="15">
        <f t="shared" si="174"/>
        <v>2139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105</v>
      </c>
      <c r="P2239">
        <f t="shared" si="171"/>
        <v>47</v>
      </c>
      <c r="Q2239" s="11" t="s">
        <v>8328</v>
      </c>
      <c r="R2239" t="s">
        <v>8339</v>
      </c>
      <c r="S2239" s="15">
        <f t="shared" si="172"/>
        <v>88189.757719907415</v>
      </c>
      <c r="T2239" s="15">
        <f t="shared" si="173"/>
        <v>41832.757719907408</v>
      </c>
      <c r="U2239" s="15">
        <f t="shared" si="174"/>
        <v>2141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315</v>
      </c>
      <c r="P2240">
        <f t="shared" si="171"/>
        <v>97.92</v>
      </c>
      <c r="Q2240" s="11" t="s">
        <v>8324</v>
      </c>
      <c r="R2240" t="s">
        <v>8327</v>
      </c>
      <c r="S2240" s="15">
        <f t="shared" si="172"/>
        <v>88361.743148148147</v>
      </c>
      <c r="T2240" s="15">
        <f t="shared" si="173"/>
        <v>42004.743148148147</v>
      </c>
      <c r="U2240" s="15">
        <f t="shared" si="174"/>
        <v>2141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ref="O2241:O2304" si="175">ROUND(E2051/D2051*100,0)</f>
        <v>26</v>
      </c>
      <c r="P2241">
        <f t="shared" si="171"/>
        <v>23.96</v>
      </c>
      <c r="Q2241" s="11" t="s">
        <v>8317</v>
      </c>
      <c r="R2241" t="s">
        <v>8335</v>
      </c>
      <c r="S2241" s="15">
        <f t="shared" si="172"/>
        <v>88538.189525462964</v>
      </c>
      <c r="T2241" s="15">
        <f t="shared" si="173"/>
        <v>42181.189525462964</v>
      </c>
      <c r="U2241" s="15">
        <f t="shared" si="174"/>
        <v>2142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5"/>
        <v>2</v>
      </c>
      <c r="P2242">
        <f t="shared" si="171"/>
        <v>83.57</v>
      </c>
      <c r="Q2242" s="11" t="s">
        <v>8320</v>
      </c>
      <c r="R2242" t="s">
        <v>8346</v>
      </c>
      <c r="S2242" s="15">
        <f t="shared" si="172"/>
        <v>88627.840289351851</v>
      </c>
      <c r="T2242" s="15">
        <f t="shared" si="173"/>
        <v>42270.840289351851</v>
      </c>
      <c r="U2242" s="15">
        <f t="shared" si="174"/>
        <v>2142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46</v>
      </c>
      <c r="P2243">
        <f t="shared" ref="P2243:P2306" si="176">IFERROR(ROUND(E2243/L2243,2),0)</f>
        <v>44.92</v>
      </c>
      <c r="Q2243" s="11" t="s">
        <v>8324</v>
      </c>
      <c r="R2243" t="s">
        <v>8327</v>
      </c>
      <c r="S2243" s="15">
        <f t="shared" ref="S2243:S2306" si="177">(((J2243/60)/60)/24)+DATE(197,1,1)</f>
        <v>88224.323009259257</v>
      </c>
      <c r="T2243" s="15">
        <f t="shared" ref="T2243:T2306" si="178">(((I2243/60)/60)/24)+DATE(1970,1,1)</f>
        <v>41847.958333333336</v>
      </c>
      <c r="U2243" s="15">
        <f t="shared" ref="U2243:U2306" si="179">YEAR(S2243)</f>
        <v>2141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105</v>
      </c>
      <c r="P2244">
        <f t="shared" si="176"/>
        <v>41.61</v>
      </c>
      <c r="Q2244" s="11" t="s">
        <v>8317</v>
      </c>
      <c r="R2244" t="s">
        <v>8318</v>
      </c>
      <c r="S2244" s="15">
        <f t="shared" si="177"/>
        <v>89097.824618055558</v>
      </c>
      <c r="T2244" s="15">
        <f t="shared" si="178"/>
        <v>42740.824618055558</v>
      </c>
      <c r="U2244" s="15">
        <f t="shared" si="179"/>
        <v>2143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393</v>
      </c>
      <c r="P2245">
        <f t="shared" si="176"/>
        <v>37.450000000000003</v>
      </c>
      <c r="Q2245" s="11" t="s">
        <v>8309</v>
      </c>
      <c r="R2245" t="s">
        <v>8311</v>
      </c>
      <c r="S2245" s="15">
        <f t="shared" si="177"/>
        <v>89133.096585648149</v>
      </c>
      <c r="T2245" s="15">
        <f t="shared" si="178"/>
        <v>42776.096585648149</v>
      </c>
      <c r="U2245" s="15">
        <f t="shared" si="179"/>
        <v>2144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104</v>
      </c>
      <c r="P2246">
        <f t="shared" si="176"/>
        <v>82.57</v>
      </c>
      <c r="Q2246" s="11" t="s">
        <v>8324</v>
      </c>
      <c r="R2246" t="s">
        <v>8327</v>
      </c>
      <c r="S2246" s="15">
        <f t="shared" si="177"/>
        <v>88229.828680555554</v>
      </c>
      <c r="T2246" s="15">
        <f t="shared" si="178"/>
        <v>41882.827650462961</v>
      </c>
      <c r="U2246" s="15">
        <f t="shared" si="179"/>
        <v>2141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130</v>
      </c>
      <c r="P2247">
        <f t="shared" si="176"/>
        <v>60.79</v>
      </c>
      <c r="Q2247" s="11" t="s">
        <v>8320</v>
      </c>
      <c r="R2247" t="s">
        <v>8346</v>
      </c>
      <c r="S2247" s="15">
        <f t="shared" si="177"/>
        <v>88448.154930555553</v>
      </c>
      <c r="T2247" s="15">
        <f t="shared" si="178"/>
        <v>42091.113263888896</v>
      </c>
      <c r="U2247" s="15">
        <f t="shared" si="179"/>
        <v>2142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130</v>
      </c>
      <c r="P2248">
        <f t="shared" si="176"/>
        <v>50</v>
      </c>
      <c r="Q2248" s="11" t="s">
        <v>8324</v>
      </c>
      <c r="R2248" t="s">
        <v>8327</v>
      </c>
      <c r="S2248" s="15">
        <f t="shared" si="177"/>
        <v>88268.453587962969</v>
      </c>
      <c r="T2248" s="15">
        <f t="shared" si="178"/>
        <v>41911.453587962962</v>
      </c>
      <c r="U2248" s="15">
        <f t="shared" si="179"/>
        <v>2141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104</v>
      </c>
      <c r="P2249">
        <f t="shared" si="176"/>
        <v>115</v>
      </c>
      <c r="Q2249" s="11" t="s">
        <v>8324</v>
      </c>
      <c r="R2249" t="s">
        <v>8336</v>
      </c>
      <c r="S2249" s="15">
        <f t="shared" si="177"/>
        <v>88918.980694444443</v>
      </c>
      <c r="T2249" s="15">
        <f t="shared" si="178"/>
        <v>42561.980694444443</v>
      </c>
      <c r="U2249" s="15">
        <f t="shared" si="179"/>
        <v>2143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312</v>
      </c>
      <c r="P2250">
        <f t="shared" si="176"/>
        <v>88.31</v>
      </c>
      <c r="Q2250" s="11" t="s">
        <v>8314</v>
      </c>
      <c r="R2250" t="s">
        <v>8315</v>
      </c>
      <c r="S2250" s="15">
        <f t="shared" si="177"/>
        <v>88317.218657407415</v>
      </c>
      <c r="T2250" s="15">
        <f t="shared" si="178"/>
        <v>41972.624305555553</v>
      </c>
      <c r="U2250" s="15">
        <f t="shared" si="179"/>
        <v>2141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104</v>
      </c>
      <c r="P2251">
        <f t="shared" si="176"/>
        <v>42.48</v>
      </c>
      <c r="Q2251" s="11" t="s">
        <v>8314</v>
      </c>
      <c r="R2251" t="s">
        <v>8315</v>
      </c>
      <c r="S2251" s="15">
        <f t="shared" si="177"/>
        <v>88892.955925925926</v>
      </c>
      <c r="T2251" s="15">
        <f t="shared" si="178"/>
        <v>42565.955925925926</v>
      </c>
      <c r="U2251" s="15">
        <f t="shared" si="179"/>
        <v>2143</v>
      </c>
    </row>
    <row r="2252" spans="1:21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21</v>
      </c>
      <c r="P2252">
        <f t="shared" si="176"/>
        <v>163.57</v>
      </c>
      <c r="Q2252" s="11" t="s">
        <v>8324</v>
      </c>
      <c r="R2252" t="s">
        <v>8325</v>
      </c>
      <c r="S2252" s="15">
        <f t="shared" si="177"/>
        <v>89174.862430555557</v>
      </c>
      <c r="T2252" s="15">
        <f t="shared" si="178"/>
        <v>42830.820763888885</v>
      </c>
      <c r="U2252" s="15">
        <f t="shared" si="179"/>
        <v>2144</v>
      </c>
    </row>
    <row r="2253" spans="1:21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104</v>
      </c>
      <c r="P2253">
        <f t="shared" si="176"/>
        <v>286.25</v>
      </c>
      <c r="Q2253" s="11" t="s">
        <v>8324</v>
      </c>
      <c r="R2253" t="s">
        <v>8336</v>
      </c>
      <c r="S2253" s="15">
        <f t="shared" si="177"/>
        <v>88396.493263888886</v>
      </c>
      <c r="T2253" s="15">
        <f t="shared" si="178"/>
        <v>42039.493263888886</v>
      </c>
      <c r="U2253" s="15">
        <f t="shared" si="179"/>
        <v>2142</v>
      </c>
    </row>
    <row r="2254" spans="1:21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104</v>
      </c>
      <c r="P2254">
        <f t="shared" si="176"/>
        <v>57.25</v>
      </c>
      <c r="Q2254" s="11" t="s">
        <v>8328</v>
      </c>
      <c r="R2254" t="s">
        <v>8329</v>
      </c>
      <c r="S2254" s="15">
        <f t="shared" si="177"/>
        <v>87307.90489583333</v>
      </c>
      <c r="T2254" s="15">
        <f t="shared" si="178"/>
        <v>40951.904895833337</v>
      </c>
      <c r="U2254" s="15">
        <f t="shared" si="179"/>
        <v>2139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0</v>
      </c>
      <c r="P2255">
        <f t="shared" si="176"/>
        <v>18.77</v>
      </c>
      <c r="Q2255" s="11" t="s">
        <v>8324</v>
      </c>
      <c r="R2255" t="s">
        <v>8327</v>
      </c>
      <c r="S2255" s="15">
        <f t="shared" si="177"/>
        <v>88490.535254629634</v>
      </c>
      <c r="T2255" s="15">
        <f t="shared" si="178"/>
        <v>42117.535254629634</v>
      </c>
      <c r="U2255" s="15">
        <f t="shared" si="179"/>
        <v>2142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111</v>
      </c>
      <c r="P2256">
        <f t="shared" si="176"/>
        <v>81.569999999999993</v>
      </c>
      <c r="Q2256" s="11" t="s">
        <v>8324</v>
      </c>
      <c r="R2256" t="s">
        <v>8327</v>
      </c>
      <c r="S2256" s="15">
        <f t="shared" si="177"/>
        <v>88237.863252314812</v>
      </c>
      <c r="T2256" s="15">
        <f t="shared" si="178"/>
        <v>41880.863252314812</v>
      </c>
      <c r="U2256" s="15">
        <f t="shared" si="179"/>
        <v>2141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129</v>
      </c>
      <c r="P2257">
        <f t="shared" si="176"/>
        <v>42.3</v>
      </c>
      <c r="Q2257" s="11" t="s">
        <v>8324</v>
      </c>
      <c r="R2257" t="s">
        <v>8327</v>
      </c>
      <c r="S2257" s="15">
        <f t="shared" si="177"/>
        <v>88271.599849537044</v>
      </c>
      <c r="T2257" s="15">
        <f t="shared" si="178"/>
        <v>41900.165972222225</v>
      </c>
      <c r="U2257" s="15">
        <f t="shared" si="179"/>
        <v>2141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17</v>
      </c>
      <c r="P2258">
        <f t="shared" si="176"/>
        <v>42.22</v>
      </c>
      <c r="Q2258" s="11" t="s">
        <v>8328</v>
      </c>
      <c r="R2258" t="s">
        <v>8330</v>
      </c>
      <c r="S2258" s="15">
        <f t="shared" si="177"/>
        <v>87418.821631944447</v>
      </c>
      <c r="T2258" s="15">
        <f t="shared" si="178"/>
        <v>41061.82163194444</v>
      </c>
      <c r="U2258" s="15">
        <f t="shared" si="179"/>
        <v>2139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154</v>
      </c>
      <c r="P2259">
        <f t="shared" si="176"/>
        <v>29.89</v>
      </c>
      <c r="Q2259" s="11" t="s">
        <v>8309</v>
      </c>
      <c r="R2259" t="s">
        <v>8311</v>
      </c>
      <c r="S2259" s="15">
        <f t="shared" si="177"/>
        <v>88998.613564814819</v>
      </c>
      <c r="T2259" s="15">
        <f t="shared" si="178"/>
        <v>42651.613564814819</v>
      </c>
      <c r="U2259" s="15">
        <f t="shared" si="179"/>
        <v>2143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102</v>
      </c>
      <c r="P2260">
        <f t="shared" si="176"/>
        <v>102.73</v>
      </c>
      <c r="Q2260" s="11" t="s">
        <v>8309</v>
      </c>
      <c r="R2260" t="s">
        <v>8311</v>
      </c>
      <c r="S2260" s="15">
        <f t="shared" si="177"/>
        <v>88361.791990740734</v>
      </c>
      <c r="T2260" s="15">
        <f t="shared" si="178"/>
        <v>42019.791990740734</v>
      </c>
      <c r="U2260" s="15">
        <f t="shared" si="179"/>
        <v>2141</v>
      </c>
    </row>
    <row r="2261" spans="1:21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102</v>
      </c>
      <c r="P2261">
        <f t="shared" si="176"/>
        <v>33.24</v>
      </c>
      <c r="Q2261" s="11" t="s">
        <v>8328</v>
      </c>
      <c r="R2261" t="s">
        <v>8330</v>
      </c>
      <c r="S2261" s="15">
        <f t="shared" si="177"/>
        <v>87384.257222222222</v>
      </c>
      <c r="T2261" s="15">
        <f t="shared" si="178"/>
        <v>41015.257222222222</v>
      </c>
      <c r="U2261" s="15">
        <f t="shared" si="179"/>
        <v>2139</v>
      </c>
    </row>
    <row r="2262" spans="1:21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102</v>
      </c>
      <c r="P2262">
        <f t="shared" si="176"/>
        <v>66.47</v>
      </c>
      <c r="Q2262" s="11" t="s">
        <v>8328</v>
      </c>
      <c r="R2262" t="s">
        <v>8332</v>
      </c>
      <c r="S2262" s="15">
        <f t="shared" si="177"/>
        <v>87708.339583333334</v>
      </c>
      <c r="T2262" s="15">
        <f t="shared" si="178"/>
        <v>41328.339583333334</v>
      </c>
      <c r="U2262" s="15">
        <f t="shared" si="179"/>
        <v>2140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256</v>
      </c>
      <c r="P2263">
        <f t="shared" si="176"/>
        <v>66.47</v>
      </c>
      <c r="Q2263" s="11" t="s">
        <v>8324</v>
      </c>
      <c r="R2263" t="s">
        <v>8327</v>
      </c>
      <c r="S2263" s="15">
        <f t="shared" si="177"/>
        <v>89048.132245370376</v>
      </c>
      <c r="T2263" s="15">
        <f t="shared" si="178"/>
        <v>42693.916666666672</v>
      </c>
      <c r="U2263" s="15">
        <f t="shared" si="179"/>
        <v>2143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153</v>
      </c>
      <c r="P2264">
        <f t="shared" si="176"/>
        <v>56.3</v>
      </c>
      <c r="Q2264" s="11" t="s">
        <v>8320</v>
      </c>
      <c r="R2264" t="s">
        <v>8346</v>
      </c>
      <c r="S2264" s="15">
        <f t="shared" si="177"/>
        <v>88982.585358796292</v>
      </c>
      <c r="T2264" s="15">
        <f t="shared" si="178"/>
        <v>42616.585358796292</v>
      </c>
      <c r="U2264" s="15">
        <f t="shared" si="179"/>
        <v>2143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15</v>
      </c>
      <c r="P2265">
        <f t="shared" si="176"/>
        <v>86.62</v>
      </c>
      <c r="Q2265" s="11" t="s">
        <v>8324</v>
      </c>
      <c r="R2265" t="s">
        <v>8327</v>
      </c>
      <c r="S2265" s="15">
        <f t="shared" si="177"/>
        <v>88252.878657407404</v>
      </c>
      <c r="T2265" s="15">
        <f t="shared" si="178"/>
        <v>41925.878657407404</v>
      </c>
      <c r="U2265" s="15">
        <f t="shared" si="179"/>
        <v>2141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153</v>
      </c>
      <c r="P2266">
        <f t="shared" si="176"/>
        <v>59.21</v>
      </c>
      <c r="Q2266" s="11" t="s">
        <v>8324</v>
      </c>
      <c r="R2266" t="s">
        <v>8327</v>
      </c>
      <c r="S2266" s="15">
        <f t="shared" si="177"/>
        <v>88460.660694444436</v>
      </c>
      <c r="T2266" s="15">
        <f t="shared" si="178"/>
        <v>42095.165972222225</v>
      </c>
      <c r="U2266" s="15">
        <f t="shared" si="179"/>
        <v>2142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3</v>
      </c>
      <c r="P2267">
        <f t="shared" si="176"/>
        <v>38.74</v>
      </c>
      <c r="Q2267" s="11" t="s">
        <v>8328</v>
      </c>
      <c r="R2267" t="s">
        <v>8329</v>
      </c>
      <c r="S2267" s="15">
        <f t="shared" si="177"/>
        <v>87446.118993055556</v>
      </c>
      <c r="T2267" s="15">
        <f t="shared" si="178"/>
        <v>41075.165972222225</v>
      </c>
      <c r="U2267" s="15">
        <f t="shared" si="179"/>
        <v>2139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102</v>
      </c>
      <c r="P2268">
        <f t="shared" si="176"/>
        <v>58.95</v>
      </c>
      <c r="Q2268" s="11" t="s">
        <v>8324</v>
      </c>
      <c r="R2268" t="s">
        <v>8327</v>
      </c>
      <c r="S2268" s="15">
        <f t="shared" si="177"/>
        <v>88959.61681712963</v>
      </c>
      <c r="T2268" s="15">
        <f t="shared" si="178"/>
        <v>42589.125</v>
      </c>
      <c r="U2268" s="15">
        <f t="shared" si="179"/>
        <v>2143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20</v>
      </c>
      <c r="P2269">
        <f t="shared" si="176"/>
        <v>62.17</v>
      </c>
      <c r="Q2269" s="11" t="s">
        <v>8324</v>
      </c>
      <c r="R2269" t="s">
        <v>8327</v>
      </c>
      <c r="S2269" s="15">
        <f t="shared" si="177"/>
        <v>88761.651504629626</v>
      </c>
      <c r="T2269" s="15">
        <f t="shared" si="178"/>
        <v>42384.651504629626</v>
      </c>
      <c r="U2269" s="15">
        <f t="shared" si="179"/>
        <v>2143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102</v>
      </c>
      <c r="P2270">
        <f t="shared" si="176"/>
        <v>61.94</v>
      </c>
      <c r="Q2270" s="11" t="s">
        <v>8324</v>
      </c>
      <c r="R2270" t="s">
        <v>8327</v>
      </c>
      <c r="S2270" s="15">
        <f t="shared" si="177"/>
        <v>88886.039629629624</v>
      </c>
      <c r="T2270" s="15">
        <f t="shared" si="178"/>
        <v>42529.039629629624</v>
      </c>
      <c r="U2270" s="15">
        <f t="shared" si="179"/>
        <v>2143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101</v>
      </c>
      <c r="P2271">
        <f t="shared" si="176"/>
        <v>61.94</v>
      </c>
      <c r="Q2271" s="11" t="s">
        <v>8324</v>
      </c>
      <c r="R2271" t="s">
        <v>8327</v>
      </c>
      <c r="S2271" s="15">
        <f t="shared" si="177"/>
        <v>88217.545694444445</v>
      </c>
      <c r="T2271" s="15">
        <f t="shared" si="178"/>
        <v>41859.936111111114</v>
      </c>
      <c r="U2271" s="15">
        <f t="shared" si="179"/>
        <v>2141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101</v>
      </c>
      <c r="P2272">
        <f t="shared" si="176"/>
        <v>35.840000000000003</v>
      </c>
      <c r="Q2272" s="11" t="s">
        <v>8328</v>
      </c>
      <c r="R2272" t="s">
        <v>8329</v>
      </c>
      <c r="S2272" s="15">
        <f t="shared" si="177"/>
        <v>87057.507326388892</v>
      </c>
      <c r="T2272" s="15">
        <f t="shared" si="178"/>
        <v>40709.165972222225</v>
      </c>
      <c r="U2272" s="15">
        <f t="shared" si="179"/>
        <v>2138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30</v>
      </c>
      <c r="P2273">
        <f t="shared" si="176"/>
        <v>58.42</v>
      </c>
      <c r="Q2273" s="11" t="s">
        <v>8324</v>
      </c>
      <c r="R2273" t="s">
        <v>8327</v>
      </c>
      <c r="S2273" s="15">
        <f t="shared" si="177"/>
        <v>88256.740671296298</v>
      </c>
      <c r="T2273" s="15">
        <f t="shared" si="178"/>
        <v>41899.740671296298</v>
      </c>
      <c r="U2273" s="15">
        <f t="shared" si="179"/>
        <v>2141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101</v>
      </c>
      <c r="P2274">
        <f t="shared" si="176"/>
        <v>65.180000000000007</v>
      </c>
      <c r="Q2274" s="11" t="s">
        <v>8309</v>
      </c>
      <c r="R2274" t="s">
        <v>8311</v>
      </c>
      <c r="S2274" s="15">
        <f t="shared" si="177"/>
        <v>88868.376597222217</v>
      </c>
      <c r="T2274" s="15">
        <f t="shared" si="178"/>
        <v>42511.376597222217</v>
      </c>
      <c r="U2274" s="15">
        <f t="shared" si="179"/>
        <v>2143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101</v>
      </c>
      <c r="P2275">
        <f t="shared" si="176"/>
        <v>73.73</v>
      </c>
      <c r="Q2275" s="11" t="s">
        <v>8322</v>
      </c>
      <c r="R2275" t="s">
        <v>8344</v>
      </c>
      <c r="S2275" s="15">
        <f t="shared" si="177"/>
        <v>87452.858067129622</v>
      </c>
      <c r="T2275" s="15">
        <f t="shared" si="178"/>
        <v>41093.875</v>
      </c>
      <c r="U2275" s="15">
        <f t="shared" si="179"/>
        <v>2139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101</v>
      </c>
      <c r="P2276">
        <f t="shared" si="176"/>
        <v>61.39</v>
      </c>
      <c r="Q2276" s="11" t="s">
        <v>8324</v>
      </c>
      <c r="R2276" t="s">
        <v>8327</v>
      </c>
      <c r="S2276" s="15">
        <f t="shared" si="177"/>
        <v>88494.067557870367</v>
      </c>
      <c r="T2276" s="15">
        <f t="shared" si="178"/>
        <v>42137.067557870367</v>
      </c>
      <c r="U2276" s="15">
        <f t="shared" si="179"/>
        <v>2142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101</v>
      </c>
      <c r="P2277">
        <f t="shared" si="176"/>
        <v>91.83</v>
      </c>
      <c r="Q2277" s="11" t="s">
        <v>8324</v>
      </c>
      <c r="R2277" t="s">
        <v>8327</v>
      </c>
      <c r="S2277" s="15">
        <f t="shared" si="177"/>
        <v>88925.968310185184</v>
      </c>
      <c r="T2277" s="15">
        <f t="shared" si="178"/>
        <v>42568.029861111107</v>
      </c>
      <c r="U2277" s="15">
        <f t="shared" si="179"/>
        <v>2143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101</v>
      </c>
      <c r="P2278">
        <f t="shared" si="176"/>
        <v>367</v>
      </c>
      <c r="Q2278" s="11" t="s">
        <v>8309</v>
      </c>
      <c r="R2278" t="s">
        <v>8343</v>
      </c>
      <c r="S2278" s="15">
        <f t="shared" si="177"/>
        <v>88546.649583333332</v>
      </c>
      <c r="T2278" s="15">
        <f t="shared" si="178"/>
        <v>42219.649583333332</v>
      </c>
      <c r="U2278" s="15">
        <f t="shared" si="179"/>
        <v>2142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101</v>
      </c>
      <c r="P2279">
        <f t="shared" si="176"/>
        <v>40.78</v>
      </c>
      <c r="Q2279" s="11" t="s">
        <v>8324</v>
      </c>
      <c r="R2279" t="s">
        <v>8327</v>
      </c>
      <c r="S2279" s="15">
        <f t="shared" si="177"/>
        <v>88253.79886574074</v>
      </c>
      <c r="T2279" s="15">
        <f t="shared" si="178"/>
        <v>41885.207638888889</v>
      </c>
      <c r="U2279" s="15">
        <f t="shared" si="179"/>
        <v>2141</v>
      </c>
    </row>
    <row r="2280" spans="1:21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116</v>
      </c>
      <c r="P2280">
        <f t="shared" si="176"/>
        <v>550</v>
      </c>
      <c r="Q2280" s="11" t="s">
        <v>8309</v>
      </c>
      <c r="R2280" t="s">
        <v>8341</v>
      </c>
      <c r="S2280" s="15">
        <f t="shared" si="177"/>
        <v>88628.798206018517</v>
      </c>
      <c r="T2280" s="15">
        <f t="shared" si="178"/>
        <v>42271.798206018517</v>
      </c>
      <c r="U2280" s="15">
        <f t="shared" si="179"/>
        <v>2142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15</v>
      </c>
      <c r="P2281">
        <f t="shared" si="176"/>
        <v>73.33</v>
      </c>
      <c r="Q2281" s="11" t="s">
        <v>8324</v>
      </c>
      <c r="R2281" t="s">
        <v>8336</v>
      </c>
      <c r="S2281" s="15">
        <f t="shared" si="177"/>
        <v>88832.598136574074</v>
      </c>
      <c r="T2281" s="15">
        <f t="shared" si="178"/>
        <v>42475.598136574074</v>
      </c>
      <c r="U2281" s="15">
        <f t="shared" si="179"/>
        <v>2143</v>
      </c>
    </row>
    <row r="2282" spans="1:21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126</v>
      </c>
      <c r="P2282">
        <f t="shared" si="176"/>
        <v>100</v>
      </c>
      <c r="Q2282" s="11" t="s">
        <v>8328</v>
      </c>
      <c r="R2282" t="s">
        <v>8342</v>
      </c>
      <c r="S2282" s="15">
        <f t="shared" si="177"/>
        <v>87083.648784722231</v>
      </c>
      <c r="T2282" s="15">
        <f t="shared" si="178"/>
        <v>40756.648784722223</v>
      </c>
      <c r="U2282" s="15">
        <f t="shared" si="179"/>
        <v>2138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100</v>
      </c>
      <c r="P2283">
        <f t="shared" si="176"/>
        <v>47.7</v>
      </c>
      <c r="Q2283" s="11" t="s">
        <v>8324</v>
      </c>
      <c r="R2283" t="s">
        <v>8327</v>
      </c>
      <c r="S2283" s="15">
        <f t="shared" si="177"/>
        <v>88127.493657407409</v>
      </c>
      <c r="T2283" s="15">
        <f t="shared" si="178"/>
        <v>41770.493657407409</v>
      </c>
      <c r="U2283" s="15">
        <f t="shared" si="179"/>
        <v>2141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125</v>
      </c>
      <c r="P2284">
        <f t="shared" si="176"/>
        <v>18.899999999999999</v>
      </c>
      <c r="Q2284" s="11" t="s">
        <v>8324</v>
      </c>
      <c r="R2284" t="s">
        <v>8325</v>
      </c>
      <c r="S2284" s="15">
        <f t="shared" si="177"/>
        <v>88259.802928240737</v>
      </c>
      <c r="T2284" s="15">
        <f t="shared" si="178"/>
        <v>41917.802928240737</v>
      </c>
      <c r="U2284" s="15">
        <f t="shared" si="179"/>
        <v>2141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100</v>
      </c>
      <c r="P2285">
        <f t="shared" si="176"/>
        <v>43.64</v>
      </c>
      <c r="Q2285" s="11" t="s">
        <v>8312</v>
      </c>
      <c r="R2285" t="s">
        <v>8334</v>
      </c>
      <c r="S2285" s="15">
        <f t="shared" si="177"/>
        <v>87851.934386574081</v>
      </c>
      <c r="T2285" s="15">
        <f t="shared" si="178"/>
        <v>41524.934386574074</v>
      </c>
      <c r="U2285" s="15">
        <f t="shared" si="179"/>
        <v>2140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100</v>
      </c>
      <c r="P2286">
        <f t="shared" si="176"/>
        <v>54.5</v>
      </c>
      <c r="Q2286" s="11" t="s">
        <v>8324</v>
      </c>
      <c r="R2286" t="s">
        <v>8327</v>
      </c>
      <c r="S2286" s="15">
        <f t="shared" si="177"/>
        <v>88443.091631944437</v>
      </c>
      <c r="T2286" s="15">
        <f t="shared" si="178"/>
        <v>42070.204861111109</v>
      </c>
      <c r="U2286" s="15">
        <f t="shared" si="179"/>
        <v>2142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100</v>
      </c>
      <c r="P2287">
        <f t="shared" si="176"/>
        <v>26.54</v>
      </c>
      <c r="Q2287" s="11" t="s">
        <v>8324</v>
      </c>
      <c r="R2287" t="s">
        <v>8327</v>
      </c>
      <c r="S2287" s="15">
        <f t="shared" si="177"/>
        <v>88522.810694444444</v>
      </c>
      <c r="T2287" s="15">
        <f t="shared" si="178"/>
        <v>42165.810694444444</v>
      </c>
      <c r="U2287" s="15">
        <f t="shared" si="179"/>
        <v>2142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100</v>
      </c>
      <c r="P2288">
        <f t="shared" si="176"/>
        <v>30.93</v>
      </c>
      <c r="Q2288" s="11" t="s">
        <v>8324</v>
      </c>
      <c r="R2288" t="s">
        <v>8327</v>
      </c>
      <c r="S2288" s="15">
        <f t="shared" si="177"/>
        <v>88172.707708333328</v>
      </c>
      <c r="T2288" s="15">
        <f t="shared" si="178"/>
        <v>41815.707708333335</v>
      </c>
      <c r="U2288" s="15">
        <f t="shared" si="179"/>
        <v>2141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15</v>
      </c>
      <c r="P2289">
        <f t="shared" si="176"/>
        <v>43.28</v>
      </c>
      <c r="Q2289" s="11" t="s">
        <v>8324</v>
      </c>
      <c r="R2289" t="s">
        <v>8327</v>
      </c>
      <c r="S2289" s="15">
        <f t="shared" si="177"/>
        <v>88403.832465277781</v>
      </c>
      <c r="T2289" s="15">
        <f t="shared" si="178"/>
        <v>42040.513888888891</v>
      </c>
      <c r="U2289" s="15">
        <f t="shared" si="179"/>
        <v>2142</v>
      </c>
    </row>
    <row r="2290" spans="1:21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100</v>
      </c>
      <c r="P2290">
        <f t="shared" si="176"/>
        <v>31.82</v>
      </c>
      <c r="Q2290" s="11" t="s">
        <v>8328</v>
      </c>
      <c r="R2290" t="s">
        <v>8332</v>
      </c>
      <c r="S2290" s="15">
        <f t="shared" si="177"/>
        <v>87934.662997685184</v>
      </c>
      <c r="T2290" s="15">
        <f t="shared" si="178"/>
        <v>41576.662997685184</v>
      </c>
      <c r="U2290" s="15">
        <f t="shared" si="179"/>
        <v>2140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100</v>
      </c>
      <c r="P2291">
        <f t="shared" si="176"/>
        <v>49.14</v>
      </c>
      <c r="Q2291" s="11" t="s">
        <v>8314</v>
      </c>
      <c r="R2291" t="s">
        <v>8315</v>
      </c>
      <c r="S2291" s="15">
        <f t="shared" si="177"/>
        <v>88374.818969907414</v>
      </c>
      <c r="T2291" s="15">
        <f t="shared" si="178"/>
        <v>42017.818969907406</v>
      </c>
      <c r="U2291" s="15">
        <f t="shared" si="179"/>
        <v>2141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100</v>
      </c>
      <c r="P2292">
        <f t="shared" si="176"/>
        <v>33.75</v>
      </c>
      <c r="Q2292" s="11" t="s">
        <v>8328</v>
      </c>
      <c r="R2292" t="s">
        <v>8339</v>
      </c>
      <c r="S2292" s="15">
        <f t="shared" si="177"/>
        <v>88393.02207175926</v>
      </c>
      <c r="T2292" s="15">
        <f t="shared" si="178"/>
        <v>42036.02207175926</v>
      </c>
      <c r="U2292" s="15">
        <f t="shared" si="179"/>
        <v>2142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100</v>
      </c>
      <c r="P2293">
        <f t="shared" si="176"/>
        <v>54</v>
      </c>
      <c r="Q2293" s="11" t="s">
        <v>8324</v>
      </c>
      <c r="R2293" t="s">
        <v>8325</v>
      </c>
      <c r="S2293" s="15">
        <f t="shared" si="177"/>
        <v>88485.216238425928</v>
      </c>
      <c r="T2293" s="15">
        <f t="shared" si="178"/>
        <v>42119.216238425928</v>
      </c>
      <c r="U2293" s="15">
        <f t="shared" si="179"/>
        <v>2142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100</v>
      </c>
      <c r="P2294">
        <f t="shared" si="176"/>
        <v>77</v>
      </c>
      <c r="Q2294" s="11" t="s">
        <v>8324</v>
      </c>
      <c r="R2294" t="s">
        <v>8327</v>
      </c>
      <c r="S2294" s="15">
        <f t="shared" si="177"/>
        <v>88789.889027777783</v>
      </c>
      <c r="T2294" s="15">
        <f t="shared" si="178"/>
        <v>42447.847361111111</v>
      </c>
      <c r="U2294" s="15">
        <f t="shared" si="179"/>
        <v>2143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103</v>
      </c>
      <c r="P2295">
        <f t="shared" si="176"/>
        <v>35.770000000000003</v>
      </c>
      <c r="Q2295" s="11" t="s">
        <v>8324</v>
      </c>
      <c r="R2295" t="s">
        <v>8327</v>
      </c>
      <c r="S2295" s="15">
        <f t="shared" si="177"/>
        <v>88228.820486111115</v>
      </c>
      <c r="T2295" s="15">
        <f t="shared" si="178"/>
        <v>41882.833333333336</v>
      </c>
      <c r="U2295" s="15">
        <f t="shared" si="179"/>
        <v>2141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125</v>
      </c>
      <c r="P2296">
        <f t="shared" si="176"/>
        <v>82.46</v>
      </c>
      <c r="Q2296" s="11" t="s">
        <v>8324</v>
      </c>
      <c r="R2296" t="s">
        <v>8325</v>
      </c>
      <c r="S2296" s="15">
        <f t="shared" si="177"/>
        <v>89036.562118055561</v>
      </c>
      <c r="T2296" s="15">
        <f t="shared" si="178"/>
        <v>42698.715972222228</v>
      </c>
      <c r="U2296" s="15">
        <f t="shared" si="179"/>
        <v>2143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3</v>
      </c>
      <c r="P2297">
        <f t="shared" si="176"/>
        <v>21.38</v>
      </c>
      <c r="Q2297" s="11" t="s">
        <v>8317</v>
      </c>
      <c r="R2297" t="s">
        <v>8318</v>
      </c>
      <c r="S2297" s="15">
        <f t="shared" si="177"/>
        <v>89069.451921296291</v>
      </c>
      <c r="T2297" s="15">
        <f t="shared" si="178"/>
        <v>42696.451921296291</v>
      </c>
      <c r="U2297" s="15">
        <f t="shared" si="179"/>
        <v>2143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15</v>
      </c>
      <c r="P2298">
        <f t="shared" si="176"/>
        <v>53.34</v>
      </c>
      <c r="Q2298" s="11" t="s">
        <v>8324</v>
      </c>
      <c r="R2298" t="s">
        <v>8327</v>
      </c>
      <c r="S2298" s="15">
        <f t="shared" si="177"/>
        <v>88862.057164351849</v>
      </c>
      <c r="T2298" s="15">
        <f t="shared" si="178"/>
        <v>42505.057164351849</v>
      </c>
      <c r="U2298" s="15">
        <f t="shared" si="179"/>
        <v>2143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198</v>
      </c>
      <c r="P2299">
        <f t="shared" si="176"/>
        <v>29.61</v>
      </c>
      <c r="Q2299" s="11" t="s">
        <v>8328</v>
      </c>
      <c r="R2299" t="s">
        <v>8342</v>
      </c>
      <c r="S2299" s="15">
        <f t="shared" si="177"/>
        <v>88131.745208333334</v>
      </c>
      <c r="T2299" s="15">
        <f t="shared" si="178"/>
        <v>41774.745208333334</v>
      </c>
      <c r="U2299" s="15">
        <f t="shared" si="179"/>
        <v>2141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1</v>
      </c>
      <c r="P2300">
        <f t="shared" si="176"/>
        <v>33.31</v>
      </c>
      <c r="Q2300" s="11" t="s">
        <v>8324</v>
      </c>
      <c r="R2300" t="s">
        <v>8325</v>
      </c>
      <c r="S2300" s="15">
        <f t="shared" si="177"/>
        <v>86765.893206018518</v>
      </c>
      <c r="T2300" s="15">
        <f t="shared" si="178"/>
        <v>40453.207638888889</v>
      </c>
      <c r="U2300" s="15">
        <f t="shared" si="179"/>
        <v>2137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137</v>
      </c>
      <c r="P2301">
        <f t="shared" si="176"/>
        <v>42.61</v>
      </c>
      <c r="Q2301" s="11" t="s">
        <v>8328</v>
      </c>
      <c r="R2301" t="s">
        <v>8332</v>
      </c>
      <c r="S2301" s="15">
        <f t="shared" si="177"/>
        <v>87790.000856481478</v>
      </c>
      <c r="T2301" s="15">
        <f t="shared" si="178"/>
        <v>41433.000856481485</v>
      </c>
      <c r="U2301" s="15">
        <f t="shared" si="179"/>
        <v>2140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29</v>
      </c>
      <c r="P2302">
        <f t="shared" si="176"/>
        <v>56.05</v>
      </c>
      <c r="Q2302" s="11" t="s">
        <v>8324</v>
      </c>
      <c r="R2302" t="s">
        <v>8327</v>
      </c>
      <c r="S2302" s="15">
        <f t="shared" si="177"/>
        <v>88153.072499999995</v>
      </c>
      <c r="T2302" s="15">
        <f t="shared" si="178"/>
        <v>41791.072500000002</v>
      </c>
      <c r="U2302" s="15">
        <f t="shared" si="179"/>
        <v>2141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42</v>
      </c>
      <c r="P2303">
        <f t="shared" si="176"/>
        <v>40.92</v>
      </c>
      <c r="Q2303" s="11" t="s">
        <v>8324</v>
      </c>
      <c r="R2303" t="s">
        <v>8327</v>
      </c>
      <c r="S2303" s="15">
        <f t="shared" si="177"/>
        <v>88571.209537037037</v>
      </c>
      <c r="T2303" s="15">
        <f t="shared" si="178"/>
        <v>42202.876388888893</v>
      </c>
      <c r="U2303" s="15">
        <f t="shared" si="179"/>
        <v>2142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49</v>
      </c>
      <c r="P2304">
        <f t="shared" si="176"/>
        <v>25.31</v>
      </c>
      <c r="Q2304" s="11" t="s">
        <v>8324</v>
      </c>
      <c r="R2304" t="s">
        <v>8327</v>
      </c>
      <c r="S2304" s="15">
        <f t="shared" si="177"/>
        <v>88806.91942129629</v>
      </c>
      <c r="T2304" s="15">
        <f t="shared" si="178"/>
        <v>42436.207638888889</v>
      </c>
      <c r="U2304" s="15">
        <f t="shared" si="179"/>
        <v>2143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ref="O2305:O2368" si="180">ROUND(E2115/D2115*100,0)</f>
        <v>1</v>
      </c>
      <c r="P2305">
        <f t="shared" si="176"/>
        <v>58.89</v>
      </c>
      <c r="Q2305" s="11" t="s">
        <v>8328</v>
      </c>
      <c r="R2305" t="s">
        <v>8355</v>
      </c>
      <c r="S2305" s="15">
        <f t="shared" si="177"/>
        <v>88123.549791666665</v>
      </c>
      <c r="T2305" s="15">
        <f t="shared" si="178"/>
        <v>41796.549791666665</v>
      </c>
      <c r="U2305" s="15">
        <f t="shared" si="179"/>
        <v>2141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80"/>
        <v>146</v>
      </c>
      <c r="P2306">
        <f t="shared" si="176"/>
        <v>81.540000000000006</v>
      </c>
      <c r="Q2306" s="11" t="s">
        <v>8324</v>
      </c>
      <c r="R2306" t="s">
        <v>8327</v>
      </c>
      <c r="S2306" s="15">
        <f t="shared" si="177"/>
        <v>88220.660995370374</v>
      </c>
      <c r="T2306" s="15">
        <f t="shared" si="178"/>
        <v>41863.660995370366</v>
      </c>
      <c r="U2306" s="15">
        <f t="shared" si="179"/>
        <v>2141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8</v>
      </c>
      <c r="P2307">
        <f t="shared" ref="P2307:P2370" si="181">IFERROR(ROUND(E2307/L2307,2),0)</f>
        <v>117.56</v>
      </c>
      <c r="Q2307" s="11" t="s">
        <v>8309</v>
      </c>
      <c r="R2307" t="s">
        <v>8341</v>
      </c>
      <c r="S2307" s="15">
        <f t="shared" ref="S2307:S2370" si="182">(((J2307/60)/60)/24)+DATE(197,1,1)</f>
        <v>88869.624699074076</v>
      </c>
      <c r="T2307" s="15">
        <f t="shared" ref="T2307:T2370" si="183">(((I2307/60)/60)/24)+DATE(1970,1,1)</f>
        <v>42512.624699074076</v>
      </c>
      <c r="U2307" s="15">
        <f t="shared" ref="U2307:U2370" si="184">YEAR(S2307)</f>
        <v>2143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146</v>
      </c>
      <c r="P2308">
        <f t="shared" si="181"/>
        <v>52.8</v>
      </c>
      <c r="Q2308" s="11" t="s">
        <v>8328</v>
      </c>
      <c r="R2308" t="s">
        <v>8329</v>
      </c>
      <c r="S2308" s="15">
        <f t="shared" si="182"/>
        <v>88404.967442129622</v>
      </c>
      <c r="T2308" s="15">
        <f t="shared" si="183"/>
        <v>42031.967442129629</v>
      </c>
      <c r="U2308" s="15">
        <f t="shared" si="184"/>
        <v>2142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145</v>
      </c>
      <c r="P2309">
        <f t="shared" si="181"/>
        <v>39.07</v>
      </c>
      <c r="Q2309" s="11" t="s">
        <v>8309</v>
      </c>
      <c r="R2309" t="s">
        <v>8311</v>
      </c>
      <c r="S2309" s="15">
        <f t="shared" si="182"/>
        <v>88219.852627314816</v>
      </c>
      <c r="T2309" s="15">
        <f t="shared" si="183"/>
        <v>41862.852627314816</v>
      </c>
      <c r="U2309" s="15">
        <f t="shared" si="184"/>
        <v>2141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14</v>
      </c>
      <c r="P2310">
        <f t="shared" si="181"/>
        <v>58.61</v>
      </c>
      <c r="Q2310" s="11" t="s">
        <v>8324</v>
      </c>
      <c r="R2310" t="s">
        <v>8327</v>
      </c>
      <c r="S2310" s="15">
        <f t="shared" si="182"/>
        <v>88195.991944444439</v>
      </c>
      <c r="T2310" s="15">
        <f t="shared" si="183"/>
        <v>41838.991944444446</v>
      </c>
      <c r="U2310" s="15">
        <f t="shared" si="184"/>
        <v>2141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120</v>
      </c>
      <c r="P2311">
        <f t="shared" si="181"/>
        <v>75.040000000000006</v>
      </c>
      <c r="Q2311" s="11" t="s">
        <v>8328</v>
      </c>
      <c r="R2311" t="s">
        <v>8332</v>
      </c>
      <c r="S2311" s="15">
        <f t="shared" si="182"/>
        <v>86952.032511574071</v>
      </c>
      <c r="T2311" s="15">
        <f t="shared" si="183"/>
        <v>40580.032511574071</v>
      </c>
      <c r="U2311" s="15">
        <f t="shared" si="184"/>
        <v>2138</v>
      </c>
    </row>
    <row r="2312" spans="1:21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180</v>
      </c>
      <c r="P2312">
        <f t="shared" si="181"/>
        <v>525</v>
      </c>
      <c r="Q2312" s="11" t="s">
        <v>8328</v>
      </c>
      <c r="R2312" t="s">
        <v>8331</v>
      </c>
      <c r="S2312" s="15">
        <f t="shared" si="182"/>
        <v>88239.646226851852</v>
      </c>
      <c r="T2312" s="15">
        <f t="shared" si="183"/>
        <v>41883.646226851852</v>
      </c>
      <c r="U2312" s="15">
        <f t="shared" si="184"/>
        <v>2141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956</v>
      </c>
      <c r="P2313">
        <f t="shared" si="181"/>
        <v>38.89</v>
      </c>
      <c r="Q2313" s="11" t="s">
        <v>8328</v>
      </c>
      <c r="R2313" t="s">
        <v>8332</v>
      </c>
      <c r="S2313" s="15">
        <f t="shared" si="182"/>
        <v>87675.68712962963</v>
      </c>
      <c r="T2313" s="15">
        <f t="shared" si="183"/>
        <v>41333.892361111109</v>
      </c>
      <c r="U2313" s="15">
        <f t="shared" si="184"/>
        <v>2140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0</v>
      </c>
      <c r="P2314">
        <f t="shared" si="181"/>
        <v>42</v>
      </c>
      <c r="Q2314" s="11" t="s">
        <v>8328</v>
      </c>
      <c r="R2314" t="s">
        <v>8332</v>
      </c>
      <c r="S2314" s="15">
        <f t="shared" si="182"/>
        <v>87690.044016203698</v>
      </c>
      <c r="T2314" s="15">
        <f t="shared" si="183"/>
        <v>41335.332638888889</v>
      </c>
      <c r="U2314" s="15">
        <f t="shared" si="184"/>
        <v>2140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102</v>
      </c>
      <c r="P2315">
        <f t="shared" si="181"/>
        <v>31.76</v>
      </c>
      <c r="Q2315" s="11" t="s">
        <v>8312</v>
      </c>
      <c r="R2315" t="s">
        <v>8357</v>
      </c>
      <c r="S2315" s="15">
        <f t="shared" si="182"/>
        <v>88007.900474537033</v>
      </c>
      <c r="T2315" s="15">
        <f t="shared" si="183"/>
        <v>41650.90047453704</v>
      </c>
      <c r="U2315" s="15">
        <f t="shared" si="184"/>
        <v>2140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4</v>
      </c>
      <c r="P2316">
        <f t="shared" si="181"/>
        <v>32.72</v>
      </c>
      <c r="Q2316" s="11" t="s">
        <v>8328</v>
      </c>
      <c r="R2316" t="s">
        <v>8329</v>
      </c>
      <c r="S2316" s="15">
        <f t="shared" si="182"/>
        <v>87364.948009259257</v>
      </c>
      <c r="T2316" s="15">
        <f t="shared" si="183"/>
        <v>41007.906342592592</v>
      </c>
      <c r="U2316" s="15">
        <f t="shared" si="184"/>
        <v>2139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26</v>
      </c>
      <c r="P2317">
        <f t="shared" si="181"/>
        <v>45.48</v>
      </c>
      <c r="Q2317" s="11" t="s">
        <v>8324</v>
      </c>
      <c r="R2317" t="s">
        <v>8327</v>
      </c>
      <c r="S2317" s="15">
        <f t="shared" si="182"/>
        <v>88356.199756944436</v>
      </c>
      <c r="T2317" s="15">
        <f t="shared" si="183"/>
        <v>42005.208333333328</v>
      </c>
      <c r="U2317" s="15">
        <f t="shared" si="184"/>
        <v>2141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37</v>
      </c>
      <c r="P2318">
        <f t="shared" si="181"/>
        <v>45.35</v>
      </c>
      <c r="Q2318" s="11" t="s">
        <v>8324</v>
      </c>
      <c r="R2318" t="s">
        <v>8327</v>
      </c>
      <c r="S2318" s="15">
        <f t="shared" si="182"/>
        <v>88606.180393518516</v>
      </c>
      <c r="T2318" s="15">
        <f t="shared" si="183"/>
        <v>42249.180393518516</v>
      </c>
      <c r="U2318" s="15">
        <f t="shared" si="184"/>
        <v>2142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156</v>
      </c>
      <c r="P2319">
        <f t="shared" si="181"/>
        <v>28.92</v>
      </c>
      <c r="Q2319" s="11" t="s">
        <v>8322</v>
      </c>
      <c r="R2319" t="s">
        <v>8323</v>
      </c>
      <c r="S2319" s="15">
        <f t="shared" si="182"/>
        <v>87208.18313657408</v>
      </c>
      <c r="T2319" s="15">
        <f t="shared" si="183"/>
        <v>40836.083333333336</v>
      </c>
      <c r="U2319" s="15">
        <f t="shared" si="184"/>
        <v>2138</v>
      </c>
    </row>
    <row r="2320" spans="1:21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12</v>
      </c>
      <c r="P2320">
        <f t="shared" si="181"/>
        <v>61.18</v>
      </c>
      <c r="Q2320" s="11" t="s">
        <v>8324</v>
      </c>
      <c r="R2320" t="s">
        <v>8325</v>
      </c>
      <c r="S2320" s="15">
        <f t="shared" si="182"/>
        <v>88814.01807870371</v>
      </c>
      <c r="T2320" s="15">
        <f t="shared" si="183"/>
        <v>42456.976412037038</v>
      </c>
      <c r="U2320" s="15">
        <f t="shared" si="184"/>
        <v>2143</v>
      </c>
    </row>
    <row r="2321" spans="1:21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26</v>
      </c>
      <c r="P2321">
        <f t="shared" si="181"/>
        <v>346.67</v>
      </c>
      <c r="Q2321" s="11" t="s">
        <v>8328</v>
      </c>
      <c r="R2321" t="s">
        <v>8351</v>
      </c>
      <c r="S2321" s="15">
        <f t="shared" si="182"/>
        <v>87729.845567129625</v>
      </c>
      <c r="T2321" s="15">
        <f t="shared" si="183"/>
        <v>41372.803900462961</v>
      </c>
      <c r="U2321" s="15">
        <f t="shared" si="184"/>
        <v>2140</v>
      </c>
    </row>
    <row r="2322" spans="1:21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28</v>
      </c>
      <c r="P2322">
        <f t="shared" si="181"/>
        <v>38.520000000000003</v>
      </c>
      <c r="Q2322" s="11" t="s">
        <v>8328</v>
      </c>
      <c r="R2322" t="s">
        <v>8332</v>
      </c>
      <c r="S2322" s="15">
        <f t="shared" si="182"/>
        <v>87023.673900462964</v>
      </c>
      <c r="T2322" s="15">
        <f t="shared" si="183"/>
        <v>40666.673900462964</v>
      </c>
      <c r="U2322" s="15">
        <f t="shared" si="184"/>
        <v>2138</v>
      </c>
    </row>
    <row r="2323" spans="1:21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117</v>
      </c>
      <c r="P2323">
        <f t="shared" si="181"/>
        <v>86.67</v>
      </c>
      <c r="Q2323" s="11" t="s">
        <v>8328</v>
      </c>
      <c r="R2323" t="s">
        <v>8332</v>
      </c>
      <c r="S2323" s="15">
        <f t="shared" si="182"/>
        <v>87830.643541666665</v>
      </c>
      <c r="T2323" s="15">
        <f t="shared" si="183"/>
        <v>41465.702777777777</v>
      </c>
      <c r="U2323" s="15">
        <f t="shared" si="184"/>
        <v>2140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47</v>
      </c>
      <c r="P2324">
        <f t="shared" si="181"/>
        <v>28</v>
      </c>
      <c r="Q2324" s="11" t="s">
        <v>8328</v>
      </c>
      <c r="R2324" t="s">
        <v>8329</v>
      </c>
      <c r="S2324" s="15">
        <f t="shared" si="182"/>
        <v>87781.074467592596</v>
      </c>
      <c r="T2324" s="15">
        <f t="shared" si="183"/>
        <v>41425</v>
      </c>
      <c r="U2324" s="15">
        <f t="shared" si="184"/>
        <v>2140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43</v>
      </c>
      <c r="P2325">
        <f t="shared" si="181"/>
        <v>38.33</v>
      </c>
      <c r="Q2325" s="11" t="s">
        <v>8324</v>
      </c>
      <c r="R2325" t="s">
        <v>8327</v>
      </c>
      <c r="S2325" s="15">
        <f t="shared" si="182"/>
        <v>88242.548101851848</v>
      </c>
      <c r="T2325" s="15">
        <f t="shared" si="183"/>
        <v>41876.207638888889</v>
      </c>
      <c r="U2325" s="15">
        <f t="shared" si="184"/>
        <v>2141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100</v>
      </c>
      <c r="P2326">
        <f t="shared" si="181"/>
        <v>43.13</v>
      </c>
      <c r="Q2326" s="11" t="s">
        <v>8324</v>
      </c>
      <c r="R2326" t="s">
        <v>8327</v>
      </c>
      <c r="S2326" s="15">
        <f t="shared" si="182"/>
        <v>88581.096157407403</v>
      </c>
      <c r="T2326" s="15">
        <f t="shared" si="183"/>
        <v>42216.373611111107</v>
      </c>
      <c r="U2326" s="15">
        <f t="shared" si="184"/>
        <v>2142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107</v>
      </c>
      <c r="P2327">
        <f t="shared" si="181"/>
        <v>36.96</v>
      </c>
      <c r="Q2327" s="11" t="s">
        <v>8324</v>
      </c>
      <c r="R2327" t="s">
        <v>8327</v>
      </c>
      <c r="S2327" s="15">
        <f t="shared" si="182"/>
        <v>88572.556157407409</v>
      </c>
      <c r="T2327" s="15">
        <f t="shared" si="183"/>
        <v>42208.772916666669</v>
      </c>
      <c r="U2327" s="15">
        <f t="shared" si="184"/>
        <v>2142</v>
      </c>
    </row>
    <row r="2328" spans="1:21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185</v>
      </c>
      <c r="P2328">
        <f t="shared" si="181"/>
        <v>32.340000000000003</v>
      </c>
      <c r="Q2328" s="11" t="s">
        <v>8314</v>
      </c>
      <c r="R2328" t="s">
        <v>8315</v>
      </c>
      <c r="S2328" s="15">
        <f t="shared" si="182"/>
        <v>89159.776076388895</v>
      </c>
      <c r="T2328" s="15">
        <f t="shared" si="183"/>
        <v>42805.561805555553</v>
      </c>
      <c r="U2328" s="15">
        <f t="shared" si="184"/>
        <v>2144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5</v>
      </c>
      <c r="P2329">
        <f t="shared" si="181"/>
        <v>28.66</v>
      </c>
      <c r="Q2329" s="11" t="s">
        <v>8328</v>
      </c>
      <c r="R2329" t="s">
        <v>8329</v>
      </c>
      <c r="S2329" s="15">
        <f t="shared" si="182"/>
        <v>87410.074710648143</v>
      </c>
      <c r="T2329" s="15">
        <f t="shared" si="183"/>
        <v>41053.07471064815</v>
      </c>
      <c r="U2329" s="15">
        <f t="shared" si="184"/>
        <v>2139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6</v>
      </c>
      <c r="P2330">
        <f t="shared" si="181"/>
        <v>73.569999999999993</v>
      </c>
      <c r="Q2330" s="11" t="s">
        <v>8328</v>
      </c>
      <c r="R2330" t="s">
        <v>8332</v>
      </c>
      <c r="S2330" s="15">
        <f t="shared" si="182"/>
        <v>87413.996099537035</v>
      </c>
      <c r="T2330" s="15">
        <f t="shared" si="183"/>
        <v>41041.996099537035</v>
      </c>
      <c r="U2330" s="15">
        <f t="shared" si="184"/>
        <v>2139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</v>
      </c>
      <c r="P2331">
        <f t="shared" si="181"/>
        <v>64.38</v>
      </c>
      <c r="Q2331" s="11" t="s">
        <v>8324</v>
      </c>
      <c r="R2331" t="s">
        <v>8327</v>
      </c>
      <c r="S2331" s="15">
        <f t="shared" si="182"/>
        <v>88263.815787037034</v>
      </c>
      <c r="T2331" s="15">
        <f t="shared" si="183"/>
        <v>41894.815787037034</v>
      </c>
      <c r="U2331" s="15">
        <f t="shared" si="184"/>
        <v>2141</v>
      </c>
    </row>
    <row r="2332" spans="1:21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138</v>
      </c>
      <c r="P2332">
        <f t="shared" si="181"/>
        <v>342</v>
      </c>
      <c r="Q2332" s="11" t="s">
        <v>8309</v>
      </c>
      <c r="R2332" t="s">
        <v>8343</v>
      </c>
      <c r="S2332" s="15">
        <f t="shared" si="182"/>
        <v>88915.626620370371</v>
      </c>
      <c r="T2332" s="15">
        <f t="shared" si="183"/>
        <v>42573.626620370371</v>
      </c>
      <c r="U2332" s="15">
        <f t="shared" si="184"/>
        <v>2143</v>
      </c>
    </row>
    <row r="2333" spans="1:21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15</v>
      </c>
      <c r="P2333">
        <f t="shared" si="181"/>
        <v>114</v>
      </c>
      <c r="Q2333" s="11" t="s">
        <v>8317</v>
      </c>
      <c r="R2333" t="s">
        <v>8335</v>
      </c>
      <c r="S2333" s="15">
        <f t="shared" si="182"/>
        <v>88800.671006944438</v>
      </c>
      <c r="T2333" s="15">
        <f t="shared" si="183"/>
        <v>42443.629340277781</v>
      </c>
      <c r="U2333" s="15">
        <f t="shared" si="184"/>
        <v>2143</v>
      </c>
    </row>
    <row r="2334" spans="1:21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137</v>
      </c>
      <c r="P2334">
        <f t="shared" si="181"/>
        <v>44.61</v>
      </c>
      <c r="Q2334" s="11" t="s">
        <v>8328</v>
      </c>
      <c r="R2334" t="s">
        <v>8339</v>
      </c>
      <c r="S2334" s="15">
        <f t="shared" si="182"/>
        <v>86700.930543981478</v>
      </c>
      <c r="T2334" s="15">
        <f t="shared" si="183"/>
        <v>40364.166666666664</v>
      </c>
      <c r="U2334" s="15">
        <f t="shared" si="184"/>
        <v>2137</v>
      </c>
    </row>
    <row r="2335" spans="1:21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458</v>
      </c>
      <c r="P2335">
        <f t="shared" si="181"/>
        <v>205</v>
      </c>
      <c r="Q2335" s="11" t="s">
        <v>8324</v>
      </c>
      <c r="R2335" t="s">
        <v>8336</v>
      </c>
      <c r="S2335" s="15">
        <f t="shared" si="182"/>
        <v>88218.722777777773</v>
      </c>
      <c r="T2335" s="15">
        <f t="shared" si="183"/>
        <v>41861.722777777781</v>
      </c>
      <c r="U2335" s="15">
        <f t="shared" si="184"/>
        <v>2141</v>
      </c>
    </row>
    <row r="2336" spans="1:21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114</v>
      </c>
      <c r="P2336">
        <f t="shared" si="181"/>
        <v>102.5</v>
      </c>
      <c r="Q2336" s="11" t="s">
        <v>8328</v>
      </c>
      <c r="R2336" t="s">
        <v>8332</v>
      </c>
      <c r="S2336" s="15">
        <f t="shared" si="182"/>
        <v>88062.14952546297</v>
      </c>
      <c r="T2336" s="15">
        <f t="shared" si="183"/>
        <v>41715.107858796298</v>
      </c>
      <c r="U2336" s="15">
        <f t="shared" si="184"/>
        <v>2141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105</v>
      </c>
      <c r="P2337">
        <f t="shared" si="181"/>
        <v>37.96</v>
      </c>
      <c r="Q2337" s="11" t="s">
        <v>8324</v>
      </c>
      <c r="R2337" t="s">
        <v>8327</v>
      </c>
      <c r="S2337" s="15">
        <f t="shared" si="182"/>
        <v>88413.176180555558</v>
      </c>
      <c r="T2337" s="15">
        <f t="shared" si="183"/>
        <v>42064.207638888889</v>
      </c>
      <c r="U2337" s="15">
        <f t="shared" si="184"/>
        <v>2142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</v>
      </c>
      <c r="P2338">
        <f t="shared" si="181"/>
        <v>48.62</v>
      </c>
      <c r="Q2338" s="11" t="s">
        <v>8328</v>
      </c>
      <c r="R2338" t="s">
        <v>8330</v>
      </c>
      <c r="S2338" s="15">
        <f t="shared" si="182"/>
        <v>88506.822476851856</v>
      </c>
      <c r="T2338" s="15">
        <f t="shared" si="183"/>
        <v>42142.208333333328</v>
      </c>
      <c r="U2338" s="15">
        <f t="shared" si="184"/>
        <v>2142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103</v>
      </c>
      <c r="P2339">
        <f t="shared" si="181"/>
        <v>510</v>
      </c>
      <c r="Q2339" s="11" t="s">
        <v>8314</v>
      </c>
      <c r="R2339" t="s">
        <v>8352</v>
      </c>
      <c r="S2339" s="15">
        <f t="shared" si="182"/>
        <v>88627.857222222228</v>
      </c>
      <c r="T2339" s="15">
        <f t="shared" si="183"/>
        <v>42270.857222222221</v>
      </c>
      <c r="U2339" s="15">
        <f t="shared" si="184"/>
        <v>2142</v>
      </c>
    </row>
    <row r="2340" spans="1:21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171</v>
      </c>
      <c r="P2340">
        <f t="shared" si="181"/>
        <v>340</v>
      </c>
      <c r="Q2340" s="11" t="s">
        <v>8320</v>
      </c>
      <c r="R2340" t="s">
        <v>8346</v>
      </c>
      <c r="S2340" s="15">
        <f t="shared" si="182"/>
        <v>88992.053993055553</v>
      </c>
      <c r="T2340" s="15">
        <f t="shared" si="183"/>
        <v>42635.053993055553</v>
      </c>
      <c r="U2340" s="15">
        <f t="shared" si="184"/>
        <v>2143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114</v>
      </c>
      <c r="P2341">
        <f t="shared" si="181"/>
        <v>24.29</v>
      </c>
      <c r="Q2341" s="11" t="s">
        <v>8324</v>
      </c>
      <c r="R2341" t="s">
        <v>8327</v>
      </c>
      <c r="S2341" s="15">
        <f t="shared" si="182"/>
        <v>88610.394363425934</v>
      </c>
      <c r="T2341" s="15">
        <f t="shared" si="183"/>
        <v>42251.394363425927</v>
      </c>
      <c r="U2341" s="15">
        <f t="shared" si="184"/>
        <v>2142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27</v>
      </c>
      <c r="P2342">
        <f t="shared" si="181"/>
        <v>42.33</v>
      </c>
      <c r="Q2342" s="11" t="s">
        <v>8328</v>
      </c>
      <c r="R2342" t="s">
        <v>8330</v>
      </c>
      <c r="S2342" s="15">
        <f t="shared" si="182"/>
        <v>87333.882245370376</v>
      </c>
      <c r="T2342" s="15">
        <f t="shared" si="183"/>
        <v>41006.166666666664</v>
      </c>
      <c r="U2342" s="15">
        <f t="shared" si="184"/>
        <v>2139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109</v>
      </c>
      <c r="P2343">
        <f t="shared" si="181"/>
        <v>39.04</v>
      </c>
      <c r="Q2343" s="11" t="s">
        <v>8328</v>
      </c>
      <c r="R2343" t="s">
        <v>8332</v>
      </c>
      <c r="S2343" s="15">
        <f t="shared" si="182"/>
        <v>87469.069467592592</v>
      </c>
      <c r="T2343" s="15">
        <f t="shared" si="183"/>
        <v>41112.069467592592</v>
      </c>
      <c r="U2343" s="15">
        <f t="shared" si="184"/>
        <v>2139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136</v>
      </c>
      <c r="P2344">
        <f t="shared" si="181"/>
        <v>53.42</v>
      </c>
      <c r="Q2344" s="11" t="s">
        <v>8328</v>
      </c>
      <c r="R2344" t="s">
        <v>8330</v>
      </c>
      <c r="S2344" s="15">
        <f t="shared" si="182"/>
        <v>88592.718888888892</v>
      </c>
      <c r="T2344" s="15">
        <f t="shared" si="183"/>
        <v>42235.718888888892</v>
      </c>
      <c r="U2344" s="15">
        <f t="shared" si="184"/>
        <v>2142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170</v>
      </c>
      <c r="P2345">
        <f t="shared" si="181"/>
        <v>168.5</v>
      </c>
      <c r="Q2345" s="11" t="s">
        <v>8314</v>
      </c>
      <c r="R2345" t="s">
        <v>8315</v>
      </c>
      <c r="S2345" s="15">
        <f t="shared" si="182"/>
        <v>88902.866446759261</v>
      </c>
      <c r="T2345" s="15">
        <f t="shared" si="183"/>
        <v>42530.866446759261</v>
      </c>
      <c r="U2345" s="15">
        <f t="shared" si="184"/>
        <v>2143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68</v>
      </c>
      <c r="P2346">
        <f t="shared" si="181"/>
        <v>63.13</v>
      </c>
      <c r="Q2346" s="11" t="s">
        <v>8324</v>
      </c>
      <c r="R2346" t="s">
        <v>8327</v>
      </c>
      <c r="S2346" s="15">
        <f t="shared" si="182"/>
        <v>88530.917743055557</v>
      </c>
      <c r="T2346" s="15">
        <f t="shared" si="183"/>
        <v>42181.559027777781</v>
      </c>
      <c r="U2346" s="15">
        <f t="shared" si="184"/>
        <v>2142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135</v>
      </c>
      <c r="P2347">
        <f t="shared" si="181"/>
        <v>59.41</v>
      </c>
      <c r="Q2347" s="11" t="s">
        <v>8324</v>
      </c>
      <c r="R2347" t="s">
        <v>8327</v>
      </c>
      <c r="S2347" s="15">
        <f t="shared" si="182"/>
        <v>88607.79487268519</v>
      </c>
      <c r="T2347" s="15">
        <f t="shared" si="183"/>
        <v>42246</v>
      </c>
      <c r="U2347" s="15">
        <f t="shared" si="184"/>
        <v>2142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2702</v>
      </c>
      <c r="P2348">
        <f t="shared" si="181"/>
        <v>52.95</v>
      </c>
      <c r="Q2348" s="11" t="s">
        <v>8328</v>
      </c>
      <c r="R2348" t="s">
        <v>8332</v>
      </c>
      <c r="S2348" s="15">
        <f t="shared" si="182"/>
        <v>87335.042233796295</v>
      </c>
      <c r="T2348" s="15">
        <f t="shared" si="183"/>
        <v>40982.165972222225</v>
      </c>
      <c r="U2348" s="15">
        <f t="shared" si="184"/>
        <v>2139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135</v>
      </c>
      <c r="P2349">
        <f t="shared" si="181"/>
        <v>37.22</v>
      </c>
      <c r="Q2349" s="11" t="s">
        <v>8324</v>
      </c>
      <c r="R2349" t="s">
        <v>8325</v>
      </c>
      <c r="S2349" s="15">
        <f t="shared" si="182"/>
        <v>88760.252280092594</v>
      </c>
      <c r="T2349" s="15">
        <f t="shared" si="183"/>
        <v>42433.252280092594</v>
      </c>
      <c r="U2349" s="15">
        <f t="shared" si="184"/>
        <v>2143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41</v>
      </c>
      <c r="P2350">
        <f t="shared" si="181"/>
        <v>59.12</v>
      </c>
      <c r="Q2350" s="11" t="s">
        <v>8324</v>
      </c>
      <c r="R2350" t="s">
        <v>8327</v>
      </c>
      <c r="S2350" s="15">
        <f t="shared" si="182"/>
        <v>88623.623252314821</v>
      </c>
      <c r="T2350" s="15">
        <f t="shared" si="183"/>
        <v>42282.666666666672</v>
      </c>
      <c r="U2350" s="15">
        <f t="shared" si="184"/>
        <v>2142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122</v>
      </c>
      <c r="P2351">
        <f t="shared" si="181"/>
        <v>41.83</v>
      </c>
      <c r="Q2351" s="11" t="s">
        <v>8317</v>
      </c>
      <c r="R2351" t="s">
        <v>8345</v>
      </c>
      <c r="S2351" s="15">
        <f t="shared" si="182"/>
        <v>88817.566898148143</v>
      </c>
      <c r="T2351" s="15">
        <f t="shared" si="183"/>
        <v>42459.525231481486</v>
      </c>
      <c r="U2351" s="15">
        <f t="shared" si="184"/>
        <v>2143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134</v>
      </c>
      <c r="P2352">
        <f t="shared" si="181"/>
        <v>45.59</v>
      </c>
      <c r="Q2352" s="11" t="s">
        <v>8324</v>
      </c>
      <c r="R2352" t="s">
        <v>8325</v>
      </c>
      <c r="S2352" s="15">
        <f t="shared" si="182"/>
        <v>88777.838738425926</v>
      </c>
      <c r="T2352" s="15">
        <f t="shared" si="183"/>
        <v>42420.838738425926</v>
      </c>
      <c r="U2352" s="15">
        <f t="shared" si="184"/>
        <v>2143</v>
      </c>
    </row>
    <row r="2353" spans="1:21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9</v>
      </c>
      <c r="P2353">
        <f t="shared" si="181"/>
        <v>27.86</v>
      </c>
      <c r="Q2353" s="11" t="s">
        <v>8328</v>
      </c>
      <c r="R2353" t="s">
        <v>8339</v>
      </c>
      <c r="S2353" s="15">
        <f t="shared" si="182"/>
        <v>88846.693865740745</v>
      </c>
      <c r="T2353" s="15">
        <f t="shared" si="183"/>
        <v>42490.915972222225</v>
      </c>
      <c r="U2353" s="15">
        <f t="shared" si="184"/>
        <v>2143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3</v>
      </c>
      <c r="P2354">
        <f t="shared" si="181"/>
        <v>29.47</v>
      </c>
      <c r="Q2354" s="11" t="s">
        <v>8312</v>
      </c>
      <c r="R2354" t="s">
        <v>8357</v>
      </c>
      <c r="S2354" s="15">
        <f t="shared" si="182"/>
        <v>87354.614849537029</v>
      </c>
      <c r="T2354" s="15">
        <f t="shared" si="183"/>
        <v>40997.573182870372</v>
      </c>
      <c r="U2354" s="15">
        <f t="shared" si="184"/>
        <v>2139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9</v>
      </c>
      <c r="P2355">
        <f t="shared" si="181"/>
        <v>35.770000000000003</v>
      </c>
      <c r="Q2355" s="11" t="s">
        <v>8328</v>
      </c>
      <c r="R2355" t="s">
        <v>8332</v>
      </c>
      <c r="S2355" s="15">
        <f t="shared" si="182"/>
        <v>87175.786539351859</v>
      </c>
      <c r="T2355" s="15">
        <f t="shared" si="183"/>
        <v>40817.125</v>
      </c>
      <c r="U2355" s="15">
        <f t="shared" si="184"/>
        <v>2138</v>
      </c>
    </row>
    <row r="2356" spans="1:21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111</v>
      </c>
      <c r="P2356">
        <f t="shared" si="181"/>
        <v>40.04</v>
      </c>
      <c r="Q2356" s="11" t="s">
        <v>8328</v>
      </c>
      <c r="R2356" t="s">
        <v>8332</v>
      </c>
      <c r="S2356" s="15">
        <f t="shared" si="182"/>
        <v>87454.827418981484</v>
      </c>
      <c r="T2356" s="15">
        <f t="shared" si="183"/>
        <v>41086.75</v>
      </c>
      <c r="U2356" s="15">
        <f t="shared" si="184"/>
        <v>2139</v>
      </c>
    </row>
    <row r="2357" spans="1:21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116</v>
      </c>
      <c r="P2357">
        <f t="shared" si="181"/>
        <v>40.04</v>
      </c>
      <c r="Q2357" s="11" t="s">
        <v>8328</v>
      </c>
      <c r="R2357" t="s">
        <v>8329</v>
      </c>
      <c r="S2357" s="15">
        <f t="shared" si="182"/>
        <v>87098.782210648147</v>
      </c>
      <c r="T2357" s="15">
        <f t="shared" si="183"/>
        <v>40756.782210648147</v>
      </c>
      <c r="U2357" s="15">
        <f t="shared" si="184"/>
        <v>2138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133</v>
      </c>
      <c r="P2358">
        <f t="shared" si="181"/>
        <v>37.07</v>
      </c>
      <c r="Q2358" s="11" t="s">
        <v>8328</v>
      </c>
      <c r="R2358" t="s">
        <v>8332</v>
      </c>
      <c r="S2358" s="15">
        <f t="shared" si="182"/>
        <v>87796.00037037037</v>
      </c>
      <c r="T2358" s="15">
        <f t="shared" si="183"/>
        <v>41430.00037037037</v>
      </c>
      <c r="U2358" s="15">
        <f t="shared" si="184"/>
        <v>2140</v>
      </c>
    </row>
    <row r="2359" spans="1:21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106</v>
      </c>
      <c r="P2359">
        <f t="shared" si="181"/>
        <v>91</v>
      </c>
      <c r="Q2359" s="11" t="s">
        <v>8309</v>
      </c>
      <c r="R2359" t="s">
        <v>8341</v>
      </c>
      <c r="S2359" s="15">
        <f t="shared" si="182"/>
        <v>88706.035833333328</v>
      </c>
      <c r="T2359" s="15">
        <f t="shared" si="183"/>
        <v>42379.035833333335</v>
      </c>
      <c r="U2359" s="15">
        <f t="shared" si="184"/>
        <v>2142</v>
      </c>
    </row>
    <row r="2360" spans="1:21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8328</v>
      </c>
      <c r="R2360" t="s">
        <v>8332</v>
      </c>
      <c r="S2360" s="15">
        <f t="shared" si="182"/>
        <v>88042.70930555556</v>
      </c>
      <c r="T2360" s="15">
        <f t="shared" si="183"/>
        <v>41676.709305555552</v>
      </c>
      <c r="U2360" s="15">
        <f t="shared" si="184"/>
        <v>2141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17</v>
      </c>
      <c r="P2361">
        <f t="shared" si="181"/>
        <v>47.67</v>
      </c>
      <c r="Q2361" s="11" t="s">
        <v>8324</v>
      </c>
      <c r="R2361" t="s">
        <v>8327</v>
      </c>
      <c r="S2361" s="15">
        <f t="shared" si="182"/>
        <v>88264.221886574072</v>
      </c>
      <c r="T2361" s="15">
        <f t="shared" si="183"/>
        <v>41910.140972222223</v>
      </c>
      <c r="U2361" s="15">
        <f t="shared" si="184"/>
        <v>2141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120</v>
      </c>
      <c r="P2362">
        <f t="shared" si="181"/>
        <v>50</v>
      </c>
      <c r="Q2362" s="11" t="s">
        <v>8324</v>
      </c>
      <c r="R2362" t="s">
        <v>8327</v>
      </c>
      <c r="S2362" s="15">
        <f t="shared" si="182"/>
        <v>88594.259918981479</v>
      </c>
      <c r="T2362" s="15">
        <f t="shared" si="183"/>
        <v>42236.958333333328</v>
      </c>
      <c r="U2362" s="15">
        <f t="shared" si="184"/>
        <v>2142</v>
      </c>
    </row>
    <row r="2363" spans="1:21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105</v>
      </c>
      <c r="P2363">
        <f t="shared" si="181"/>
        <v>35.71</v>
      </c>
      <c r="Q2363" s="11" t="s">
        <v>8320</v>
      </c>
      <c r="R2363" t="s">
        <v>8358</v>
      </c>
      <c r="S2363" s="15">
        <f t="shared" si="182"/>
        <v>88445.809594907405</v>
      </c>
      <c r="T2363" s="15">
        <f t="shared" si="183"/>
        <v>42114.767928240741</v>
      </c>
      <c r="U2363" s="15">
        <f t="shared" si="184"/>
        <v>2142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44</v>
      </c>
      <c r="P2364">
        <f t="shared" si="181"/>
        <v>142.86000000000001</v>
      </c>
      <c r="Q2364" s="11" t="s">
        <v>8324</v>
      </c>
      <c r="R2364" t="s">
        <v>8327</v>
      </c>
      <c r="S2364" s="15">
        <f t="shared" si="182"/>
        <v>88695.211215277785</v>
      </c>
      <c r="T2364" s="15">
        <f t="shared" si="183"/>
        <v>42338.252881944441</v>
      </c>
      <c r="U2364" s="15">
        <f t="shared" si="184"/>
        <v>2142</v>
      </c>
    </row>
    <row r="2365" spans="1:21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131</v>
      </c>
      <c r="P2365">
        <f t="shared" si="181"/>
        <v>71.430000000000007</v>
      </c>
      <c r="Q2365" s="11" t="s">
        <v>8322</v>
      </c>
      <c r="R2365" t="s">
        <v>8323</v>
      </c>
      <c r="S2365" s="15">
        <f t="shared" si="182"/>
        <v>88499.036712962959</v>
      </c>
      <c r="T2365" s="15">
        <f t="shared" si="183"/>
        <v>42132.036712962959</v>
      </c>
      <c r="U2365" s="15">
        <f t="shared" si="184"/>
        <v>2142</v>
      </c>
    </row>
    <row r="2366" spans="1:21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7</v>
      </c>
      <c r="P2366">
        <f t="shared" si="181"/>
        <v>52.63</v>
      </c>
      <c r="Q2366" s="11" t="s">
        <v>8328</v>
      </c>
      <c r="R2366" t="s">
        <v>8332</v>
      </c>
      <c r="S2366" s="15">
        <f t="shared" si="182"/>
        <v>88910.333310185189</v>
      </c>
      <c r="T2366" s="15">
        <f t="shared" si="183"/>
        <v>42538.204861111109</v>
      </c>
      <c r="U2366" s="15">
        <f t="shared" si="184"/>
        <v>2143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</v>
      </c>
      <c r="P2367">
        <f t="shared" si="181"/>
        <v>76.92</v>
      </c>
      <c r="Q2367" s="11" t="s">
        <v>8328</v>
      </c>
      <c r="R2367" t="s">
        <v>8332</v>
      </c>
      <c r="S2367" s="15">
        <f t="shared" si="182"/>
        <v>88469.580092592587</v>
      </c>
      <c r="T2367" s="15">
        <f t="shared" si="183"/>
        <v>42112.580092592587</v>
      </c>
      <c r="U2367" s="15">
        <f t="shared" si="184"/>
        <v>2142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65</v>
      </c>
      <c r="P2368">
        <f t="shared" si="181"/>
        <v>28.57</v>
      </c>
      <c r="Q2368" s="11" t="s">
        <v>8324</v>
      </c>
      <c r="R2368" t="s">
        <v>8327</v>
      </c>
      <c r="S2368" s="15">
        <f t="shared" si="182"/>
        <v>88262.922858796301</v>
      </c>
      <c r="T2368" s="15">
        <f t="shared" si="183"/>
        <v>41905.922858796301</v>
      </c>
      <c r="U2368" s="15">
        <f t="shared" si="184"/>
        <v>2141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ref="O2369:O2432" si="185">ROUND(E2179/D2179*100,0)</f>
        <v>100</v>
      </c>
      <c r="P2369">
        <f t="shared" si="181"/>
        <v>41.67</v>
      </c>
      <c r="Q2369" s="11" t="s">
        <v>8324</v>
      </c>
      <c r="R2369" t="s">
        <v>8336</v>
      </c>
      <c r="S2369" s="15">
        <f t="shared" si="182"/>
        <v>88790.998217592598</v>
      </c>
      <c r="T2369" s="15">
        <f t="shared" si="183"/>
        <v>42433.998217592598</v>
      </c>
      <c r="U2369" s="15">
        <f t="shared" si="184"/>
        <v>2143</v>
      </c>
    </row>
    <row r="2370" spans="1:21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5"/>
        <v>16</v>
      </c>
      <c r="P2370">
        <f t="shared" si="181"/>
        <v>35.71</v>
      </c>
      <c r="Q2370" s="11" t="s">
        <v>8324</v>
      </c>
      <c r="R2370" t="s">
        <v>8325</v>
      </c>
      <c r="S2370" s="15">
        <f t="shared" si="182"/>
        <v>88898.362048611118</v>
      </c>
      <c r="T2370" s="15">
        <f t="shared" si="183"/>
        <v>42541.362048611118</v>
      </c>
      <c r="U2370" s="15">
        <f t="shared" si="184"/>
        <v>2143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104</v>
      </c>
      <c r="P2371">
        <f t="shared" ref="P2371:P2434" si="186">IFERROR(ROUND(E2371/L2371,2),0)</f>
        <v>41.67</v>
      </c>
      <c r="Q2371" s="11" t="s">
        <v>8324</v>
      </c>
      <c r="R2371" t="s">
        <v>8327</v>
      </c>
      <c r="S2371" s="15">
        <f t="shared" ref="S2371:S2434" si="187">(((J2371/60)/60)/24)+DATE(197,1,1)</f>
        <v>88216.977326388893</v>
      </c>
      <c r="T2371" s="15">
        <f t="shared" ref="T2371:T2434" si="188">(((I2371/60)/60)/24)+DATE(1970,1,1)</f>
        <v>41836.977326388893</v>
      </c>
      <c r="U2371" s="15">
        <f t="shared" ref="U2371:U2434" si="189">YEAR(S2371)</f>
        <v>2141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6</v>
      </c>
      <c r="P2372">
        <f t="shared" si="186"/>
        <v>125</v>
      </c>
      <c r="Q2372" s="11" t="s">
        <v>8324</v>
      </c>
      <c r="R2372" t="s">
        <v>8327</v>
      </c>
      <c r="S2372" s="15">
        <f t="shared" si="187"/>
        <v>88684.748738425929</v>
      </c>
      <c r="T2372" s="15">
        <f t="shared" si="188"/>
        <v>42327.790405092594</v>
      </c>
      <c r="U2372" s="15">
        <f t="shared" si="189"/>
        <v>2142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9</v>
      </c>
      <c r="P2373">
        <f t="shared" si="186"/>
        <v>58.82</v>
      </c>
      <c r="Q2373" s="11" t="s">
        <v>8324</v>
      </c>
      <c r="R2373" t="s">
        <v>8327</v>
      </c>
      <c r="S2373" s="15">
        <f t="shared" si="187"/>
        <v>88444.536944444437</v>
      </c>
      <c r="T2373" s="15">
        <f t="shared" si="188"/>
        <v>42117.49527777778</v>
      </c>
      <c r="U2373" s="15">
        <f t="shared" si="189"/>
        <v>2142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123</v>
      </c>
      <c r="P2374">
        <f t="shared" si="186"/>
        <v>41.67</v>
      </c>
      <c r="Q2374" s="11" t="s">
        <v>8324</v>
      </c>
      <c r="R2374" t="s">
        <v>8327</v>
      </c>
      <c r="S2374" s="15">
        <f t="shared" si="187"/>
        <v>88446.453923611116</v>
      </c>
      <c r="T2374" s="15">
        <f t="shared" si="188"/>
        <v>42119.412256944444</v>
      </c>
      <c r="U2374" s="15">
        <f t="shared" si="189"/>
        <v>2142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8314</v>
      </c>
      <c r="R2375" t="s">
        <v>8315</v>
      </c>
      <c r="S2375" s="15">
        <f t="shared" si="187"/>
        <v>88398.551180555558</v>
      </c>
      <c r="T2375" s="15">
        <f t="shared" si="188"/>
        <v>42046.551180555558</v>
      </c>
      <c r="U2375" s="15">
        <f t="shared" si="189"/>
        <v>2142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143</v>
      </c>
      <c r="P2376">
        <f t="shared" si="186"/>
        <v>66.33</v>
      </c>
      <c r="Q2376" s="11" t="s">
        <v>8314</v>
      </c>
      <c r="R2376" t="s">
        <v>8315</v>
      </c>
      <c r="S2376" s="15">
        <f t="shared" si="187"/>
        <v>88432.86336805555</v>
      </c>
      <c r="T2376" s="15">
        <f t="shared" si="188"/>
        <v>42090.821701388893</v>
      </c>
      <c r="U2376" s="15">
        <f t="shared" si="189"/>
        <v>2142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41</v>
      </c>
      <c r="P2377">
        <f t="shared" si="186"/>
        <v>66.069999999999993</v>
      </c>
      <c r="Q2377" s="11" t="s">
        <v>8309</v>
      </c>
      <c r="R2377" t="s">
        <v>8311</v>
      </c>
      <c r="S2377" s="15">
        <f t="shared" si="187"/>
        <v>88575.803622685184</v>
      </c>
      <c r="T2377" s="15">
        <f t="shared" si="188"/>
        <v>42218.803622685184</v>
      </c>
      <c r="U2377" s="15">
        <f t="shared" si="189"/>
        <v>2142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171</v>
      </c>
      <c r="P2378">
        <f t="shared" si="186"/>
        <v>39.44</v>
      </c>
      <c r="Q2378" s="11" t="s">
        <v>8309</v>
      </c>
      <c r="R2378" t="s">
        <v>8316</v>
      </c>
      <c r="S2378" s="15">
        <f t="shared" si="187"/>
        <v>88999.656493055561</v>
      </c>
      <c r="T2378" s="15">
        <f t="shared" si="188"/>
        <v>42642.656493055561</v>
      </c>
      <c r="U2378" s="15">
        <f t="shared" si="189"/>
        <v>2143</v>
      </c>
    </row>
    <row r="2379" spans="1:21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128</v>
      </c>
      <c r="P2379">
        <f t="shared" si="186"/>
        <v>57.65</v>
      </c>
      <c r="Q2379" s="11" t="s">
        <v>8324</v>
      </c>
      <c r="R2379" t="s">
        <v>8336</v>
      </c>
      <c r="S2379" s="15">
        <f t="shared" si="187"/>
        <v>88202.815046296295</v>
      </c>
      <c r="T2379" s="15">
        <f t="shared" si="188"/>
        <v>41850.958333333336</v>
      </c>
      <c r="U2379" s="15">
        <f t="shared" si="189"/>
        <v>2141</v>
      </c>
    </row>
    <row r="2380" spans="1:21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128</v>
      </c>
      <c r="P2380">
        <f t="shared" si="186"/>
        <v>75.38</v>
      </c>
      <c r="Q2380" s="11" t="s">
        <v>8328</v>
      </c>
      <c r="R2380" t="s">
        <v>8332</v>
      </c>
      <c r="S2380" s="15">
        <f t="shared" si="187"/>
        <v>87769.096180555556</v>
      </c>
      <c r="T2380" s="15">
        <f t="shared" si="188"/>
        <v>41401.207638888889</v>
      </c>
      <c r="U2380" s="15">
        <f t="shared" si="189"/>
        <v>2140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128</v>
      </c>
      <c r="P2381">
        <f t="shared" si="186"/>
        <v>61.19</v>
      </c>
      <c r="Q2381" s="11" t="s">
        <v>8320</v>
      </c>
      <c r="R2381" t="s">
        <v>8346</v>
      </c>
      <c r="S2381" s="15">
        <f t="shared" si="187"/>
        <v>88250.734895833331</v>
      </c>
      <c r="T2381" s="15">
        <f t="shared" si="188"/>
        <v>41894.734895833331</v>
      </c>
      <c r="U2381" s="15">
        <f t="shared" si="189"/>
        <v>2141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36</v>
      </c>
      <c r="P2382">
        <f t="shared" si="186"/>
        <v>195.4</v>
      </c>
      <c r="Q2382" s="11" t="s">
        <v>8309</v>
      </c>
      <c r="R2382" t="s">
        <v>8311</v>
      </c>
      <c r="S2382" s="15">
        <f t="shared" si="187"/>
        <v>89113.491643518515</v>
      </c>
      <c r="T2382" s="15">
        <f t="shared" si="188"/>
        <v>42756.491643518515</v>
      </c>
      <c r="U2382" s="15">
        <f t="shared" si="189"/>
        <v>2143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128</v>
      </c>
      <c r="P2383">
        <f t="shared" si="186"/>
        <v>60.69</v>
      </c>
      <c r="Q2383" s="11" t="s">
        <v>8324</v>
      </c>
      <c r="R2383" t="s">
        <v>8327</v>
      </c>
      <c r="S2383" s="15">
        <f t="shared" si="187"/>
        <v>88309.640590277777</v>
      </c>
      <c r="T2383" s="15">
        <f t="shared" si="188"/>
        <v>41932.249305555553</v>
      </c>
      <c r="U2383" s="15">
        <f t="shared" si="189"/>
        <v>2141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127</v>
      </c>
      <c r="P2384">
        <f t="shared" si="186"/>
        <v>21.56</v>
      </c>
      <c r="Q2384" s="11" t="s">
        <v>8309</v>
      </c>
      <c r="R2384" t="s">
        <v>8316</v>
      </c>
      <c r="S2384" s="15">
        <f t="shared" si="187"/>
        <v>88691.829409722224</v>
      </c>
      <c r="T2384" s="15">
        <f t="shared" si="188"/>
        <v>42334.871076388896</v>
      </c>
      <c r="U2384" s="15">
        <f t="shared" si="189"/>
        <v>2142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212</v>
      </c>
      <c r="P2385">
        <f t="shared" si="186"/>
        <v>28.41</v>
      </c>
      <c r="Q2385" s="11" t="s">
        <v>8324</v>
      </c>
      <c r="R2385" t="s">
        <v>8327</v>
      </c>
      <c r="S2385" s="15">
        <f t="shared" si="187"/>
        <v>88792.09030092592</v>
      </c>
      <c r="T2385" s="15">
        <f t="shared" si="188"/>
        <v>42414</v>
      </c>
      <c r="U2385" s="15">
        <f t="shared" si="189"/>
        <v>2143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127</v>
      </c>
      <c r="P2386">
        <f t="shared" si="186"/>
        <v>119.13</v>
      </c>
      <c r="Q2386" s="11" t="s">
        <v>8324</v>
      </c>
      <c r="R2386" t="s">
        <v>8327</v>
      </c>
      <c r="S2386" s="15">
        <f t="shared" si="187"/>
        <v>88389.817488425921</v>
      </c>
      <c r="T2386" s="15">
        <f t="shared" si="188"/>
        <v>42032.817488425921</v>
      </c>
      <c r="U2386" s="15">
        <f t="shared" si="189"/>
        <v>2141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127</v>
      </c>
      <c r="P2387">
        <f t="shared" si="186"/>
        <v>50</v>
      </c>
      <c r="Q2387" s="11" t="s">
        <v>8324</v>
      </c>
      <c r="R2387" t="s">
        <v>8327</v>
      </c>
      <c r="S2387" s="15">
        <f t="shared" si="187"/>
        <v>88239.527222222227</v>
      </c>
      <c r="T2387" s="15">
        <f t="shared" si="188"/>
        <v>41866.527222222219</v>
      </c>
      <c r="U2387" s="15">
        <f t="shared" si="189"/>
        <v>2141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180</v>
      </c>
      <c r="P2388">
        <f t="shared" si="186"/>
        <v>77.5</v>
      </c>
      <c r="Q2388" s="11" t="s">
        <v>8320</v>
      </c>
      <c r="R2388" t="s">
        <v>8358</v>
      </c>
      <c r="S2388" s="15">
        <f t="shared" si="187"/>
        <v>88414.839733796296</v>
      </c>
      <c r="T2388" s="15">
        <f t="shared" si="188"/>
        <v>42057.839733796296</v>
      </c>
      <c r="U2388" s="15">
        <f t="shared" si="189"/>
        <v>2142</v>
      </c>
    </row>
    <row r="2389" spans="1:21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105</v>
      </c>
      <c r="P2389">
        <f t="shared" si="186"/>
        <v>66.14</v>
      </c>
      <c r="Q2389" s="11" t="s">
        <v>8324</v>
      </c>
      <c r="R2389" t="s">
        <v>8336</v>
      </c>
      <c r="S2389" s="15">
        <f t="shared" si="187"/>
        <v>88362.700636574067</v>
      </c>
      <c r="T2389" s="15">
        <f t="shared" si="188"/>
        <v>42005.700636574074</v>
      </c>
      <c r="U2389" s="15">
        <f t="shared" si="189"/>
        <v>2141</v>
      </c>
    </row>
    <row r="2390" spans="1:21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126</v>
      </c>
      <c r="P2390">
        <f t="shared" si="186"/>
        <v>44.1</v>
      </c>
      <c r="Q2390" s="11" t="s">
        <v>8309</v>
      </c>
      <c r="R2390" t="s">
        <v>8316</v>
      </c>
      <c r="S2390" s="15">
        <f t="shared" si="187"/>
        <v>88340.966053240743</v>
      </c>
      <c r="T2390" s="15">
        <f t="shared" si="188"/>
        <v>41973.966053240743</v>
      </c>
      <c r="U2390" s="15">
        <f t="shared" si="189"/>
        <v>2141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126</v>
      </c>
      <c r="P2391">
        <f t="shared" si="186"/>
        <v>44</v>
      </c>
      <c r="Q2391" s="11" t="s">
        <v>8324</v>
      </c>
      <c r="R2391" t="s">
        <v>8327</v>
      </c>
      <c r="S2391" s="15">
        <f t="shared" si="187"/>
        <v>88182.528101851844</v>
      </c>
      <c r="T2391" s="15">
        <f t="shared" si="188"/>
        <v>41825.528101851851</v>
      </c>
      <c r="U2391" s="15">
        <f t="shared" si="189"/>
        <v>2141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105</v>
      </c>
      <c r="P2392">
        <f t="shared" si="186"/>
        <v>34.07</v>
      </c>
      <c r="Q2392" s="11" t="s">
        <v>8328</v>
      </c>
      <c r="R2392" t="s">
        <v>8332</v>
      </c>
      <c r="S2392" s="15">
        <f t="shared" si="187"/>
        <v>87538.708321759259</v>
      </c>
      <c r="T2392" s="15">
        <f t="shared" si="188"/>
        <v>41177.165972222225</v>
      </c>
      <c r="U2392" s="15">
        <f t="shared" si="189"/>
        <v>2139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114</v>
      </c>
      <c r="P2393">
        <f t="shared" si="186"/>
        <v>24.21</v>
      </c>
      <c r="Q2393" s="11" t="s">
        <v>8324</v>
      </c>
      <c r="R2393" t="s">
        <v>8327</v>
      </c>
      <c r="S2393" s="15">
        <f t="shared" si="187"/>
        <v>88527.712314814824</v>
      </c>
      <c r="T2393" s="15">
        <f t="shared" si="188"/>
        <v>42154.756944444445</v>
      </c>
      <c r="U2393" s="15">
        <f t="shared" si="189"/>
        <v>2142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2</v>
      </c>
      <c r="P2394">
        <f t="shared" si="186"/>
        <v>53.88</v>
      </c>
      <c r="Q2394" s="11" t="s">
        <v>8328</v>
      </c>
      <c r="R2394" t="s">
        <v>8332</v>
      </c>
      <c r="S2394" s="15">
        <f t="shared" si="187"/>
        <v>89139.144976851851</v>
      </c>
      <c r="T2394" s="15">
        <f t="shared" si="188"/>
        <v>42795.125</v>
      </c>
      <c r="U2394" s="15">
        <f t="shared" si="189"/>
        <v>2144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100</v>
      </c>
      <c r="P2395">
        <f t="shared" si="186"/>
        <v>60.73</v>
      </c>
      <c r="Q2395" s="11" t="s">
        <v>8320</v>
      </c>
      <c r="R2395" t="s">
        <v>8346</v>
      </c>
      <c r="S2395" s="15">
        <f t="shared" si="187"/>
        <v>88496.709629629622</v>
      </c>
      <c r="T2395" s="15">
        <f t="shared" si="188"/>
        <v>42139.709629629629</v>
      </c>
      <c r="U2395" s="15">
        <f t="shared" si="189"/>
        <v>2142</v>
      </c>
    </row>
    <row r="2396" spans="1:21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104</v>
      </c>
      <c r="P2396">
        <f t="shared" si="186"/>
        <v>27.61</v>
      </c>
      <c r="Q2396" s="11" t="s">
        <v>8328</v>
      </c>
      <c r="R2396" t="s">
        <v>8332</v>
      </c>
      <c r="S2396" s="15">
        <f t="shared" si="187"/>
        <v>87669.017962962971</v>
      </c>
      <c r="T2396" s="15">
        <f t="shared" si="188"/>
        <v>41334.581944444442</v>
      </c>
      <c r="U2396" s="15">
        <f t="shared" si="189"/>
        <v>2140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156</v>
      </c>
      <c r="P2397">
        <f t="shared" si="186"/>
        <v>53.53</v>
      </c>
      <c r="Q2397" s="11" t="s">
        <v>8324</v>
      </c>
      <c r="R2397" t="s">
        <v>8325</v>
      </c>
      <c r="S2397" s="15">
        <f t="shared" si="187"/>
        <v>88147.909039351856</v>
      </c>
      <c r="T2397" s="15">
        <f t="shared" si="188"/>
        <v>41791.165972222225</v>
      </c>
      <c r="U2397" s="15">
        <f t="shared" si="189"/>
        <v>2141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12</v>
      </c>
      <c r="P2398">
        <f t="shared" si="186"/>
        <v>75.75</v>
      </c>
      <c r="Q2398" s="11" t="s">
        <v>8309</v>
      </c>
      <c r="R2398" t="s">
        <v>8311</v>
      </c>
      <c r="S2398" s="15">
        <f t="shared" si="187"/>
        <v>88778.942094907412</v>
      </c>
      <c r="T2398" s="15">
        <f t="shared" si="188"/>
        <v>42421.942094907412</v>
      </c>
      <c r="U2398" s="15">
        <f t="shared" si="189"/>
        <v>2143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104</v>
      </c>
      <c r="P2399">
        <f t="shared" si="186"/>
        <v>33.67</v>
      </c>
      <c r="Q2399" s="11" t="s">
        <v>8324</v>
      </c>
      <c r="R2399" t="s">
        <v>8327</v>
      </c>
      <c r="S2399" s="15">
        <f t="shared" si="187"/>
        <v>88501.818935185176</v>
      </c>
      <c r="T2399" s="15">
        <f t="shared" si="188"/>
        <v>42134.957638888889</v>
      </c>
      <c r="U2399" s="15">
        <f t="shared" si="189"/>
        <v>2142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5</v>
      </c>
      <c r="P2400">
        <f t="shared" si="186"/>
        <v>31.21</v>
      </c>
      <c r="Q2400" s="11" t="s">
        <v>8314</v>
      </c>
      <c r="R2400" t="s">
        <v>8315</v>
      </c>
      <c r="S2400" s="15">
        <f t="shared" si="187"/>
        <v>88345.550659722227</v>
      </c>
      <c r="T2400" s="15">
        <f t="shared" si="188"/>
        <v>41988.550659722227</v>
      </c>
      <c r="U2400" s="15">
        <f t="shared" si="189"/>
        <v>2141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145</v>
      </c>
      <c r="P2401">
        <f t="shared" si="186"/>
        <v>60.33</v>
      </c>
      <c r="Q2401" s="11" t="s">
        <v>8324</v>
      </c>
      <c r="R2401" t="s">
        <v>8327</v>
      </c>
      <c r="S2401" s="15">
        <f t="shared" si="187"/>
        <v>88189.62090277778</v>
      </c>
      <c r="T2401" s="15">
        <f t="shared" si="188"/>
        <v>41822.62090277778</v>
      </c>
      <c r="U2401" s="15">
        <f t="shared" si="189"/>
        <v>2141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4</v>
      </c>
      <c r="P2402">
        <f t="shared" si="186"/>
        <v>31.17</v>
      </c>
      <c r="Q2402" s="11" t="s">
        <v>8309</v>
      </c>
      <c r="R2402" t="s">
        <v>8311</v>
      </c>
      <c r="S2402" s="15">
        <f t="shared" si="187"/>
        <v>88464.666377314818</v>
      </c>
      <c r="T2402" s="15">
        <f t="shared" si="188"/>
        <v>42107.666377314818</v>
      </c>
      <c r="U2402" s="15">
        <f t="shared" si="189"/>
        <v>2142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102</v>
      </c>
      <c r="P2403">
        <f t="shared" si="186"/>
        <v>31.14</v>
      </c>
      <c r="Q2403" s="11" t="s">
        <v>8328</v>
      </c>
      <c r="R2403" t="s">
        <v>8332</v>
      </c>
      <c r="S2403" s="15">
        <f t="shared" si="187"/>
        <v>87690.593923611115</v>
      </c>
      <c r="T2403" s="15">
        <f t="shared" si="188"/>
        <v>41333.593923611108</v>
      </c>
      <c r="U2403" s="15">
        <f t="shared" si="189"/>
        <v>2140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175</v>
      </c>
      <c r="P2404">
        <f t="shared" si="186"/>
        <v>50</v>
      </c>
      <c r="Q2404" s="11" t="s">
        <v>8322</v>
      </c>
      <c r="R2404" t="s">
        <v>8344</v>
      </c>
      <c r="S2404" s="15">
        <f t="shared" si="187"/>
        <v>86974.756759259268</v>
      </c>
      <c r="T2404" s="15">
        <f t="shared" si="188"/>
        <v>40666.165972222225</v>
      </c>
      <c r="U2404" s="15">
        <f t="shared" si="189"/>
        <v>2138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0</v>
      </c>
      <c r="P2405">
        <f t="shared" si="186"/>
        <v>64.290000000000006</v>
      </c>
      <c r="Q2405" s="11" t="s">
        <v>8324</v>
      </c>
      <c r="R2405" t="s">
        <v>8327</v>
      </c>
      <c r="S2405" s="15">
        <f t="shared" si="187"/>
        <v>88940.926527777774</v>
      </c>
      <c r="T2405" s="15">
        <f t="shared" si="188"/>
        <v>42585.172916666663</v>
      </c>
      <c r="U2405" s="15">
        <f t="shared" si="189"/>
        <v>2143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163</v>
      </c>
      <c r="P2406">
        <f t="shared" si="186"/>
        <v>35.92</v>
      </c>
      <c r="Q2406" s="11" t="s">
        <v>8317</v>
      </c>
      <c r="R2406" t="s">
        <v>8318</v>
      </c>
      <c r="S2406" s="15">
        <f t="shared" si="187"/>
        <v>89155.833645833336</v>
      </c>
      <c r="T2406" s="15">
        <f t="shared" si="188"/>
        <v>42780.833645833336</v>
      </c>
      <c r="U2406" s="15">
        <f t="shared" si="189"/>
        <v>2144</v>
      </c>
    </row>
    <row r="2407" spans="1:21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122</v>
      </c>
      <c r="P2407">
        <f t="shared" si="186"/>
        <v>35.799999999999997</v>
      </c>
      <c r="Q2407" s="11" t="s">
        <v>8314</v>
      </c>
      <c r="R2407" t="s">
        <v>8315</v>
      </c>
      <c r="S2407" s="15">
        <f t="shared" si="187"/>
        <v>88292.979629629626</v>
      </c>
      <c r="T2407" s="15">
        <f t="shared" si="188"/>
        <v>41935.979629629634</v>
      </c>
      <c r="U2407" s="15">
        <f t="shared" si="189"/>
        <v>2141</v>
      </c>
    </row>
    <row r="2408" spans="1:21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180</v>
      </c>
      <c r="P2408">
        <f t="shared" si="186"/>
        <v>47.11</v>
      </c>
      <c r="Q2408" s="11" t="s">
        <v>8312</v>
      </c>
      <c r="R2408" t="s">
        <v>8353</v>
      </c>
      <c r="S2408" s="15">
        <f t="shared" si="187"/>
        <v>87907.56104166666</v>
      </c>
      <c r="T2408" s="15">
        <f t="shared" si="188"/>
        <v>41549.561041666668</v>
      </c>
      <c r="U2408" s="15">
        <f t="shared" si="189"/>
        <v>2140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2</v>
      </c>
      <c r="P2409">
        <f t="shared" si="186"/>
        <v>34.270000000000003</v>
      </c>
      <c r="Q2409" s="11" t="s">
        <v>8309</v>
      </c>
      <c r="R2409" t="s">
        <v>8311</v>
      </c>
      <c r="S2409" s="15">
        <f t="shared" si="187"/>
        <v>88362.930601851855</v>
      </c>
      <c r="T2409" s="15">
        <f t="shared" si="188"/>
        <v>42005.290972222225</v>
      </c>
      <c r="U2409" s="15">
        <f t="shared" si="189"/>
        <v>2141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5</v>
      </c>
      <c r="P2410">
        <f t="shared" si="186"/>
        <v>35.6</v>
      </c>
      <c r="Q2410" s="11" t="s">
        <v>8328</v>
      </c>
      <c r="R2410" t="s">
        <v>8342</v>
      </c>
      <c r="S2410" s="15">
        <f t="shared" si="187"/>
        <v>87216.873657407414</v>
      </c>
      <c r="T2410" s="15">
        <f t="shared" si="188"/>
        <v>40862.817361111112</v>
      </c>
      <c r="U2410" s="15">
        <f t="shared" si="189"/>
        <v>2138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124</v>
      </c>
      <c r="P2411">
        <f t="shared" si="186"/>
        <v>29.67</v>
      </c>
      <c r="Q2411" s="11" t="s">
        <v>8324</v>
      </c>
      <c r="R2411" t="s">
        <v>8327</v>
      </c>
      <c r="S2411" s="15">
        <f t="shared" si="187"/>
        <v>88579.933958333335</v>
      </c>
      <c r="T2411" s="15">
        <f t="shared" si="188"/>
        <v>42217.933958333335</v>
      </c>
      <c r="U2411" s="15">
        <f t="shared" si="189"/>
        <v>2142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101</v>
      </c>
      <c r="P2412">
        <f t="shared" si="186"/>
        <v>46.63</v>
      </c>
      <c r="Q2412" s="11" t="s">
        <v>8320</v>
      </c>
      <c r="R2412" t="s">
        <v>8346</v>
      </c>
      <c r="S2412" s="15">
        <f t="shared" si="187"/>
        <v>88855.84174768519</v>
      </c>
      <c r="T2412" s="15">
        <f t="shared" si="188"/>
        <v>42498.84174768519</v>
      </c>
      <c r="U2412" s="15">
        <f t="shared" si="189"/>
        <v>2143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120</v>
      </c>
      <c r="P2413">
        <f t="shared" si="186"/>
        <v>35.44</v>
      </c>
      <c r="Q2413" s="11" t="s">
        <v>8312</v>
      </c>
      <c r="R2413" t="s">
        <v>8313</v>
      </c>
      <c r="S2413" s="15">
        <f t="shared" si="187"/>
        <v>87713.911319444451</v>
      </c>
      <c r="T2413" s="15">
        <f t="shared" si="188"/>
        <v>41371.869652777779</v>
      </c>
      <c r="U2413" s="15">
        <f t="shared" si="189"/>
        <v>2140</v>
      </c>
    </row>
    <row r="2414" spans="1:21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24</v>
      </c>
      <c r="P2414">
        <f t="shared" si="186"/>
        <v>80.45</v>
      </c>
      <c r="Q2414" s="11" t="s">
        <v>8309</v>
      </c>
      <c r="R2414" t="s">
        <v>8316</v>
      </c>
      <c r="S2414" s="15">
        <f t="shared" si="187"/>
        <v>88340.158854166672</v>
      </c>
      <c r="T2414" s="15">
        <f t="shared" si="188"/>
        <v>41983.158854166672</v>
      </c>
      <c r="U2414" s="15">
        <f t="shared" si="189"/>
        <v>2141</v>
      </c>
    </row>
    <row r="2415" spans="1:21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100</v>
      </c>
      <c r="P2415">
        <f t="shared" si="186"/>
        <v>35.4</v>
      </c>
      <c r="Q2415" s="11" t="s">
        <v>8314</v>
      </c>
      <c r="R2415" t="s">
        <v>8315</v>
      </c>
      <c r="S2415" s="15">
        <f t="shared" si="187"/>
        <v>88797.98200231482</v>
      </c>
      <c r="T2415" s="15">
        <f t="shared" si="188"/>
        <v>42440.982002314813</v>
      </c>
      <c r="U2415" s="15">
        <f t="shared" si="189"/>
        <v>2143</v>
      </c>
    </row>
    <row r="2416" spans="1:21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100</v>
      </c>
      <c r="P2416">
        <f t="shared" si="186"/>
        <v>55.06</v>
      </c>
      <c r="Q2416" s="11" t="s">
        <v>8324</v>
      </c>
      <c r="R2416" t="s">
        <v>8336</v>
      </c>
      <c r="S2416" s="15">
        <f t="shared" si="187"/>
        <v>88369.737071759257</v>
      </c>
      <c r="T2416" s="15">
        <f t="shared" si="188"/>
        <v>42015.207638888889</v>
      </c>
      <c r="U2416" s="15">
        <f t="shared" si="189"/>
        <v>2141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100</v>
      </c>
      <c r="P2417">
        <f t="shared" si="186"/>
        <v>51.82</v>
      </c>
      <c r="Q2417" s="11" t="s">
        <v>8309</v>
      </c>
      <c r="R2417" t="s">
        <v>8311</v>
      </c>
      <c r="S2417" s="15">
        <f t="shared" si="187"/>
        <v>88469.802812499998</v>
      </c>
      <c r="T2417" s="15">
        <f t="shared" si="188"/>
        <v>42104.207638888889</v>
      </c>
      <c r="U2417" s="15">
        <f t="shared" si="189"/>
        <v>2142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120</v>
      </c>
      <c r="P2418">
        <f t="shared" si="186"/>
        <v>41.95</v>
      </c>
      <c r="Q2418" s="11" t="s">
        <v>8324</v>
      </c>
      <c r="R2418" t="s">
        <v>8327</v>
      </c>
      <c r="S2418" s="15">
        <f t="shared" si="187"/>
        <v>88166.648506944446</v>
      </c>
      <c r="T2418" s="15">
        <f t="shared" si="188"/>
        <v>41809.648506944446</v>
      </c>
      <c r="U2418" s="15">
        <f t="shared" si="189"/>
        <v>2141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133</v>
      </c>
      <c r="P2419">
        <f t="shared" si="186"/>
        <v>17.25</v>
      </c>
      <c r="Q2419" s="11" t="s">
        <v>8324</v>
      </c>
      <c r="R2419" t="s">
        <v>8327</v>
      </c>
      <c r="S2419" s="15">
        <f t="shared" si="187"/>
        <v>89166.610289351855</v>
      </c>
      <c r="T2419" s="15">
        <f t="shared" si="188"/>
        <v>42794</v>
      </c>
      <c r="U2419" s="15">
        <f t="shared" si="189"/>
        <v>2144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141</v>
      </c>
      <c r="P2420">
        <f t="shared" si="186"/>
        <v>30.31</v>
      </c>
      <c r="Q2420" s="11" t="s">
        <v>8309</v>
      </c>
      <c r="R2420" t="s">
        <v>8311</v>
      </c>
      <c r="S2420" s="15">
        <f t="shared" si="187"/>
        <v>88595.628692129627</v>
      </c>
      <c r="T2420" s="15">
        <f t="shared" si="188"/>
        <v>42248.628692129627</v>
      </c>
      <c r="U2420" s="15">
        <f t="shared" si="189"/>
        <v>2142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171</v>
      </c>
      <c r="P2421">
        <f t="shared" si="186"/>
        <v>97.33</v>
      </c>
      <c r="Q2421" s="11" t="s">
        <v>8309</v>
      </c>
      <c r="R2421" t="s">
        <v>8311</v>
      </c>
      <c r="S2421" s="15">
        <f t="shared" si="187"/>
        <v>88203.812094907407</v>
      </c>
      <c r="T2421" s="15">
        <f t="shared" si="188"/>
        <v>41831.666666666664</v>
      </c>
      <c r="U2421" s="15">
        <f t="shared" si="189"/>
        <v>2141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120</v>
      </c>
      <c r="P2422">
        <f t="shared" si="186"/>
        <v>46.05</v>
      </c>
      <c r="Q2422" s="11" t="s">
        <v>8324</v>
      </c>
      <c r="R2422" t="s">
        <v>8327</v>
      </c>
      <c r="S2422" s="15">
        <f t="shared" si="187"/>
        <v>88910.248715277776</v>
      </c>
      <c r="T2422" s="15">
        <f t="shared" si="188"/>
        <v>42537.248715277776</v>
      </c>
      <c r="U2422" s="15">
        <f t="shared" si="189"/>
        <v>2143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239</v>
      </c>
      <c r="P2423">
        <f t="shared" si="186"/>
        <v>62.5</v>
      </c>
      <c r="Q2423" s="11" t="s">
        <v>8328</v>
      </c>
      <c r="R2423" t="s">
        <v>8332</v>
      </c>
      <c r="S2423" s="15">
        <f t="shared" si="187"/>
        <v>88571.646863425922</v>
      </c>
      <c r="T2423" s="15">
        <f t="shared" si="188"/>
        <v>42214.646863425922</v>
      </c>
      <c r="U2423" s="15">
        <f t="shared" si="189"/>
        <v>2142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30</v>
      </c>
      <c r="P2424">
        <f t="shared" si="186"/>
        <v>25.65</v>
      </c>
      <c r="Q2424" s="11" t="s">
        <v>8324</v>
      </c>
      <c r="R2424" t="s">
        <v>8327</v>
      </c>
      <c r="S2424" s="15">
        <f t="shared" si="187"/>
        <v>88167.785729166673</v>
      </c>
      <c r="T2424" s="15">
        <f t="shared" si="188"/>
        <v>41840.785729166666</v>
      </c>
      <c r="U2424" s="15">
        <f t="shared" si="189"/>
        <v>2141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108</v>
      </c>
      <c r="P2425">
        <f t="shared" si="186"/>
        <v>43.35</v>
      </c>
      <c r="Q2425" s="11" t="s">
        <v>8324</v>
      </c>
      <c r="R2425" t="s">
        <v>8327</v>
      </c>
      <c r="S2425" s="15">
        <f t="shared" si="187"/>
        <v>88908.291504629626</v>
      </c>
      <c r="T2425" s="15">
        <f t="shared" si="188"/>
        <v>42529.582638888889</v>
      </c>
      <c r="U2425" s="15">
        <f t="shared" si="189"/>
        <v>2143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119</v>
      </c>
      <c r="P2426">
        <f t="shared" si="186"/>
        <v>37.61</v>
      </c>
      <c r="Q2426" s="11" t="s">
        <v>8314</v>
      </c>
      <c r="R2426" t="s">
        <v>8315</v>
      </c>
      <c r="S2426" s="15">
        <f t="shared" si="187"/>
        <v>88911.318703703699</v>
      </c>
      <c r="T2426" s="15">
        <f t="shared" si="188"/>
        <v>42554.318703703699</v>
      </c>
      <c r="U2426" s="15">
        <f t="shared" si="189"/>
        <v>2143</v>
      </c>
    </row>
    <row r="2427" spans="1:21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1</v>
      </c>
      <c r="P2427">
        <f t="shared" si="186"/>
        <v>50.65</v>
      </c>
      <c r="Q2427" s="11" t="s">
        <v>8309</v>
      </c>
      <c r="R2427" t="s">
        <v>8311</v>
      </c>
      <c r="S2427" s="15">
        <f t="shared" si="187"/>
        <v>88447.913877314815</v>
      </c>
      <c r="T2427" s="15">
        <f t="shared" si="188"/>
        <v>42120.872210648144</v>
      </c>
      <c r="U2427" s="15">
        <f t="shared" si="189"/>
        <v>2142</v>
      </c>
    </row>
    <row r="2428" spans="1:21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118</v>
      </c>
      <c r="P2428">
        <f t="shared" si="186"/>
        <v>61.5</v>
      </c>
      <c r="Q2428" s="11" t="s">
        <v>8322</v>
      </c>
      <c r="R2428" t="s">
        <v>8340</v>
      </c>
      <c r="S2428" s="15">
        <f t="shared" si="187"/>
        <v>88256.698136574079</v>
      </c>
      <c r="T2428" s="15">
        <f t="shared" si="188"/>
        <v>41899.698136574072</v>
      </c>
      <c r="U2428" s="15">
        <f t="shared" si="189"/>
        <v>2141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118</v>
      </c>
      <c r="P2429">
        <f t="shared" si="186"/>
        <v>26.06</v>
      </c>
      <c r="Q2429" s="11" t="s">
        <v>8328</v>
      </c>
      <c r="R2429" t="s">
        <v>8330</v>
      </c>
      <c r="S2429" s="15">
        <f t="shared" si="187"/>
        <v>87345.717268518521</v>
      </c>
      <c r="T2429" s="15">
        <f t="shared" si="188"/>
        <v>40981.290972222225</v>
      </c>
      <c r="U2429" s="15">
        <f t="shared" si="189"/>
        <v>2139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131</v>
      </c>
      <c r="P2430">
        <f t="shared" si="186"/>
        <v>45.16</v>
      </c>
      <c r="Q2430" s="11" t="s">
        <v>8314</v>
      </c>
      <c r="R2430" t="s">
        <v>8315</v>
      </c>
      <c r="S2430" s="15">
        <f t="shared" si="187"/>
        <v>88153.718009259261</v>
      </c>
      <c r="T2430" s="15">
        <f t="shared" si="188"/>
        <v>41826.718009259261</v>
      </c>
      <c r="U2430" s="15">
        <f t="shared" si="189"/>
        <v>2141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8</v>
      </c>
      <c r="P2431">
        <f t="shared" si="186"/>
        <v>122.14</v>
      </c>
      <c r="Q2431" s="11" t="s">
        <v>8328</v>
      </c>
      <c r="R2431" t="s">
        <v>8331</v>
      </c>
      <c r="S2431" s="15">
        <f t="shared" si="187"/>
        <v>88655.625856481478</v>
      </c>
      <c r="T2431" s="15">
        <f t="shared" si="188"/>
        <v>42298.625856481478</v>
      </c>
      <c r="U2431" s="15">
        <f t="shared" si="189"/>
        <v>2142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39</v>
      </c>
      <c r="P2432">
        <f t="shared" si="186"/>
        <v>31.56</v>
      </c>
      <c r="Q2432" s="11" t="s">
        <v>8317</v>
      </c>
      <c r="R2432" t="s">
        <v>8335</v>
      </c>
      <c r="S2432" s="15">
        <f t="shared" si="187"/>
        <v>88578.023530092585</v>
      </c>
      <c r="T2432" s="15">
        <f t="shared" si="188"/>
        <v>42221.023530092592</v>
      </c>
      <c r="U2432" s="15">
        <f t="shared" si="189"/>
        <v>2142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ref="O2433:O2496" si="190">ROUND(E2243/D2243*100,0)</f>
        <v>117</v>
      </c>
      <c r="P2433">
        <f t="shared" si="186"/>
        <v>35.5</v>
      </c>
      <c r="Q2433" s="11" t="s">
        <v>8324</v>
      </c>
      <c r="R2433" t="s">
        <v>8327</v>
      </c>
      <c r="S2433" s="15">
        <f t="shared" si="187"/>
        <v>88559.439571759256</v>
      </c>
      <c r="T2433" s="15">
        <f t="shared" si="188"/>
        <v>42202.439571759256</v>
      </c>
      <c r="U2433" s="15">
        <f t="shared" si="189"/>
        <v>2142</v>
      </c>
    </row>
    <row r="2434" spans="1:21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90"/>
        <v>1165</v>
      </c>
      <c r="P2434">
        <f t="shared" si="186"/>
        <v>56.67</v>
      </c>
      <c r="Q2434" s="11" t="s">
        <v>8328</v>
      </c>
      <c r="R2434" t="s">
        <v>8331</v>
      </c>
      <c r="S2434" s="15">
        <f t="shared" si="187"/>
        <v>88562.948981481488</v>
      </c>
      <c r="T2434" s="15">
        <f t="shared" si="188"/>
        <v>42205.948981481488</v>
      </c>
      <c r="U2434" s="15">
        <f t="shared" si="189"/>
        <v>2142</v>
      </c>
    </row>
    <row r="2435" spans="1:21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2</v>
      </c>
      <c r="P2435">
        <f t="shared" ref="P2435:P2498" si="191">IFERROR(ROUND(E2435/L2435,2),0)</f>
        <v>121.43</v>
      </c>
      <c r="Q2435" s="11" t="s">
        <v>8309</v>
      </c>
      <c r="R2435" t="s">
        <v>8343</v>
      </c>
      <c r="S2435" s="15">
        <f t="shared" ref="S2435:S2498" si="192">(((J2435/60)/60)/24)+DATE(197,1,1)</f>
        <v>88335.00209490741</v>
      </c>
      <c r="T2435" s="15">
        <f t="shared" ref="T2435:T2498" si="193">(((I2435/60)/60)/24)+DATE(1970,1,1)</f>
        <v>41978.00209490741</v>
      </c>
      <c r="U2435" s="15">
        <f t="shared" ref="U2435:U2498" si="194">YEAR(S2435)</f>
        <v>2141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17</v>
      </c>
      <c r="P2436">
        <f t="shared" si="191"/>
        <v>40.479999999999997</v>
      </c>
      <c r="Q2436" s="11" t="s">
        <v>8317</v>
      </c>
      <c r="R2436" t="s">
        <v>8335</v>
      </c>
      <c r="S2436" s="15">
        <f t="shared" si="192"/>
        <v>87959.229849537034</v>
      </c>
      <c r="T2436" s="15">
        <f t="shared" si="193"/>
        <v>41604.271516203706</v>
      </c>
      <c r="U2436" s="15">
        <f t="shared" si="194"/>
        <v>2140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4</v>
      </c>
      <c r="P2437">
        <f t="shared" si="191"/>
        <v>40.479999999999997</v>
      </c>
      <c r="Q2437" s="11" t="s">
        <v>8324</v>
      </c>
      <c r="R2437" t="s">
        <v>8327</v>
      </c>
      <c r="S2437" s="15">
        <f t="shared" si="192"/>
        <v>88694.908379629633</v>
      </c>
      <c r="T2437" s="15">
        <f t="shared" si="193"/>
        <v>42347.950046296297</v>
      </c>
      <c r="U2437" s="15">
        <f t="shared" si="194"/>
        <v>2142</v>
      </c>
    </row>
    <row r="2438" spans="1:21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115</v>
      </c>
      <c r="P2438">
        <f t="shared" si="191"/>
        <v>34</v>
      </c>
      <c r="Q2438" s="11" t="s">
        <v>8328</v>
      </c>
      <c r="R2438" t="s">
        <v>8329</v>
      </c>
      <c r="S2438" s="15">
        <f t="shared" si="192"/>
        <v>87421.722164351857</v>
      </c>
      <c r="T2438" s="15">
        <f t="shared" si="193"/>
        <v>41064.72216435185</v>
      </c>
      <c r="U2438" s="15">
        <f t="shared" si="194"/>
        <v>2139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115</v>
      </c>
      <c r="P2439">
        <f t="shared" si="191"/>
        <v>70.17</v>
      </c>
      <c r="Q2439" s="11" t="s">
        <v>8324</v>
      </c>
      <c r="R2439" t="s">
        <v>8327</v>
      </c>
      <c r="S2439" s="15">
        <f t="shared" si="192"/>
        <v>88635.627013888879</v>
      </c>
      <c r="T2439" s="15">
        <f t="shared" si="193"/>
        <v>42278.627013888887</v>
      </c>
      <c r="U2439" s="15">
        <f t="shared" si="194"/>
        <v>2142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46</v>
      </c>
      <c r="P2440">
        <f t="shared" si="191"/>
        <v>17.829999999999998</v>
      </c>
      <c r="Q2440" s="11" t="s">
        <v>8324</v>
      </c>
      <c r="R2440" t="s">
        <v>8327</v>
      </c>
      <c r="S2440" s="15">
        <f t="shared" si="192"/>
        <v>88766.74418981481</v>
      </c>
      <c r="T2440" s="15">
        <f t="shared" si="193"/>
        <v>42410.875</v>
      </c>
      <c r="U2440" s="15">
        <f t="shared" si="194"/>
        <v>2143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115</v>
      </c>
      <c r="P2441">
        <f t="shared" si="191"/>
        <v>119.57</v>
      </c>
      <c r="Q2441" s="11" t="s">
        <v>8309</v>
      </c>
      <c r="R2441" t="s">
        <v>8311</v>
      </c>
      <c r="S2441" s="15">
        <f t="shared" si="192"/>
        <v>89098.950798611113</v>
      </c>
      <c r="T2441" s="15">
        <f t="shared" si="193"/>
        <v>42766.98055555555</v>
      </c>
      <c r="U2441" s="15">
        <f t="shared" si="194"/>
        <v>2143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6</v>
      </c>
      <c r="P2442">
        <f t="shared" si="191"/>
        <v>37.950000000000003</v>
      </c>
      <c r="Q2442" s="11" t="s">
        <v>8312</v>
      </c>
      <c r="R2442" t="s">
        <v>8357</v>
      </c>
      <c r="S2442" s="15">
        <f t="shared" si="192"/>
        <v>87325.062476851846</v>
      </c>
      <c r="T2442" s="15">
        <f t="shared" si="193"/>
        <v>40968.062476851854</v>
      </c>
      <c r="U2442" s="15">
        <f t="shared" si="194"/>
        <v>2139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11</v>
      </c>
      <c r="P2443">
        <f t="shared" si="191"/>
        <v>31.96</v>
      </c>
      <c r="Q2443" s="11" t="s">
        <v>8309</v>
      </c>
      <c r="R2443" t="s">
        <v>8316</v>
      </c>
      <c r="S2443" s="15">
        <f t="shared" si="192"/>
        <v>89026.549479166672</v>
      </c>
      <c r="T2443" s="15">
        <f t="shared" si="193"/>
        <v>42655.549479166672</v>
      </c>
      <c r="U2443" s="15">
        <f t="shared" si="194"/>
        <v>2143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115</v>
      </c>
      <c r="P2444">
        <f t="shared" si="191"/>
        <v>23.63</v>
      </c>
      <c r="Q2444" s="11" t="s">
        <v>8324</v>
      </c>
      <c r="R2444" t="s">
        <v>8325</v>
      </c>
      <c r="S2444" s="15">
        <f t="shared" si="192"/>
        <v>89131.416030092587</v>
      </c>
      <c r="T2444" s="15">
        <f t="shared" si="193"/>
        <v>42774.416030092587</v>
      </c>
      <c r="U2444" s="15">
        <f t="shared" si="194"/>
        <v>2144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115</v>
      </c>
      <c r="P2445">
        <f t="shared" si="191"/>
        <v>43.42</v>
      </c>
      <c r="Q2445" s="11" t="s">
        <v>8324</v>
      </c>
      <c r="R2445" t="s">
        <v>8327</v>
      </c>
      <c r="S2445" s="15">
        <f t="shared" si="192"/>
        <v>88874.62700231481</v>
      </c>
      <c r="T2445" s="15">
        <f t="shared" si="193"/>
        <v>42521.458333333328</v>
      </c>
      <c r="U2445" s="15">
        <f t="shared" si="194"/>
        <v>2143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38</v>
      </c>
      <c r="P2446">
        <f t="shared" si="191"/>
        <v>37.450000000000003</v>
      </c>
      <c r="Q2446" s="11" t="s">
        <v>8312</v>
      </c>
      <c r="R2446" t="s">
        <v>8334</v>
      </c>
      <c r="S2446" s="15">
        <f t="shared" si="192"/>
        <v>86977.766886574071</v>
      </c>
      <c r="T2446" s="15">
        <f t="shared" si="193"/>
        <v>40651.725219907406</v>
      </c>
      <c r="U2446" s="15">
        <f t="shared" si="194"/>
        <v>2138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119</v>
      </c>
      <c r="P2447">
        <f t="shared" si="191"/>
        <v>16.760000000000002</v>
      </c>
      <c r="Q2447" s="11" t="s">
        <v>8322</v>
      </c>
      <c r="R2447" t="s">
        <v>8340</v>
      </c>
      <c r="S2447" s="15">
        <f t="shared" si="192"/>
        <v>87765.69976851852</v>
      </c>
      <c r="T2447" s="15">
        <f t="shared" si="193"/>
        <v>41408.69976851852</v>
      </c>
      <c r="U2447" s="15">
        <f t="shared" si="194"/>
        <v>2140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152</v>
      </c>
      <c r="P2448">
        <f t="shared" si="191"/>
        <v>68.42</v>
      </c>
      <c r="Q2448" s="11" t="s">
        <v>8324</v>
      </c>
      <c r="R2448" t="s">
        <v>8336</v>
      </c>
      <c r="S2448" s="15">
        <f t="shared" si="192"/>
        <v>88796.241747685184</v>
      </c>
      <c r="T2448" s="15">
        <f t="shared" si="193"/>
        <v>42437.207638888889</v>
      </c>
      <c r="U2448" s="15">
        <f t="shared" si="194"/>
        <v>2143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11</v>
      </c>
      <c r="P2449">
        <f t="shared" si="191"/>
        <v>30.37</v>
      </c>
      <c r="Q2449" s="11" t="s">
        <v>8328</v>
      </c>
      <c r="R2449" t="s">
        <v>8329</v>
      </c>
      <c r="S2449" s="15">
        <f t="shared" si="192"/>
        <v>87461.834965277783</v>
      </c>
      <c r="T2449" s="15">
        <f t="shared" si="193"/>
        <v>41090.165972222225</v>
      </c>
      <c r="U2449" s="15">
        <f t="shared" si="194"/>
        <v>2139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</v>
      </c>
      <c r="P2450">
        <f t="shared" si="191"/>
        <v>58.21</v>
      </c>
      <c r="Q2450" s="11" t="s">
        <v>8328</v>
      </c>
      <c r="R2450" t="s">
        <v>8332</v>
      </c>
      <c r="S2450" s="15">
        <f t="shared" si="192"/>
        <v>87564.060381944437</v>
      </c>
      <c r="T2450" s="15">
        <f t="shared" si="193"/>
        <v>41227.102048611108</v>
      </c>
      <c r="U2450" s="15">
        <f t="shared" si="194"/>
        <v>2139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103</v>
      </c>
      <c r="P2451">
        <f t="shared" si="191"/>
        <v>50.88</v>
      </c>
      <c r="Q2451" s="11" t="s">
        <v>8324</v>
      </c>
      <c r="R2451" t="s">
        <v>8327</v>
      </c>
      <c r="S2451" s="15">
        <f t="shared" si="192"/>
        <v>88580.482291666674</v>
      </c>
      <c r="T2451" s="15">
        <f t="shared" si="193"/>
        <v>42233.666666666672</v>
      </c>
      <c r="U2451" s="15">
        <f t="shared" si="194"/>
        <v>2142</v>
      </c>
    </row>
    <row r="2452" spans="1:21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113</v>
      </c>
      <c r="P2452">
        <f t="shared" si="191"/>
        <v>54.27</v>
      </c>
      <c r="Q2452" s="11" t="s">
        <v>8312</v>
      </c>
      <c r="R2452" t="s">
        <v>8334</v>
      </c>
      <c r="S2452" s="15">
        <f t="shared" si="192"/>
        <v>87377.709317129629</v>
      </c>
      <c r="T2452" s="15">
        <f t="shared" si="193"/>
        <v>41015.875</v>
      </c>
      <c r="U2452" s="15">
        <f t="shared" si="194"/>
        <v>2139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113</v>
      </c>
      <c r="P2453">
        <f t="shared" si="191"/>
        <v>27.1</v>
      </c>
      <c r="Q2453" s="11" t="s">
        <v>8317</v>
      </c>
      <c r="R2453" t="s">
        <v>8318</v>
      </c>
      <c r="S2453" s="15">
        <f t="shared" si="192"/>
        <v>87293.787581018521</v>
      </c>
      <c r="T2453" s="15">
        <f t="shared" si="193"/>
        <v>40936.787581018521</v>
      </c>
      <c r="U2453" s="15">
        <f t="shared" si="194"/>
        <v>2138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23</v>
      </c>
      <c r="P2454">
        <f t="shared" si="191"/>
        <v>24.58</v>
      </c>
      <c r="Q2454" s="11" t="s">
        <v>8328</v>
      </c>
      <c r="R2454" t="s">
        <v>8332</v>
      </c>
      <c r="S2454" s="15">
        <f t="shared" si="192"/>
        <v>87563.684907407413</v>
      </c>
      <c r="T2454" s="15">
        <f t="shared" si="193"/>
        <v>41206.684907407405</v>
      </c>
      <c r="U2454" s="15">
        <f t="shared" si="194"/>
        <v>2139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38</v>
      </c>
      <c r="P2455">
        <f t="shared" si="191"/>
        <v>115.71</v>
      </c>
      <c r="Q2455" s="11" t="s">
        <v>8328</v>
      </c>
      <c r="R2455" t="s">
        <v>8332</v>
      </c>
      <c r="S2455" s="15">
        <f t="shared" si="192"/>
        <v>87461.727037037039</v>
      </c>
      <c r="T2455" s="15">
        <f t="shared" si="193"/>
        <v>41088.727037037039</v>
      </c>
      <c r="U2455" s="15">
        <f t="shared" si="194"/>
        <v>2139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102</v>
      </c>
      <c r="P2456">
        <f t="shared" si="191"/>
        <v>24.55</v>
      </c>
      <c r="Q2456" s="11" t="s">
        <v>8324</v>
      </c>
      <c r="R2456" t="s">
        <v>8327</v>
      </c>
      <c r="S2456" s="15">
        <f t="shared" si="192"/>
        <v>88855.374606481477</v>
      </c>
      <c r="T2456" s="15">
        <f t="shared" si="193"/>
        <v>42498.374606481477</v>
      </c>
      <c r="U2456" s="15">
        <f t="shared" si="194"/>
        <v>2143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187</v>
      </c>
      <c r="P2457">
        <f t="shared" si="191"/>
        <v>36.68</v>
      </c>
      <c r="Q2457" s="11" t="s">
        <v>8312</v>
      </c>
      <c r="R2457" t="s">
        <v>8349</v>
      </c>
      <c r="S2457" s="15">
        <f t="shared" si="192"/>
        <v>88183.531701388885</v>
      </c>
      <c r="T2457" s="15">
        <f t="shared" si="193"/>
        <v>41833.207638888889</v>
      </c>
      <c r="U2457" s="15">
        <f t="shared" si="194"/>
        <v>2141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112</v>
      </c>
      <c r="P2458">
        <f t="shared" si="191"/>
        <v>35</v>
      </c>
      <c r="Q2458" s="11" t="s">
        <v>8309</v>
      </c>
      <c r="R2458" t="s">
        <v>8310</v>
      </c>
      <c r="S2458" s="15">
        <f t="shared" si="192"/>
        <v>86489.91805555555</v>
      </c>
      <c r="T2458" s="15">
        <f t="shared" si="193"/>
        <v>40140.249305555553</v>
      </c>
      <c r="U2458" s="15">
        <f t="shared" si="194"/>
        <v>2136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112</v>
      </c>
      <c r="P2459">
        <f t="shared" si="191"/>
        <v>80.5</v>
      </c>
      <c r="Q2459" s="11" t="s">
        <v>8312</v>
      </c>
      <c r="R2459" t="s">
        <v>8349</v>
      </c>
      <c r="S2459" s="15">
        <f t="shared" si="192"/>
        <v>89060.625868055562</v>
      </c>
      <c r="T2459" s="15">
        <f t="shared" si="193"/>
        <v>42714.458333333328</v>
      </c>
      <c r="U2459" s="15">
        <f t="shared" si="194"/>
        <v>2143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106</v>
      </c>
      <c r="P2460">
        <f t="shared" si="191"/>
        <v>100.63</v>
      </c>
      <c r="Q2460" s="11" t="s">
        <v>8324</v>
      </c>
      <c r="R2460" t="s">
        <v>8327</v>
      </c>
      <c r="S2460" s="15">
        <f t="shared" si="192"/>
        <v>88935.449861111119</v>
      </c>
      <c r="T2460" s="15">
        <f t="shared" si="193"/>
        <v>42568.449861111112</v>
      </c>
      <c r="U2460" s="15">
        <f t="shared" si="194"/>
        <v>2143</v>
      </c>
    </row>
    <row r="2461" spans="1:21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223</v>
      </c>
      <c r="P2461">
        <f t="shared" si="191"/>
        <v>42.16</v>
      </c>
      <c r="Q2461" s="11" t="s">
        <v>8312</v>
      </c>
      <c r="R2461" t="s">
        <v>8357</v>
      </c>
      <c r="S2461" s="15">
        <f t="shared" si="192"/>
        <v>88237.781377314823</v>
      </c>
      <c r="T2461" s="15">
        <f t="shared" si="193"/>
        <v>41880.781377314815</v>
      </c>
      <c r="U2461" s="15">
        <f t="shared" si="194"/>
        <v>2141</v>
      </c>
    </row>
    <row r="2462" spans="1:21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171</v>
      </c>
      <c r="P2462">
        <f t="shared" si="191"/>
        <v>53.4</v>
      </c>
      <c r="Q2462" s="11" t="s">
        <v>8320</v>
      </c>
      <c r="R2462" t="s">
        <v>8321</v>
      </c>
      <c r="S2462" s="15">
        <f t="shared" si="192"/>
        <v>88725.84375</v>
      </c>
      <c r="T2462" s="15">
        <f t="shared" si="193"/>
        <v>42367.958333333328</v>
      </c>
      <c r="U2462" s="15">
        <f t="shared" si="194"/>
        <v>2142</v>
      </c>
    </row>
    <row r="2463" spans="1:21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111</v>
      </c>
      <c r="P2463">
        <f t="shared" si="191"/>
        <v>200</v>
      </c>
      <c r="Q2463" s="11" t="s">
        <v>8320</v>
      </c>
      <c r="R2463" t="s">
        <v>8346</v>
      </c>
      <c r="S2463" s="15">
        <f t="shared" si="192"/>
        <v>88207.914641203708</v>
      </c>
      <c r="T2463" s="15">
        <f t="shared" si="193"/>
        <v>41860.914641203701</v>
      </c>
      <c r="U2463" s="15">
        <f t="shared" si="194"/>
        <v>2141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4</v>
      </c>
      <c r="P2464">
        <f t="shared" si="191"/>
        <v>800</v>
      </c>
      <c r="Q2464" s="11" t="s">
        <v>8324</v>
      </c>
      <c r="R2464" t="s">
        <v>8327</v>
      </c>
      <c r="S2464" s="15">
        <f t="shared" si="192"/>
        <v>89080.031828703708</v>
      </c>
      <c r="T2464" s="15">
        <f t="shared" si="193"/>
        <v>42723.031828703708</v>
      </c>
      <c r="U2464" s="15">
        <f t="shared" si="194"/>
        <v>2143</v>
      </c>
    </row>
    <row r="2465" spans="1:21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111</v>
      </c>
      <c r="P2465">
        <f t="shared" si="191"/>
        <v>160</v>
      </c>
      <c r="Q2465" s="11" t="s">
        <v>8322</v>
      </c>
      <c r="R2465" t="s">
        <v>8326</v>
      </c>
      <c r="S2465" s="15">
        <f t="shared" si="192"/>
        <v>88569.234456018516</v>
      </c>
      <c r="T2465" s="15">
        <f t="shared" si="193"/>
        <v>42206.290972222225</v>
      </c>
      <c r="U2465" s="15">
        <f t="shared" si="194"/>
        <v>2142</v>
      </c>
    </row>
    <row r="2466" spans="1:21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221</v>
      </c>
      <c r="P2466">
        <f t="shared" si="191"/>
        <v>88.89</v>
      </c>
      <c r="Q2466" s="11" t="s">
        <v>8312</v>
      </c>
      <c r="R2466" t="s">
        <v>8349</v>
      </c>
      <c r="S2466" s="15">
        <f t="shared" si="192"/>
        <v>88579.675821759258</v>
      </c>
      <c r="T2466" s="15">
        <f t="shared" si="193"/>
        <v>42232.675821759258</v>
      </c>
      <c r="U2466" s="15">
        <f t="shared" si="194"/>
        <v>2142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16</v>
      </c>
      <c r="P2467">
        <f t="shared" si="191"/>
        <v>29.63</v>
      </c>
      <c r="Q2467" s="11" t="s">
        <v>8324</v>
      </c>
      <c r="R2467" t="s">
        <v>8327</v>
      </c>
      <c r="S2467" s="15">
        <f t="shared" si="192"/>
        <v>88893.709375000006</v>
      </c>
      <c r="T2467" s="15">
        <f t="shared" si="193"/>
        <v>42538.583333333328</v>
      </c>
      <c r="U2467" s="15">
        <f t="shared" si="194"/>
        <v>2143</v>
      </c>
    </row>
    <row r="2468" spans="1:21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15</v>
      </c>
      <c r="P2468">
        <f t="shared" si="191"/>
        <v>57.14</v>
      </c>
      <c r="Q2468" s="11" t="s">
        <v>8322</v>
      </c>
      <c r="R2468" t="s">
        <v>8333</v>
      </c>
      <c r="S2468" s="15">
        <f t="shared" si="192"/>
        <v>88705.025011574078</v>
      </c>
      <c r="T2468" s="15">
        <f t="shared" si="193"/>
        <v>42378.025011574078</v>
      </c>
      <c r="U2468" s="15">
        <f t="shared" si="194"/>
        <v>2142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110</v>
      </c>
      <c r="P2469">
        <f t="shared" si="191"/>
        <v>26.57</v>
      </c>
      <c r="Q2469" s="11" t="s">
        <v>8328</v>
      </c>
      <c r="R2469" t="s">
        <v>8329</v>
      </c>
      <c r="S2469" s="15">
        <f t="shared" si="192"/>
        <v>87378.708055555559</v>
      </c>
      <c r="T2469" s="15">
        <f t="shared" si="193"/>
        <v>41021.708055555559</v>
      </c>
      <c r="U2469" s="15">
        <f t="shared" si="194"/>
        <v>2139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0</v>
      </c>
      <c r="P2470">
        <f t="shared" si="191"/>
        <v>88.44</v>
      </c>
      <c r="Q2470" s="11" t="s">
        <v>8324</v>
      </c>
      <c r="R2470" t="s">
        <v>8325</v>
      </c>
      <c r="S2470" s="15">
        <f t="shared" si="192"/>
        <v>88953.948414351849</v>
      </c>
      <c r="T2470" s="15">
        <f t="shared" si="193"/>
        <v>42596.948414351849</v>
      </c>
      <c r="U2470" s="15">
        <f t="shared" si="194"/>
        <v>2143</v>
      </c>
    </row>
    <row r="2471" spans="1:21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100</v>
      </c>
      <c r="P2471">
        <f t="shared" si="191"/>
        <v>56.79</v>
      </c>
      <c r="Q2471" s="11" t="s">
        <v>8324</v>
      </c>
      <c r="R2471" t="s">
        <v>8325</v>
      </c>
      <c r="S2471" s="15">
        <f t="shared" si="192"/>
        <v>88501.825532407413</v>
      </c>
      <c r="T2471" s="15">
        <f t="shared" si="193"/>
        <v>42144.825532407413</v>
      </c>
      <c r="U2471" s="15">
        <f t="shared" si="194"/>
        <v>2142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110</v>
      </c>
      <c r="P2472">
        <f t="shared" si="191"/>
        <v>88.33</v>
      </c>
      <c r="Q2472" s="11" t="s">
        <v>8324</v>
      </c>
      <c r="R2472" t="s">
        <v>8327</v>
      </c>
      <c r="S2472" s="15">
        <f t="shared" si="192"/>
        <v>88921.933321759265</v>
      </c>
      <c r="T2472" s="15">
        <f t="shared" si="193"/>
        <v>42554.832638888889</v>
      </c>
      <c r="U2472" s="15">
        <f t="shared" si="194"/>
        <v>2143</v>
      </c>
    </row>
    <row r="2473" spans="1:21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22</v>
      </c>
      <c r="P2473">
        <f t="shared" si="191"/>
        <v>88.33</v>
      </c>
      <c r="Q2473" s="11" t="s">
        <v>8324</v>
      </c>
      <c r="R2473" t="s">
        <v>8336</v>
      </c>
      <c r="S2473" s="15">
        <f t="shared" si="192"/>
        <v>88259.291238425925</v>
      </c>
      <c r="T2473" s="15">
        <f t="shared" si="193"/>
        <v>41897.255555555559</v>
      </c>
      <c r="U2473" s="15">
        <f t="shared" si="194"/>
        <v>2141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2</v>
      </c>
      <c r="P2474">
        <f t="shared" si="191"/>
        <v>79.099999999999994</v>
      </c>
      <c r="Q2474" s="11" t="s">
        <v>8324</v>
      </c>
      <c r="R2474" t="s">
        <v>8327</v>
      </c>
      <c r="S2474" s="15">
        <f t="shared" si="192"/>
        <v>88508.249814814815</v>
      </c>
      <c r="T2474" s="15">
        <f t="shared" si="193"/>
        <v>42142.249814814815</v>
      </c>
      <c r="U2474" s="15">
        <f t="shared" si="194"/>
        <v>2142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109</v>
      </c>
      <c r="P2475">
        <f t="shared" si="191"/>
        <v>112.57</v>
      </c>
      <c r="Q2475" s="11" t="s">
        <v>8309</v>
      </c>
      <c r="R2475" t="s">
        <v>8343</v>
      </c>
      <c r="S2475" s="15">
        <f t="shared" si="192"/>
        <v>88578.70175925926</v>
      </c>
      <c r="T2475" s="15">
        <f t="shared" si="193"/>
        <v>42221.70175925926</v>
      </c>
      <c r="U2475" s="15">
        <f t="shared" si="194"/>
        <v>2142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218</v>
      </c>
      <c r="P2476">
        <f t="shared" si="191"/>
        <v>23.12</v>
      </c>
      <c r="Q2476" s="11" t="s">
        <v>8328</v>
      </c>
      <c r="R2476" t="s">
        <v>8342</v>
      </c>
      <c r="S2476" s="15">
        <f t="shared" si="192"/>
        <v>87609.991400462968</v>
      </c>
      <c r="T2476" s="15">
        <f t="shared" si="193"/>
        <v>41267.991400462961</v>
      </c>
      <c r="U2476" s="15">
        <f t="shared" si="194"/>
        <v>2139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109</v>
      </c>
      <c r="P2477">
        <f t="shared" si="191"/>
        <v>29</v>
      </c>
      <c r="Q2477" s="11" t="s">
        <v>8324</v>
      </c>
      <c r="R2477" t="s">
        <v>8327</v>
      </c>
      <c r="S2477" s="15">
        <f t="shared" si="192"/>
        <v>88204.595428240747</v>
      </c>
      <c r="T2477" s="15">
        <f t="shared" si="193"/>
        <v>41847.59542824074</v>
      </c>
      <c r="U2477" s="15">
        <f t="shared" si="194"/>
        <v>2141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108</v>
      </c>
      <c r="P2478">
        <f t="shared" si="191"/>
        <v>97.5</v>
      </c>
      <c r="Q2478" s="11" t="s">
        <v>8324</v>
      </c>
      <c r="R2478" t="s">
        <v>8327</v>
      </c>
      <c r="S2478" s="15">
        <f t="shared" si="192"/>
        <v>88167.712893518517</v>
      </c>
      <c r="T2478" s="15">
        <f t="shared" si="193"/>
        <v>41806.712893518517</v>
      </c>
      <c r="U2478" s="15">
        <f t="shared" si="194"/>
        <v>2141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108</v>
      </c>
      <c r="P2479">
        <f t="shared" si="191"/>
        <v>23.64</v>
      </c>
      <c r="Q2479" s="11" t="s">
        <v>8324</v>
      </c>
      <c r="R2479" t="s">
        <v>8327</v>
      </c>
      <c r="S2479" s="15">
        <f t="shared" si="192"/>
        <v>88410.634976851856</v>
      </c>
      <c r="T2479" s="15">
        <f t="shared" si="193"/>
        <v>42063.634976851856</v>
      </c>
      <c r="U2479" s="15">
        <f t="shared" si="194"/>
        <v>2142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166</v>
      </c>
      <c r="P2480">
        <f t="shared" si="191"/>
        <v>28.89</v>
      </c>
      <c r="Q2480" s="11" t="s">
        <v>8324</v>
      </c>
      <c r="R2480" t="s">
        <v>8327</v>
      </c>
      <c r="S2480" s="15">
        <f t="shared" si="192"/>
        <v>88480.786840277782</v>
      </c>
      <c r="T2480" s="15">
        <f t="shared" si="193"/>
        <v>42120.26944444445</v>
      </c>
      <c r="U2480" s="15">
        <f t="shared" si="194"/>
        <v>2142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3</v>
      </c>
      <c r="P2481">
        <f t="shared" si="191"/>
        <v>129.16999999999999</v>
      </c>
      <c r="Q2481" s="11" t="s">
        <v>8324</v>
      </c>
      <c r="R2481" t="s">
        <v>8327</v>
      </c>
      <c r="S2481" s="15">
        <f t="shared" si="192"/>
        <v>88697.968518518523</v>
      </c>
      <c r="T2481" s="15">
        <f t="shared" si="193"/>
        <v>42333.958333333328</v>
      </c>
      <c r="U2481" s="15">
        <f t="shared" si="194"/>
        <v>2142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108</v>
      </c>
      <c r="P2482">
        <f t="shared" si="191"/>
        <v>38.65</v>
      </c>
      <c r="Q2482" s="11" t="s">
        <v>8324</v>
      </c>
      <c r="R2482" t="s">
        <v>8327</v>
      </c>
      <c r="S2482" s="15">
        <f t="shared" si="192"/>
        <v>88175.587083333332</v>
      </c>
      <c r="T2482" s="15">
        <f t="shared" si="193"/>
        <v>41818.587083333332</v>
      </c>
      <c r="U2482" s="15">
        <f t="shared" si="194"/>
        <v>2141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180</v>
      </c>
      <c r="P2483">
        <f t="shared" si="191"/>
        <v>47.88</v>
      </c>
      <c r="Q2483" s="11" t="s">
        <v>8322</v>
      </c>
      <c r="R2483" t="s">
        <v>8340</v>
      </c>
      <c r="S2483" s="15">
        <f t="shared" si="192"/>
        <v>88424.08356481482</v>
      </c>
      <c r="T2483" s="15">
        <f t="shared" si="193"/>
        <v>42067.083564814813</v>
      </c>
      <c r="U2483" s="15">
        <f t="shared" si="194"/>
        <v>2142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108</v>
      </c>
      <c r="P2484">
        <f t="shared" si="191"/>
        <v>40.21</v>
      </c>
      <c r="Q2484" s="11" t="s">
        <v>8312</v>
      </c>
      <c r="R2484" t="s">
        <v>8334</v>
      </c>
      <c r="S2484" s="15">
        <f t="shared" si="192"/>
        <v>87055.814699074079</v>
      </c>
      <c r="T2484" s="15">
        <f t="shared" si="193"/>
        <v>40730.814699074072</v>
      </c>
      <c r="U2484" s="15">
        <f t="shared" si="194"/>
        <v>2138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215</v>
      </c>
      <c r="P2485">
        <f t="shared" si="191"/>
        <v>21.19</v>
      </c>
      <c r="Q2485" s="11" t="s">
        <v>8322</v>
      </c>
      <c r="R2485" t="s">
        <v>8344</v>
      </c>
      <c r="S2485" s="15">
        <f t="shared" si="192"/>
        <v>88050.569340277783</v>
      </c>
      <c r="T2485" s="15">
        <f t="shared" si="193"/>
        <v>41693.569340277776</v>
      </c>
      <c r="U2485" s="15">
        <f t="shared" si="194"/>
        <v>2141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4</v>
      </c>
      <c r="P2486">
        <f t="shared" si="191"/>
        <v>76</v>
      </c>
      <c r="Q2486" s="11" t="s">
        <v>8328</v>
      </c>
      <c r="R2486" t="s">
        <v>8331</v>
      </c>
      <c r="S2486" s="15">
        <f t="shared" si="192"/>
        <v>89195.781689814816</v>
      </c>
      <c r="T2486" s="15">
        <f t="shared" si="193"/>
        <v>42832.781689814816</v>
      </c>
      <c r="U2486" s="15">
        <f t="shared" si="194"/>
        <v>2144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223</v>
      </c>
      <c r="P2487">
        <f t="shared" si="191"/>
        <v>50.67</v>
      </c>
      <c r="Q2487" s="11" t="s">
        <v>8324</v>
      </c>
      <c r="R2487" t="s">
        <v>8327</v>
      </c>
      <c r="S2487" s="15">
        <f t="shared" si="192"/>
        <v>88523.270787037036</v>
      </c>
      <c r="T2487" s="15">
        <f t="shared" si="193"/>
        <v>42168.071527777778</v>
      </c>
      <c r="U2487" s="15">
        <f t="shared" si="194"/>
        <v>2142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107</v>
      </c>
      <c r="P2488">
        <f t="shared" si="191"/>
        <v>19.489999999999998</v>
      </c>
      <c r="Q2488" s="11" t="s">
        <v>8324</v>
      </c>
      <c r="R2488" t="s">
        <v>8327</v>
      </c>
      <c r="S2488" s="15">
        <f t="shared" si="192"/>
        <v>88423.704525462963</v>
      </c>
      <c r="T2488" s="15">
        <f t="shared" si="193"/>
        <v>42096.662858796291</v>
      </c>
      <c r="U2488" s="15">
        <f t="shared" si="194"/>
        <v>2142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118</v>
      </c>
      <c r="P2489">
        <f t="shared" si="191"/>
        <v>126.5</v>
      </c>
      <c r="Q2489" s="11" t="s">
        <v>8324</v>
      </c>
      <c r="R2489" t="s">
        <v>8327</v>
      </c>
      <c r="S2489" s="15">
        <f t="shared" si="192"/>
        <v>88740.761759259258</v>
      </c>
      <c r="T2489" s="15">
        <f t="shared" si="193"/>
        <v>42383.761759259258</v>
      </c>
      <c r="U2489" s="15">
        <f t="shared" si="194"/>
        <v>2142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213</v>
      </c>
      <c r="P2490">
        <f t="shared" si="191"/>
        <v>42.11</v>
      </c>
      <c r="Q2490" s="11" t="s">
        <v>8328</v>
      </c>
      <c r="R2490" t="s">
        <v>8332</v>
      </c>
      <c r="S2490" s="15">
        <f t="shared" si="192"/>
        <v>87840.688530092593</v>
      </c>
      <c r="T2490" s="15">
        <f t="shared" si="193"/>
        <v>41513.688530092593</v>
      </c>
      <c r="U2490" s="15">
        <f t="shared" si="194"/>
        <v>2140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133</v>
      </c>
      <c r="P2491">
        <f t="shared" si="191"/>
        <v>50.27</v>
      </c>
      <c r="Q2491" s="11" t="s">
        <v>8328</v>
      </c>
      <c r="R2491" t="s">
        <v>8330</v>
      </c>
      <c r="S2491" s="15">
        <f t="shared" si="192"/>
        <v>88119.479675925919</v>
      </c>
      <c r="T2491" s="15">
        <f t="shared" si="193"/>
        <v>41743.958333333336</v>
      </c>
      <c r="U2491" s="15">
        <f t="shared" si="194"/>
        <v>2141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21</v>
      </c>
      <c r="P2492">
        <f t="shared" si="191"/>
        <v>44.24</v>
      </c>
      <c r="Q2492" s="11" t="s">
        <v>8324</v>
      </c>
      <c r="R2492" t="s">
        <v>8327</v>
      </c>
      <c r="S2492" s="15">
        <f t="shared" si="192"/>
        <v>88983.644699074066</v>
      </c>
      <c r="T2492" s="15">
        <f t="shared" si="193"/>
        <v>42607.165972222225</v>
      </c>
      <c r="U2492" s="15">
        <f t="shared" si="194"/>
        <v>2143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106</v>
      </c>
      <c r="P2493">
        <f t="shared" si="191"/>
        <v>83.33</v>
      </c>
      <c r="Q2493" s="11" t="s">
        <v>8324</v>
      </c>
      <c r="R2493" t="s">
        <v>8327</v>
      </c>
      <c r="S2493" s="15">
        <f t="shared" si="192"/>
        <v>88133.189409722225</v>
      </c>
      <c r="T2493" s="15">
        <f t="shared" si="193"/>
        <v>41776.189409722225</v>
      </c>
      <c r="U2493" s="15">
        <f t="shared" si="194"/>
        <v>2141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106</v>
      </c>
      <c r="P2494">
        <f t="shared" si="191"/>
        <v>35.71</v>
      </c>
      <c r="Q2494" s="11" t="s">
        <v>8328</v>
      </c>
      <c r="R2494" t="s">
        <v>8329</v>
      </c>
      <c r="S2494" s="15">
        <f t="shared" si="192"/>
        <v>89100.941099537042</v>
      </c>
      <c r="T2494" s="15">
        <f t="shared" si="193"/>
        <v>42734.941099537042</v>
      </c>
      <c r="U2494" s="15">
        <f t="shared" si="194"/>
        <v>2143</v>
      </c>
    </row>
    <row r="2495" spans="1:21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7</v>
      </c>
      <c r="P2495">
        <f t="shared" si="191"/>
        <v>27.78</v>
      </c>
      <c r="Q2495" s="11" t="s">
        <v>8328</v>
      </c>
      <c r="R2495" t="s">
        <v>8329</v>
      </c>
      <c r="S2495" s="15">
        <f t="shared" si="192"/>
        <v>87411.985972222217</v>
      </c>
      <c r="T2495" s="15">
        <f t="shared" si="193"/>
        <v>41076.415972222225</v>
      </c>
      <c r="U2495" s="15">
        <f t="shared" si="194"/>
        <v>2139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18</v>
      </c>
      <c r="P2496">
        <f t="shared" si="191"/>
        <v>93.25</v>
      </c>
      <c r="Q2496" s="11" t="s">
        <v>8322</v>
      </c>
      <c r="R2496" t="s">
        <v>8326</v>
      </c>
      <c r="S2496" s="15">
        <f t="shared" si="192"/>
        <v>88360.847962962958</v>
      </c>
      <c r="T2496" s="15">
        <f t="shared" si="193"/>
        <v>42033.847962962958</v>
      </c>
      <c r="U2496" s="15">
        <f t="shared" si="194"/>
        <v>2141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ref="O2497:O2560" si="195">ROUND(E2307/D2307*100,0)</f>
        <v>50</v>
      </c>
      <c r="P2497">
        <f t="shared" si="191"/>
        <v>37.25</v>
      </c>
      <c r="Q2497" s="11" t="s">
        <v>8324</v>
      </c>
      <c r="R2497" t="s">
        <v>8325</v>
      </c>
      <c r="S2497" s="15">
        <f t="shared" si="192"/>
        <v>88830.989050925928</v>
      </c>
      <c r="T2497" s="15">
        <f t="shared" si="193"/>
        <v>42487.552777777775</v>
      </c>
      <c r="U2497" s="15">
        <f t="shared" si="194"/>
        <v>2143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5"/>
        <v>106</v>
      </c>
      <c r="P2498">
        <f t="shared" si="191"/>
        <v>35</v>
      </c>
      <c r="Q2498" s="11" t="s">
        <v>8324</v>
      </c>
      <c r="R2498" t="s">
        <v>8327</v>
      </c>
      <c r="S2498" s="15">
        <f t="shared" si="192"/>
        <v>88670.552951388891</v>
      </c>
      <c r="T2498" s="15">
        <f t="shared" si="193"/>
        <v>42313.594618055555</v>
      </c>
      <c r="U2498" s="15">
        <f t="shared" si="194"/>
        <v>2142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132</v>
      </c>
      <c r="P2499">
        <f t="shared" ref="P2499:P2562" si="196">IFERROR(ROUND(E2499/L2499,2),0)</f>
        <v>34.880000000000003</v>
      </c>
      <c r="Q2499" s="11" t="s">
        <v>8317</v>
      </c>
      <c r="R2499" t="s">
        <v>8335</v>
      </c>
      <c r="S2499" s="15">
        <f t="shared" ref="S2499:S2562" si="197">(((J2499/60)/60)/24)+DATE(197,1,1)</f>
        <v>87339.636979166666</v>
      </c>
      <c r="T2499" s="15">
        <f t="shared" ref="T2499:T2562" si="198">(((I2499/60)/60)/24)+DATE(1970,1,1)</f>
        <v>41012.595312500001</v>
      </c>
      <c r="U2499" s="15">
        <f t="shared" ref="U2499:U2562" si="199">YEAR(S2499)</f>
        <v>2139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211</v>
      </c>
      <c r="P2500">
        <f t="shared" si="196"/>
        <v>40.61</v>
      </c>
      <c r="Q2500" s="11" t="s">
        <v>8312</v>
      </c>
      <c r="R2500" t="s">
        <v>8357</v>
      </c>
      <c r="S2500" s="15">
        <f t="shared" si="197"/>
        <v>87417.71975694444</v>
      </c>
      <c r="T2500" s="15">
        <f t="shared" si="198"/>
        <v>41044.719756944447</v>
      </c>
      <c r="U2500" s="15">
        <f t="shared" si="199"/>
        <v>2139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350</v>
      </c>
      <c r="P2501">
        <f t="shared" si="196"/>
        <v>34.76</v>
      </c>
      <c r="Q2501" s="11" t="s">
        <v>8328</v>
      </c>
      <c r="R2501" t="s">
        <v>8351</v>
      </c>
      <c r="S2501" s="15">
        <f t="shared" si="197"/>
        <v>87755.583726851852</v>
      </c>
      <c r="T2501" s="15">
        <f t="shared" si="198"/>
        <v>41398.583726851852</v>
      </c>
      <c r="U2501" s="15">
        <f t="shared" si="199"/>
        <v>2140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11</v>
      </c>
      <c r="P2502">
        <f t="shared" si="196"/>
        <v>91.25</v>
      </c>
      <c r="Q2502" s="11" t="s">
        <v>8324</v>
      </c>
      <c r="R2502" t="s">
        <v>8327</v>
      </c>
      <c r="S2502" s="15">
        <f t="shared" si="197"/>
        <v>88277.086805555562</v>
      </c>
      <c r="T2502" s="15">
        <f t="shared" si="198"/>
        <v>41934.207638888889</v>
      </c>
      <c r="U2502" s="15">
        <f t="shared" si="199"/>
        <v>2141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105</v>
      </c>
      <c r="P2503">
        <f t="shared" si="196"/>
        <v>36.5</v>
      </c>
      <c r="Q2503" s="11" t="s">
        <v>8324</v>
      </c>
      <c r="R2503" t="s">
        <v>8327</v>
      </c>
      <c r="S2503" s="15">
        <f t="shared" si="197"/>
        <v>88167.525937500002</v>
      </c>
      <c r="T2503" s="15">
        <f t="shared" si="198"/>
        <v>41796.958333333336</v>
      </c>
      <c r="U2503" s="15">
        <f t="shared" si="199"/>
        <v>2141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263</v>
      </c>
      <c r="P2504">
        <f t="shared" si="196"/>
        <v>21.38</v>
      </c>
      <c r="Q2504" s="11" t="s">
        <v>8328</v>
      </c>
      <c r="R2504" t="s">
        <v>8332</v>
      </c>
      <c r="S2504" s="15">
        <f t="shared" si="197"/>
        <v>88952.480983796297</v>
      </c>
      <c r="T2504" s="15">
        <f t="shared" si="198"/>
        <v>42595.480983796297</v>
      </c>
      <c r="U2504" s="15">
        <f t="shared" si="199"/>
        <v>2143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10</v>
      </c>
      <c r="P2505">
        <f t="shared" si="196"/>
        <v>80.67</v>
      </c>
      <c r="Q2505" s="11" t="s">
        <v>8309</v>
      </c>
      <c r="R2505" t="s">
        <v>8311</v>
      </c>
      <c r="S2505" s="15">
        <f t="shared" si="197"/>
        <v>88334.940740740742</v>
      </c>
      <c r="T2505" s="15">
        <f t="shared" si="198"/>
        <v>41972.666666666672</v>
      </c>
      <c r="U2505" s="15">
        <f t="shared" si="199"/>
        <v>2141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105</v>
      </c>
      <c r="P2506">
        <f t="shared" si="196"/>
        <v>55.77</v>
      </c>
      <c r="Q2506" s="11" t="s">
        <v>8328</v>
      </c>
      <c r="R2506" t="s">
        <v>8342</v>
      </c>
      <c r="S2506" s="15">
        <f t="shared" si="197"/>
        <v>87896.426585648151</v>
      </c>
      <c r="T2506" s="15">
        <f t="shared" si="198"/>
        <v>41548.165972222225</v>
      </c>
      <c r="U2506" s="15">
        <f t="shared" si="199"/>
        <v>2140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105</v>
      </c>
      <c r="P2507">
        <f t="shared" si="196"/>
        <v>180.5</v>
      </c>
      <c r="Q2507" s="11" t="s">
        <v>8322</v>
      </c>
      <c r="R2507" t="s">
        <v>8326</v>
      </c>
      <c r="S2507" s="15">
        <f t="shared" si="197"/>
        <v>88534.741840277769</v>
      </c>
      <c r="T2507" s="15">
        <f t="shared" si="198"/>
        <v>42177.741840277777</v>
      </c>
      <c r="U2507" s="15">
        <f t="shared" si="199"/>
        <v>2142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139</v>
      </c>
      <c r="P2508">
        <f t="shared" si="196"/>
        <v>120.17</v>
      </c>
      <c r="Q2508" s="11" t="s">
        <v>8324</v>
      </c>
      <c r="R2508" t="s">
        <v>8325</v>
      </c>
      <c r="S2508" s="15">
        <f t="shared" si="197"/>
        <v>88508.675763888896</v>
      </c>
      <c r="T2508" s="15">
        <f t="shared" si="198"/>
        <v>42166.675763888896</v>
      </c>
      <c r="U2508" s="15">
        <f t="shared" si="199"/>
        <v>2142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104</v>
      </c>
      <c r="P2509">
        <f t="shared" si="196"/>
        <v>26.67</v>
      </c>
      <c r="Q2509" s="11" t="s">
        <v>8324</v>
      </c>
      <c r="R2509" t="s">
        <v>8327</v>
      </c>
      <c r="S2509" s="15">
        <f t="shared" si="197"/>
        <v>88996.442465277782</v>
      </c>
      <c r="T2509" s="15">
        <f t="shared" si="198"/>
        <v>42639.442465277782</v>
      </c>
      <c r="U2509" s="15">
        <f t="shared" si="199"/>
        <v>2143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4</v>
      </c>
      <c r="P2510">
        <f t="shared" si="196"/>
        <v>55.23</v>
      </c>
      <c r="Q2510" s="11" t="s">
        <v>8324</v>
      </c>
      <c r="R2510" t="s">
        <v>8327</v>
      </c>
      <c r="S2510" s="15">
        <f t="shared" si="197"/>
        <v>88987.756041666667</v>
      </c>
      <c r="T2510" s="15">
        <f t="shared" si="198"/>
        <v>42621.756041666667</v>
      </c>
      <c r="U2510" s="15">
        <f t="shared" si="199"/>
        <v>2143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12</v>
      </c>
      <c r="P2511">
        <f t="shared" si="196"/>
        <v>44.69</v>
      </c>
      <c r="Q2511" s="11" t="s">
        <v>8309</v>
      </c>
      <c r="R2511" t="s">
        <v>8311</v>
      </c>
      <c r="S2511" s="15">
        <f t="shared" si="197"/>
        <v>88327.658645833333</v>
      </c>
      <c r="T2511" s="15">
        <f t="shared" si="198"/>
        <v>41974</v>
      </c>
      <c r="U2511" s="15">
        <f t="shared" si="199"/>
        <v>2141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104</v>
      </c>
      <c r="P2512">
        <f t="shared" si="196"/>
        <v>59.58</v>
      </c>
      <c r="Q2512" s="11" t="s">
        <v>8324</v>
      </c>
      <c r="R2512" t="s">
        <v>8327</v>
      </c>
      <c r="S2512" s="15">
        <f t="shared" si="197"/>
        <v>88448.963263888887</v>
      </c>
      <c r="T2512" s="15">
        <f t="shared" si="198"/>
        <v>42091.921597222223</v>
      </c>
      <c r="U2512" s="15">
        <f t="shared" si="199"/>
        <v>2142</v>
      </c>
    </row>
    <row r="2513" spans="1:21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104</v>
      </c>
      <c r="P2513">
        <f t="shared" si="196"/>
        <v>65</v>
      </c>
      <c r="Q2513" s="11" t="s">
        <v>8324</v>
      </c>
      <c r="R2513" t="s">
        <v>8325</v>
      </c>
      <c r="S2513" s="15">
        <f t="shared" si="197"/>
        <v>88528.741307870368</v>
      </c>
      <c r="T2513" s="15">
        <f t="shared" si="198"/>
        <v>42171.741307870368</v>
      </c>
      <c r="U2513" s="15">
        <f t="shared" si="199"/>
        <v>2142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130</v>
      </c>
      <c r="P2514">
        <f t="shared" si="196"/>
        <v>27.5</v>
      </c>
      <c r="Q2514" s="11" t="s">
        <v>8324</v>
      </c>
      <c r="R2514" t="s">
        <v>8327</v>
      </c>
      <c r="S2514" s="15">
        <f t="shared" si="197"/>
        <v>88488.423541666663</v>
      </c>
      <c r="T2514" s="15">
        <f t="shared" si="198"/>
        <v>42131.423541666663</v>
      </c>
      <c r="U2514" s="15">
        <f t="shared" si="199"/>
        <v>2142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104</v>
      </c>
      <c r="P2515">
        <f t="shared" si="196"/>
        <v>51</v>
      </c>
      <c r="Q2515" s="11" t="s">
        <v>8324</v>
      </c>
      <c r="R2515" t="s">
        <v>8327</v>
      </c>
      <c r="S2515" s="15">
        <f t="shared" si="197"/>
        <v>88681.808124999996</v>
      </c>
      <c r="T2515" s="15">
        <f t="shared" si="198"/>
        <v>42305.829166666663</v>
      </c>
      <c r="U2515" s="15">
        <f t="shared" si="199"/>
        <v>2142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104</v>
      </c>
      <c r="P2516">
        <f t="shared" si="196"/>
        <v>25.46</v>
      </c>
      <c r="Q2516" s="11" t="s">
        <v>8324</v>
      </c>
      <c r="R2516" t="s">
        <v>8336</v>
      </c>
      <c r="S2516" s="15">
        <f t="shared" si="197"/>
        <v>88832.866979166662</v>
      </c>
      <c r="T2516" s="15">
        <f t="shared" si="198"/>
        <v>42475.866979166662</v>
      </c>
      <c r="U2516" s="15">
        <f t="shared" si="199"/>
        <v>2143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104</v>
      </c>
      <c r="P2517">
        <f t="shared" si="196"/>
        <v>19.239999999999998</v>
      </c>
      <c r="Q2517" s="11" t="s">
        <v>8309</v>
      </c>
      <c r="R2517" t="s">
        <v>8311</v>
      </c>
      <c r="S2517" s="15">
        <f t="shared" si="197"/>
        <v>88760.712418981479</v>
      </c>
      <c r="T2517" s="15">
        <f t="shared" si="198"/>
        <v>42411.712418981479</v>
      </c>
      <c r="U2517" s="15">
        <f t="shared" si="199"/>
        <v>2143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115</v>
      </c>
      <c r="P2518">
        <f t="shared" si="196"/>
        <v>29.58</v>
      </c>
      <c r="Q2518" s="11" t="s">
        <v>8324</v>
      </c>
      <c r="R2518" t="s">
        <v>8327</v>
      </c>
      <c r="S2518" s="15">
        <f t="shared" si="197"/>
        <v>88528.541134259256</v>
      </c>
      <c r="T2518" s="15">
        <f t="shared" si="198"/>
        <v>42171.541134259256</v>
      </c>
      <c r="U2518" s="15">
        <f t="shared" si="199"/>
        <v>2142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103</v>
      </c>
      <c r="P2519">
        <f t="shared" si="196"/>
        <v>33.57</v>
      </c>
      <c r="Q2519" s="11" t="s">
        <v>8324</v>
      </c>
      <c r="R2519" t="s">
        <v>8327</v>
      </c>
      <c r="S2519" s="15">
        <f t="shared" si="197"/>
        <v>88208.698599537034</v>
      </c>
      <c r="T2519" s="15">
        <f t="shared" si="198"/>
        <v>41851.698599537034</v>
      </c>
      <c r="U2519" s="15">
        <f t="shared" si="199"/>
        <v>2141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103</v>
      </c>
      <c r="P2520">
        <f t="shared" si="196"/>
        <v>46.73</v>
      </c>
      <c r="Q2520" s="11" t="s">
        <v>8312</v>
      </c>
      <c r="R2520" t="s">
        <v>8353</v>
      </c>
      <c r="S2520" s="15">
        <f t="shared" si="197"/>
        <v>87752.904594907406</v>
      </c>
      <c r="T2520" s="15">
        <f t="shared" si="198"/>
        <v>41395.904594907406</v>
      </c>
      <c r="U2520" s="15">
        <f t="shared" si="199"/>
        <v>2140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129</v>
      </c>
      <c r="P2521">
        <f t="shared" si="196"/>
        <v>100</v>
      </c>
      <c r="Q2521" s="11" t="s">
        <v>8309</v>
      </c>
      <c r="R2521" t="s">
        <v>8311</v>
      </c>
      <c r="S2521" s="15">
        <f t="shared" si="197"/>
        <v>88560.843240740738</v>
      </c>
      <c r="T2521" s="15">
        <f t="shared" si="198"/>
        <v>42203.843240740738</v>
      </c>
      <c r="U2521" s="15">
        <f t="shared" si="199"/>
        <v>2142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</v>
      </c>
      <c r="P2522">
        <f t="shared" si="196"/>
        <v>50</v>
      </c>
      <c r="Q2522" s="11" t="s">
        <v>8328</v>
      </c>
      <c r="R2522" t="s">
        <v>8332</v>
      </c>
      <c r="S2522" s="15">
        <f t="shared" si="197"/>
        <v>87503.758124999993</v>
      </c>
      <c r="T2522" s="15">
        <f t="shared" si="198"/>
        <v>41146.758125</v>
      </c>
      <c r="U2522" s="15">
        <f t="shared" si="199"/>
        <v>2139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3</v>
      </c>
      <c r="P2523">
        <f t="shared" si="196"/>
        <v>57.92</v>
      </c>
      <c r="Q2523" s="11" t="s">
        <v>8324</v>
      </c>
      <c r="R2523" t="s">
        <v>8327</v>
      </c>
      <c r="S2523" s="15">
        <f t="shared" si="197"/>
        <v>89030.632858796293</v>
      </c>
      <c r="T2523" s="15">
        <f t="shared" si="198"/>
        <v>42672.125</v>
      </c>
      <c r="U2523" s="15">
        <f t="shared" si="199"/>
        <v>2143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103</v>
      </c>
      <c r="P2524">
        <f t="shared" si="196"/>
        <v>76.67</v>
      </c>
      <c r="Q2524" s="11" t="s">
        <v>8309</v>
      </c>
      <c r="R2524" t="s">
        <v>8343</v>
      </c>
      <c r="S2524" s="15">
        <f t="shared" si="197"/>
        <v>88876.772326388891</v>
      </c>
      <c r="T2524" s="15">
        <f t="shared" si="198"/>
        <v>42518.772326388891</v>
      </c>
      <c r="U2524" s="15">
        <f t="shared" si="199"/>
        <v>2143</v>
      </c>
    </row>
    <row r="2525" spans="1:21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1</v>
      </c>
      <c r="P2525">
        <f t="shared" si="196"/>
        <v>27.36</v>
      </c>
      <c r="Q2525" s="11" t="s">
        <v>8309</v>
      </c>
      <c r="R2525" t="s">
        <v>8311</v>
      </c>
      <c r="S2525" s="15">
        <f t="shared" si="197"/>
        <v>88477.831273148156</v>
      </c>
      <c r="T2525" s="15">
        <f t="shared" si="198"/>
        <v>42135.831273148149</v>
      </c>
      <c r="U2525" s="15">
        <f t="shared" si="199"/>
        <v>2142</v>
      </c>
    </row>
    <row r="2526" spans="1:21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103</v>
      </c>
      <c r="P2526">
        <f t="shared" si="196"/>
        <v>45.6</v>
      </c>
      <c r="Q2526" s="11" t="s">
        <v>8322</v>
      </c>
      <c r="R2526" t="s">
        <v>8323</v>
      </c>
      <c r="S2526" s="15">
        <f t="shared" si="197"/>
        <v>88930.862777777773</v>
      </c>
      <c r="T2526" s="15">
        <f t="shared" si="198"/>
        <v>42573.862777777773</v>
      </c>
      <c r="U2526" s="15">
        <f t="shared" si="199"/>
        <v>2143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114</v>
      </c>
      <c r="P2527">
        <f t="shared" si="196"/>
        <v>26.27</v>
      </c>
      <c r="Q2527" s="11" t="s">
        <v>8328</v>
      </c>
      <c r="R2527" t="s">
        <v>8329</v>
      </c>
      <c r="S2527" s="15">
        <f t="shared" si="197"/>
        <v>87058.637511574081</v>
      </c>
      <c r="T2527" s="15">
        <f t="shared" si="198"/>
        <v>40701.637511574074</v>
      </c>
      <c r="U2527" s="15">
        <f t="shared" si="199"/>
        <v>2138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102</v>
      </c>
      <c r="P2528">
        <f t="shared" si="196"/>
        <v>23.45</v>
      </c>
      <c r="Q2528" s="11" t="s">
        <v>8328</v>
      </c>
      <c r="R2528" t="s">
        <v>8329</v>
      </c>
      <c r="S2528" s="15">
        <f t="shared" si="197"/>
        <v>87440.772858796292</v>
      </c>
      <c r="T2528" s="15">
        <f t="shared" si="198"/>
        <v>41083.772858796299</v>
      </c>
      <c r="U2528" s="15">
        <f t="shared" si="199"/>
        <v>2139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2</v>
      </c>
      <c r="P2529">
        <f t="shared" si="196"/>
        <v>39.97</v>
      </c>
      <c r="Q2529" s="11" t="s">
        <v>8328</v>
      </c>
      <c r="R2529" t="s">
        <v>8332</v>
      </c>
      <c r="S2529" s="15">
        <f t="shared" si="197"/>
        <v>86766.230960648143</v>
      </c>
      <c r="T2529" s="15">
        <f t="shared" si="198"/>
        <v>40393.082638888889</v>
      </c>
      <c r="U2529" s="15">
        <f t="shared" si="199"/>
        <v>2137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6</v>
      </c>
      <c r="P2530">
        <f t="shared" si="196"/>
        <v>37.67</v>
      </c>
      <c r="Q2530" s="11" t="s">
        <v>8317</v>
      </c>
      <c r="R2530" t="s">
        <v>8335</v>
      </c>
      <c r="S2530" s="15">
        <f t="shared" si="197"/>
        <v>88866.566388888896</v>
      </c>
      <c r="T2530" s="15">
        <f t="shared" si="198"/>
        <v>42504.566388888896</v>
      </c>
      <c r="U2530" s="15">
        <f t="shared" si="199"/>
        <v>2143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102</v>
      </c>
      <c r="P2531">
        <f t="shared" si="196"/>
        <v>56.42</v>
      </c>
      <c r="Q2531" s="11" t="s">
        <v>8314</v>
      </c>
      <c r="R2531" t="s">
        <v>8356</v>
      </c>
      <c r="S2531" s="15">
        <f t="shared" si="197"/>
        <v>88912.153055555551</v>
      </c>
      <c r="T2531" s="15">
        <f t="shared" si="198"/>
        <v>42555.153055555551</v>
      </c>
      <c r="U2531" s="15">
        <f t="shared" si="199"/>
        <v>2143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102</v>
      </c>
      <c r="P2532">
        <f t="shared" si="196"/>
        <v>52</v>
      </c>
      <c r="Q2532" s="11" t="s">
        <v>8322</v>
      </c>
      <c r="R2532" t="s">
        <v>8340</v>
      </c>
      <c r="S2532" s="15">
        <f t="shared" si="197"/>
        <v>88165.766724537039</v>
      </c>
      <c r="T2532" s="15">
        <f t="shared" si="198"/>
        <v>41806.916666666664</v>
      </c>
      <c r="U2532" s="15">
        <f t="shared" si="199"/>
        <v>2141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102</v>
      </c>
      <c r="P2533">
        <f t="shared" si="196"/>
        <v>51.92</v>
      </c>
      <c r="Q2533" s="11" t="s">
        <v>8314</v>
      </c>
      <c r="R2533" t="s">
        <v>8315</v>
      </c>
      <c r="S2533" s="15">
        <f t="shared" si="197"/>
        <v>88239.665798611109</v>
      </c>
      <c r="T2533" s="15">
        <f t="shared" si="198"/>
        <v>41882.665798611109</v>
      </c>
      <c r="U2533" s="15">
        <f t="shared" si="199"/>
        <v>2141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102</v>
      </c>
      <c r="P2534">
        <f t="shared" si="196"/>
        <v>51.62</v>
      </c>
      <c r="Q2534" s="11" t="s">
        <v>8324</v>
      </c>
      <c r="R2534" t="s">
        <v>8327</v>
      </c>
      <c r="S2534" s="15">
        <f t="shared" si="197"/>
        <v>88445.792476851857</v>
      </c>
      <c r="T2534" s="15">
        <f t="shared" si="198"/>
        <v>42088.750810185185</v>
      </c>
      <c r="U2534" s="15">
        <f t="shared" si="199"/>
        <v>2142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101</v>
      </c>
      <c r="P2535">
        <f t="shared" si="196"/>
        <v>47.86</v>
      </c>
      <c r="Q2535" s="11" t="s">
        <v>8309</v>
      </c>
      <c r="R2535" t="s">
        <v>8343</v>
      </c>
      <c r="S2535" s="15">
        <f t="shared" si="197"/>
        <v>88812.970092592586</v>
      </c>
      <c r="T2535" s="15">
        <f t="shared" si="198"/>
        <v>42485.928425925929</v>
      </c>
      <c r="U2535" s="15">
        <f t="shared" si="199"/>
        <v>2143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67</v>
      </c>
      <c r="P2536">
        <f t="shared" si="196"/>
        <v>41.75</v>
      </c>
      <c r="Q2536" s="11" t="s">
        <v>8309</v>
      </c>
      <c r="R2536" t="s">
        <v>8311</v>
      </c>
      <c r="S2536" s="15">
        <f t="shared" si="197"/>
        <v>88769.843287037031</v>
      </c>
      <c r="T2536" s="15">
        <f t="shared" si="198"/>
        <v>42418.843287037031</v>
      </c>
      <c r="U2536" s="15">
        <f t="shared" si="199"/>
        <v>2143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202</v>
      </c>
      <c r="P2537">
        <f t="shared" si="196"/>
        <v>51.23</v>
      </c>
      <c r="Q2537" s="11" t="s">
        <v>8324</v>
      </c>
      <c r="R2537" t="s">
        <v>8327</v>
      </c>
      <c r="S2537" s="15">
        <f t="shared" si="197"/>
        <v>88287.243159722217</v>
      </c>
      <c r="T2537" s="15">
        <f t="shared" si="198"/>
        <v>41922.458333333336</v>
      </c>
      <c r="U2537" s="15">
        <f t="shared" si="199"/>
        <v>2141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101</v>
      </c>
      <c r="P2538">
        <f t="shared" si="196"/>
        <v>26.61</v>
      </c>
      <c r="Q2538" s="11" t="s">
        <v>8324</v>
      </c>
      <c r="R2538" t="s">
        <v>8327</v>
      </c>
      <c r="S2538" s="15">
        <f t="shared" si="197"/>
        <v>89145.368078703701</v>
      </c>
      <c r="T2538" s="15">
        <f t="shared" si="198"/>
        <v>42786.368078703701</v>
      </c>
      <c r="U2538" s="15">
        <f t="shared" si="199"/>
        <v>2144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101</v>
      </c>
      <c r="P2539">
        <f t="shared" si="196"/>
        <v>36.67</v>
      </c>
      <c r="Q2539" s="11" t="s">
        <v>8324</v>
      </c>
      <c r="R2539" t="s">
        <v>8327</v>
      </c>
      <c r="S2539" s="15">
        <f t="shared" si="197"/>
        <v>88564.761782407411</v>
      </c>
      <c r="T2539" s="15">
        <f t="shared" si="198"/>
        <v>42198.041666666672</v>
      </c>
      <c r="U2539" s="15">
        <f t="shared" si="199"/>
        <v>2142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8324</v>
      </c>
      <c r="R2540" t="s">
        <v>8327</v>
      </c>
      <c r="S2540" s="15">
        <f t="shared" si="197"/>
        <v>88475.723692129628</v>
      </c>
      <c r="T2540" s="15">
        <f t="shared" si="198"/>
        <v>42115.723692129628</v>
      </c>
      <c r="U2540" s="15">
        <f t="shared" si="199"/>
        <v>2142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20</v>
      </c>
      <c r="P2541">
        <f t="shared" si="196"/>
        <v>46.93</v>
      </c>
      <c r="Q2541" s="11" t="s">
        <v>8324</v>
      </c>
      <c r="R2541" t="s">
        <v>8327</v>
      </c>
      <c r="S2541" s="15">
        <f t="shared" si="197"/>
        <v>88529.768819444449</v>
      </c>
      <c r="T2541" s="15">
        <f t="shared" si="198"/>
        <v>42182.768819444449</v>
      </c>
      <c r="U2541" s="15">
        <f t="shared" si="199"/>
        <v>2142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100</v>
      </c>
      <c r="P2542">
        <f t="shared" si="196"/>
        <v>218.33</v>
      </c>
      <c r="Q2542" s="11" t="s">
        <v>8314</v>
      </c>
      <c r="R2542" t="s">
        <v>8354</v>
      </c>
      <c r="S2542" s="15">
        <f t="shared" si="197"/>
        <v>88194.118495370378</v>
      </c>
      <c r="T2542" s="15">
        <f t="shared" si="198"/>
        <v>41852.118495370371</v>
      </c>
      <c r="U2542" s="15">
        <f t="shared" si="199"/>
        <v>2141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1254</v>
      </c>
      <c r="P2543">
        <f t="shared" si="196"/>
        <v>93</v>
      </c>
      <c r="Q2543" s="11" t="s">
        <v>8324</v>
      </c>
      <c r="R2543" t="s">
        <v>8327</v>
      </c>
      <c r="S2543" s="15">
        <f t="shared" si="197"/>
        <v>88652.683182870373</v>
      </c>
      <c r="T2543" s="15">
        <f t="shared" si="198"/>
        <v>42293.207638888889</v>
      </c>
      <c r="U2543" s="15">
        <f t="shared" si="199"/>
        <v>2142</v>
      </c>
    </row>
    <row r="2544" spans="1:21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8314</v>
      </c>
      <c r="R2544" t="s">
        <v>8315</v>
      </c>
      <c r="S2544" s="15">
        <f t="shared" si="197"/>
        <v>88412.357094907406</v>
      </c>
      <c r="T2544" s="15">
        <f t="shared" si="198"/>
        <v>42055.357094907406</v>
      </c>
      <c r="U2544" s="15">
        <f t="shared" si="199"/>
        <v>2142</v>
      </c>
    </row>
    <row r="2545" spans="1:21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100</v>
      </c>
      <c r="P2545">
        <f t="shared" si="196"/>
        <v>216.67</v>
      </c>
      <c r="Q2545" s="11" t="s">
        <v>8328</v>
      </c>
      <c r="R2545" t="s">
        <v>8331</v>
      </c>
      <c r="S2545" s="15">
        <f t="shared" si="197"/>
        <v>88516.82540509259</v>
      </c>
      <c r="T2545" s="15">
        <f t="shared" si="198"/>
        <v>42186.25</v>
      </c>
      <c r="U2545" s="15">
        <f t="shared" si="199"/>
        <v>2142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100</v>
      </c>
      <c r="P2546">
        <f t="shared" si="196"/>
        <v>108.33</v>
      </c>
      <c r="Q2546" s="11" t="s">
        <v>8324</v>
      </c>
      <c r="R2546" t="s">
        <v>8327</v>
      </c>
      <c r="S2546" s="15">
        <f t="shared" si="197"/>
        <v>89059.955138888879</v>
      </c>
      <c r="T2546" s="15">
        <f t="shared" si="198"/>
        <v>42704.708333333328</v>
      </c>
      <c r="U2546" s="15">
        <f t="shared" si="199"/>
        <v>2143</v>
      </c>
    </row>
    <row r="2547" spans="1:21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100</v>
      </c>
      <c r="P2547">
        <f t="shared" si="196"/>
        <v>65</v>
      </c>
      <c r="Q2547" s="11" t="s">
        <v>8312</v>
      </c>
      <c r="R2547" t="s">
        <v>8350</v>
      </c>
      <c r="S2547" s="15">
        <f t="shared" si="197"/>
        <v>88527.879259259265</v>
      </c>
      <c r="T2547" s="15">
        <f t="shared" si="198"/>
        <v>42185.879259259258</v>
      </c>
      <c r="U2547" s="15">
        <f t="shared" si="199"/>
        <v>2142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125</v>
      </c>
      <c r="P2548">
        <f t="shared" si="196"/>
        <v>46.43</v>
      </c>
      <c r="Q2548" s="11" t="s">
        <v>8324</v>
      </c>
      <c r="R2548" t="s">
        <v>8327</v>
      </c>
      <c r="S2548" s="15">
        <f t="shared" si="197"/>
        <v>88228.651597222226</v>
      </c>
      <c r="T2548" s="15">
        <f t="shared" si="198"/>
        <v>41881.229166666664</v>
      </c>
      <c r="U2548" s="15">
        <f t="shared" si="199"/>
        <v>2141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125</v>
      </c>
      <c r="P2549">
        <f t="shared" si="196"/>
        <v>50</v>
      </c>
      <c r="Q2549" s="11" t="s">
        <v>8324</v>
      </c>
      <c r="R2549" t="s">
        <v>8327</v>
      </c>
      <c r="S2549" s="15">
        <f t="shared" si="197"/>
        <v>88440.106111111119</v>
      </c>
      <c r="T2549" s="15">
        <f t="shared" si="198"/>
        <v>42112.025694444441</v>
      </c>
      <c r="U2549" s="15">
        <f t="shared" si="199"/>
        <v>2142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133</v>
      </c>
      <c r="P2550">
        <f t="shared" si="196"/>
        <v>46.43</v>
      </c>
      <c r="Q2550" s="11" t="s">
        <v>8324</v>
      </c>
      <c r="R2550" t="s">
        <v>8327</v>
      </c>
      <c r="S2550" s="15">
        <f t="shared" si="197"/>
        <v>88440.733078703706</v>
      </c>
      <c r="T2550" s="15">
        <f t="shared" si="198"/>
        <v>42063.207638888889</v>
      </c>
      <c r="U2550" s="15">
        <f t="shared" si="199"/>
        <v>2142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100</v>
      </c>
      <c r="P2551">
        <f t="shared" si="196"/>
        <v>92.14</v>
      </c>
      <c r="Q2551" s="11" t="s">
        <v>8324</v>
      </c>
      <c r="R2551" t="s">
        <v>8325</v>
      </c>
      <c r="S2551" s="15">
        <f t="shared" si="197"/>
        <v>88498.684027777781</v>
      </c>
      <c r="T2551" s="15">
        <f t="shared" si="198"/>
        <v>42169.804861111115</v>
      </c>
      <c r="U2551" s="15">
        <f t="shared" si="199"/>
        <v>2142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100</v>
      </c>
      <c r="P2552">
        <f t="shared" si="196"/>
        <v>53.75</v>
      </c>
      <c r="Q2552" s="11" t="s">
        <v>8324</v>
      </c>
      <c r="R2552" t="s">
        <v>8327</v>
      </c>
      <c r="S2552" s="15">
        <f t="shared" si="197"/>
        <v>89190.579224537039</v>
      </c>
      <c r="T2552" s="15">
        <f t="shared" si="198"/>
        <v>42833.537557870368</v>
      </c>
      <c r="U2552" s="15">
        <f t="shared" si="199"/>
        <v>2144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1</v>
      </c>
      <c r="P2553">
        <f t="shared" si="196"/>
        <v>21.47</v>
      </c>
      <c r="Q2553" s="11" t="s">
        <v>8328</v>
      </c>
      <c r="R2553" t="s">
        <v>8351</v>
      </c>
      <c r="S2553" s="15">
        <f t="shared" si="197"/>
        <v>87424.829918981486</v>
      </c>
      <c r="T2553" s="15">
        <f t="shared" si="198"/>
        <v>41058.829918981479</v>
      </c>
      <c r="U2553" s="15">
        <f t="shared" si="199"/>
        <v>2139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10</v>
      </c>
      <c r="P2554">
        <f t="shared" si="196"/>
        <v>45.79</v>
      </c>
      <c r="Q2554" s="11" t="s">
        <v>8324</v>
      </c>
      <c r="R2554" t="s">
        <v>8327</v>
      </c>
      <c r="S2554" s="15">
        <f t="shared" si="197"/>
        <v>89027.27817129629</v>
      </c>
      <c r="T2554" s="15">
        <f t="shared" si="198"/>
        <v>42670.278171296297</v>
      </c>
      <c r="U2554" s="15">
        <f t="shared" si="199"/>
        <v>2143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100</v>
      </c>
      <c r="P2555">
        <f t="shared" si="196"/>
        <v>40.06</v>
      </c>
      <c r="Q2555" s="11" t="s">
        <v>8324</v>
      </c>
      <c r="R2555" t="s">
        <v>8327</v>
      </c>
      <c r="S2555" s="15">
        <f t="shared" si="197"/>
        <v>88203.950370370367</v>
      </c>
      <c r="T2555" s="15">
        <f t="shared" si="198"/>
        <v>41853.583333333336</v>
      </c>
      <c r="U2555" s="15">
        <f t="shared" si="199"/>
        <v>2141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100</v>
      </c>
      <c r="P2556">
        <f t="shared" si="196"/>
        <v>33.74</v>
      </c>
      <c r="Q2556" s="11" t="s">
        <v>8324</v>
      </c>
      <c r="R2556" t="s">
        <v>8327</v>
      </c>
      <c r="S2556" s="15">
        <f t="shared" si="197"/>
        <v>88786.707407407404</v>
      </c>
      <c r="T2556" s="15">
        <f t="shared" si="198"/>
        <v>42420.878472222219</v>
      </c>
      <c r="U2556" s="15">
        <f t="shared" si="199"/>
        <v>2143</v>
      </c>
    </row>
    <row r="2557" spans="1:21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100</v>
      </c>
      <c r="P2557">
        <f t="shared" si="196"/>
        <v>21.37</v>
      </c>
      <c r="Q2557" s="11" t="s">
        <v>8328</v>
      </c>
      <c r="R2557" t="s">
        <v>8330</v>
      </c>
      <c r="S2557" s="15">
        <f t="shared" si="197"/>
        <v>89079.109328703707</v>
      </c>
      <c r="T2557" s="15">
        <f t="shared" si="198"/>
        <v>42717.332638888889</v>
      </c>
      <c r="U2557" s="15">
        <f t="shared" si="199"/>
        <v>2143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100</v>
      </c>
      <c r="P2558">
        <f t="shared" si="196"/>
        <v>91.43</v>
      </c>
      <c r="Q2558" s="11" t="s">
        <v>8322</v>
      </c>
      <c r="R2558" t="s">
        <v>8326</v>
      </c>
      <c r="S2558" s="15">
        <f t="shared" si="197"/>
        <v>88228.762743055559</v>
      </c>
      <c r="T2558" s="15">
        <f t="shared" si="198"/>
        <v>41901.762743055559</v>
      </c>
      <c r="U2558" s="15">
        <f t="shared" si="199"/>
        <v>2141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100</v>
      </c>
      <c r="P2559">
        <f t="shared" si="196"/>
        <v>64</v>
      </c>
      <c r="Q2559" s="11" t="s">
        <v>8322</v>
      </c>
      <c r="R2559" t="s">
        <v>8340</v>
      </c>
      <c r="S2559" s="15">
        <f t="shared" si="197"/>
        <v>87543.958993055552</v>
      </c>
      <c r="T2559" s="15">
        <f t="shared" si="198"/>
        <v>41201.958993055552</v>
      </c>
      <c r="U2559" s="15">
        <f t="shared" si="199"/>
        <v>2139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100</v>
      </c>
      <c r="P2560">
        <f t="shared" si="196"/>
        <v>58.18</v>
      </c>
      <c r="Q2560" s="11" t="s">
        <v>8328</v>
      </c>
      <c r="R2560" t="s">
        <v>8351</v>
      </c>
      <c r="S2560" s="15">
        <f t="shared" si="197"/>
        <v>88412.637939814813</v>
      </c>
      <c r="T2560" s="15">
        <f t="shared" si="198"/>
        <v>42063.631944444445</v>
      </c>
      <c r="U2560" s="15">
        <f t="shared" si="199"/>
        <v>2142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ref="O2561:O2624" si="200">ROUND(E2371/D2371*100,0)</f>
        <v>100</v>
      </c>
      <c r="P2561">
        <f t="shared" si="196"/>
        <v>37.65</v>
      </c>
      <c r="Q2561" s="11" t="s">
        <v>8328</v>
      </c>
      <c r="R2561" t="s">
        <v>8329</v>
      </c>
      <c r="S2561" s="15">
        <f t="shared" si="197"/>
        <v>87280.992962962962</v>
      </c>
      <c r="T2561" s="15">
        <f t="shared" si="198"/>
        <v>40933.992962962962</v>
      </c>
      <c r="U2561" s="15">
        <f t="shared" si="199"/>
        <v>2138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00"/>
        <v>100</v>
      </c>
      <c r="P2562">
        <f t="shared" si="196"/>
        <v>29.05</v>
      </c>
      <c r="Q2562" s="11" t="s">
        <v>8324</v>
      </c>
      <c r="R2562" t="s">
        <v>8327</v>
      </c>
      <c r="S2562" s="15">
        <f t="shared" si="197"/>
        <v>89176.462430555548</v>
      </c>
      <c r="T2562" s="15">
        <f t="shared" si="198"/>
        <v>42825.957638888889</v>
      </c>
      <c r="U2562" s="15">
        <f t="shared" si="199"/>
        <v>2144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100</v>
      </c>
      <c r="P2563">
        <f t="shared" ref="P2563:P2626" si="201">IFERROR(ROUND(E2563/L2563,2),0)</f>
        <v>24.5</v>
      </c>
      <c r="Q2563" s="11" t="s">
        <v>8309</v>
      </c>
      <c r="R2563" t="s">
        <v>8319</v>
      </c>
      <c r="S2563" s="15">
        <f t="shared" ref="S2563:S2626" si="202">(((J2563/60)/60)/24)+DATE(197,1,1)</f>
        <v>88277.511319444442</v>
      </c>
      <c r="T2563" s="15">
        <f t="shared" ref="T2563:T2626" si="203">(((I2563/60)/60)/24)+DATE(1970,1,1)</f>
        <v>41920.511319444442</v>
      </c>
      <c r="U2563" s="15">
        <f t="shared" ref="U2563:U2626" si="204">YEAR(S2563)</f>
        <v>2141</v>
      </c>
    </row>
    <row r="2564" spans="1:21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100</v>
      </c>
      <c r="P2564">
        <f t="shared" si="201"/>
        <v>90.86</v>
      </c>
      <c r="Q2564" s="11" t="s">
        <v>8309</v>
      </c>
      <c r="R2564" t="s">
        <v>8311</v>
      </c>
      <c r="S2564" s="15">
        <f t="shared" si="202"/>
        <v>88300.52106481482</v>
      </c>
      <c r="T2564" s="15">
        <f t="shared" si="203"/>
        <v>41943.521064814813</v>
      </c>
      <c r="U2564" s="15">
        <f t="shared" si="204"/>
        <v>2141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11</v>
      </c>
      <c r="P2565">
        <f t="shared" si="201"/>
        <v>70.67</v>
      </c>
      <c r="Q2565" s="11" t="s">
        <v>8324</v>
      </c>
      <c r="R2565" t="s">
        <v>8325</v>
      </c>
      <c r="S2565" s="15">
        <f t="shared" si="202"/>
        <v>88852.16851851852</v>
      </c>
      <c r="T2565" s="15">
        <f t="shared" si="203"/>
        <v>42495.16851851852</v>
      </c>
      <c r="U2565" s="15">
        <f t="shared" si="204"/>
        <v>2143</v>
      </c>
    </row>
    <row r="2566" spans="1:21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2</v>
      </c>
      <c r="P2566">
        <f t="shared" si="201"/>
        <v>37.409999999999997</v>
      </c>
      <c r="Q2566" s="11" t="s">
        <v>8322</v>
      </c>
      <c r="R2566" t="s">
        <v>8344</v>
      </c>
      <c r="S2566" s="15">
        <f t="shared" si="202"/>
        <v>87117.896354166674</v>
      </c>
      <c r="T2566" s="15">
        <f t="shared" si="203"/>
        <v>40790.896354166667</v>
      </c>
      <c r="U2566" s="15">
        <f t="shared" si="204"/>
        <v>2138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3</v>
      </c>
      <c r="P2567">
        <f t="shared" si="201"/>
        <v>57.73</v>
      </c>
      <c r="Q2567" s="11" t="s">
        <v>8328</v>
      </c>
      <c r="R2567" t="s">
        <v>8331</v>
      </c>
      <c r="S2567" s="15">
        <f t="shared" si="202"/>
        <v>89188.43104166667</v>
      </c>
      <c r="T2567" s="15">
        <f t="shared" si="203"/>
        <v>42831.389374999999</v>
      </c>
      <c r="U2567" s="15">
        <f t="shared" si="204"/>
        <v>2144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106</v>
      </c>
      <c r="P2568">
        <f t="shared" si="201"/>
        <v>22.61</v>
      </c>
      <c r="Q2568" s="11" t="s">
        <v>8324</v>
      </c>
      <c r="R2568" t="s">
        <v>8327</v>
      </c>
      <c r="S2568" s="15">
        <f t="shared" si="202"/>
        <v>88890.539976851855</v>
      </c>
      <c r="T2568" s="15">
        <f t="shared" si="203"/>
        <v>42548.791666666672</v>
      </c>
      <c r="U2568" s="15">
        <f t="shared" si="204"/>
        <v>2143</v>
      </c>
    </row>
    <row r="2569" spans="1:21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13</v>
      </c>
      <c r="P2569">
        <f t="shared" si="201"/>
        <v>33.32</v>
      </c>
      <c r="Q2569" s="11" t="s">
        <v>8328</v>
      </c>
      <c r="R2569" t="s">
        <v>8332</v>
      </c>
      <c r="S2569" s="15">
        <f t="shared" si="202"/>
        <v>88585.750254629631</v>
      </c>
      <c r="T2569" s="15">
        <f t="shared" si="203"/>
        <v>42238.750254629631</v>
      </c>
      <c r="U2569" s="15">
        <f t="shared" si="204"/>
        <v>2142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109</v>
      </c>
      <c r="P2570">
        <f t="shared" si="201"/>
        <v>28.73</v>
      </c>
      <c r="Q2570" s="11" t="s">
        <v>8322</v>
      </c>
      <c r="R2570" t="s">
        <v>8344</v>
      </c>
      <c r="S2570" s="15">
        <f t="shared" si="202"/>
        <v>87305.738935185189</v>
      </c>
      <c r="T2570" s="15">
        <f t="shared" si="203"/>
        <v>40943.738935185182</v>
      </c>
      <c r="U2570" s="15">
        <f t="shared" si="204"/>
        <v>2139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2</v>
      </c>
      <c r="P2571">
        <f t="shared" si="201"/>
        <v>17.53</v>
      </c>
      <c r="Q2571" s="11" t="s">
        <v>8324</v>
      </c>
      <c r="R2571" t="s">
        <v>8327</v>
      </c>
      <c r="S2571" s="15">
        <f t="shared" si="202"/>
        <v>88867.479861111118</v>
      </c>
      <c r="T2571" s="15">
        <f t="shared" si="203"/>
        <v>42510.479861111111</v>
      </c>
      <c r="U2571" s="15">
        <f t="shared" si="204"/>
        <v>2143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</v>
      </c>
      <c r="P2572">
        <f t="shared" si="201"/>
        <v>78.88</v>
      </c>
      <c r="Q2572" s="11" t="s">
        <v>8324</v>
      </c>
      <c r="R2572" t="s">
        <v>8327</v>
      </c>
      <c r="S2572" s="15">
        <f t="shared" si="202"/>
        <v>88676.761192129634</v>
      </c>
      <c r="T2572" s="15">
        <f t="shared" si="203"/>
        <v>42319.802858796291</v>
      </c>
      <c r="U2572" s="15">
        <f t="shared" si="204"/>
        <v>2142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129</v>
      </c>
      <c r="P2573">
        <f t="shared" si="201"/>
        <v>31.5</v>
      </c>
      <c r="Q2573" s="11" t="s">
        <v>8322</v>
      </c>
      <c r="R2573" t="s">
        <v>8333</v>
      </c>
      <c r="S2573" s="15">
        <f t="shared" si="202"/>
        <v>88834.103518518517</v>
      </c>
      <c r="T2573" s="15">
        <f t="shared" si="203"/>
        <v>42477.103518518517</v>
      </c>
      <c r="U2573" s="15">
        <f t="shared" si="204"/>
        <v>2143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647</v>
      </c>
      <c r="P2574">
        <f t="shared" si="201"/>
        <v>62.8</v>
      </c>
      <c r="Q2574" s="11" t="s">
        <v>8309</v>
      </c>
      <c r="R2574" t="s">
        <v>8310</v>
      </c>
      <c r="S2574" s="15">
        <f t="shared" si="202"/>
        <v>88502.853888888887</v>
      </c>
      <c r="T2574" s="15">
        <f t="shared" si="203"/>
        <v>42148.853888888887</v>
      </c>
      <c r="U2574" s="15">
        <f t="shared" si="204"/>
        <v>2142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138</v>
      </c>
      <c r="P2575">
        <f t="shared" si="201"/>
        <v>25</v>
      </c>
      <c r="Q2575" s="11" t="s">
        <v>8314</v>
      </c>
      <c r="R2575" t="s">
        <v>8354</v>
      </c>
      <c r="S2575" s="15">
        <f t="shared" si="202"/>
        <v>88732.951539351852</v>
      </c>
      <c r="T2575" s="15">
        <f t="shared" si="203"/>
        <v>42375.951539351852</v>
      </c>
      <c r="U2575" s="15">
        <f t="shared" si="204"/>
        <v>2142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38</v>
      </c>
      <c r="P2576">
        <f t="shared" si="201"/>
        <v>52.08</v>
      </c>
      <c r="Q2576" s="11" t="s">
        <v>8324</v>
      </c>
      <c r="R2576" t="s">
        <v>8327</v>
      </c>
      <c r="S2576" s="15">
        <f t="shared" si="202"/>
        <v>89088.908807870379</v>
      </c>
      <c r="T2576" s="15">
        <f t="shared" si="203"/>
        <v>42716.25</v>
      </c>
      <c r="U2576" s="15">
        <f t="shared" si="204"/>
        <v>2143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190</v>
      </c>
      <c r="P2577">
        <f t="shared" si="201"/>
        <v>36.590000000000003</v>
      </c>
      <c r="Q2577" s="11" t="s">
        <v>8324</v>
      </c>
      <c r="R2577" t="s">
        <v>8327</v>
      </c>
      <c r="S2577" s="15">
        <f t="shared" si="202"/>
        <v>88993.056863425925</v>
      </c>
      <c r="T2577" s="15">
        <f t="shared" si="203"/>
        <v>42620.056863425925</v>
      </c>
      <c r="U2577" s="15">
        <f t="shared" si="204"/>
        <v>2143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19</v>
      </c>
      <c r="P2578">
        <f t="shared" si="201"/>
        <v>88.71</v>
      </c>
      <c r="Q2578" s="11" t="s">
        <v>8309</v>
      </c>
      <c r="R2578" t="s">
        <v>8311</v>
      </c>
      <c r="S2578" s="15">
        <f t="shared" si="202"/>
        <v>88922.492280092585</v>
      </c>
      <c r="T2578" s="15">
        <f t="shared" si="203"/>
        <v>42565.492280092592</v>
      </c>
      <c r="U2578" s="15">
        <f t="shared" si="204"/>
        <v>2143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31</v>
      </c>
      <c r="P2579">
        <f t="shared" si="201"/>
        <v>51.67</v>
      </c>
      <c r="Q2579" s="11" t="s">
        <v>8324</v>
      </c>
      <c r="R2579" t="s">
        <v>8327</v>
      </c>
      <c r="S2579" s="15">
        <f t="shared" si="202"/>
        <v>88370.752847222218</v>
      </c>
      <c r="T2579" s="15">
        <f t="shared" si="203"/>
        <v>42014.140972222223</v>
      </c>
      <c r="U2579" s="15">
        <f t="shared" si="204"/>
        <v>2141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110</v>
      </c>
      <c r="P2580">
        <f t="shared" si="201"/>
        <v>62</v>
      </c>
      <c r="Q2580" s="11" t="s">
        <v>8324</v>
      </c>
      <c r="R2580" t="s">
        <v>8327</v>
      </c>
      <c r="S2580" s="15">
        <f t="shared" si="202"/>
        <v>88217.858344907407</v>
      </c>
      <c r="T2580" s="15">
        <f t="shared" si="203"/>
        <v>41852.291666666664</v>
      </c>
      <c r="U2580" s="15">
        <f t="shared" si="204"/>
        <v>2141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116</v>
      </c>
      <c r="P2581">
        <f t="shared" si="201"/>
        <v>56.36</v>
      </c>
      <c r="Q2581" s="11" t="s">
        <v>8328</v>
      </c>
      <c r="R2581" t="s">
        <v>8329</v>
      </c>
      <c r="S2581" s="15">
        <f t="shared" si="202"/>
        <v>87347.861562499995</v>
      </c>
      <c r="T2581" s="15">
        <f t="shared" si="203"/>
        <v>40976.207638888889</v>
      </c>
      <c r="U2581" s="15">
        <f t="shared" si="204"/>
        <v>2139</v>
      </c>
    </row>
    <row r="2582" spans="1:21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108</v>
      </c>
      <c r="P2582">
        <f t="shared" si="201"/>
        <v>38.75</v>
      </c>
      <c r="Q2582" s="11" t="s">
        <v>8328</v>
      </c>
      <c r="R2582" t="s">
        <v>8332</v>
      </c>
      <c r="S2582" s="15">
        <f t="shared" si="202"/>
        <v>87459.739953703713</v>
      </c>
      <c r="T2582" s="15">
        <f t="shared" si="203"/>
        <v>41102.739953703705</v>
      </c>
      <c r="U2582" s="15">
        <f t="shared" si="204"/>
        <v>2139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184</v>
      </c>
      <c r="P2583">
        <f t="shared" si="201"/>
        <v>29.43</v>
      </c>
      <c r="Q2583" s="11" t="s">
        <v>8324</v>
      </c>
      <c r="R2583" t="s">
        <v>8327</v>
      </c>
      <c r="S2583" s="15">
        <f t="shared" si="202"/>
        <v>88931.814328703709</v>
      </c>
      <c r="T2583" s="15">
        <f t="shared" si="203"/>
        <v>42582.873611111107</v>
      </c>
      <c r="U2583" s="15">
        <f t="shared" si="204"/>
        <v>2143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122</v>
      </c>
      <c r="P2584">
        <f t="shared" si="201"/>
        <v>205</v>
      </c>
      <c r="Q2584" s="11" t="s">
        <v>8309</v>
      </c>
      <c r="R2584" t="s">
        <v>8310</v>
      </c>
      <c r="S2584" s="15">
        <f t="shared" si="202"/>
        <v>88853.826180555552</v>
      </c>
      <c r="T2584" s="15">
        <f t="shared" si="203"/>
        <v>42496.826180555552</v>
      </c>
      <c r="U2584" s="15">
        <f t="shared" si="204"/>
        <v>2143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</v>
      </c>
      <c r="P2585">
        <f t="shared" si="201"/>
        <v>203.67</v>
      </c>
      <c r="Q2585" s="11" t="s">
        <v>8324</v>
      </c>
      <c r="R2585" t="s">
        <v>8327</v>
      </c>
      <c r="S2585" s="15">
        <f t="shared" si="202"/>
        <v>88802.398032407407</v>
      </c>
      <c r="T2585" s="15">
        <f t="shared" si="203"/>
        <v>42445.356365740736</v>
      </c>
      <c r="U2585" s="15">
        <f t="shared" si="204"/>
        <v>2143</v>
      </c>
    </row>
    <row r="2586" spans="1:21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152</v>
      </c>
      <c r="P2586">
        <f t="shared" si="201"/>
        <v>67.78</v>
      </c>
      <c r="Q2586" s="11" t="s">
        <v>8324</v>
      </c>
      <c r="R2586" t="s">
        <v>8325</v>
      </c>
      <c r="S2586" s="15">
        <f t="shared" si="202"/>
        <v>88633.883784722217</v>
      </c>
      <c r="T2586" s="15">
        <f t="shared" si="203"/>
        <v>42276.883784722217</v>
      </c>
      <c r="U2586" s="15">
        <f t="shared" si="204"/>
        <v>2142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23</v>
      </c>
      <c r="P2587">
        <f t="shared" si="201"/>
        <v>43.57</v>
      </c>
      <c r="Q2587" s="11" t="s">
        <v>8328</v>
      </c>
      <c r="R2587" t="s">
        <v>8329</v>
      </c>
      <c r="S2587" s="15">
        <f t="shared" si="202"/>
        <v>87579.758506944447</v>
      </c>
      <c r="T2587" s="15">
        <f t="shared" si="203"/>
        <v>41208.165972222225</v>
      </c>
      <c r="U2587" s="15">
        <f t="shared" si="204"/>
        <v>2139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34</v>
      </c>
      <c r="P2588">
        <f t="shared" si="201"/>
        <v>27.73</v>
      </c>
      <c r="Q2588" s="11" t="s">
        <v>8324</v>
      </c>
      <c r="R2588" t="s">
        <v>8327</v>
      </c>
      <c r="S2588" s="15">
        <f t="shared" si="202"/>
        <v>88665.453668981485</v>
      </c>
      <c r="T2588" s="15">
        <f t="shared" si="203"/>
        <v>42296.458333333328</v>
      </c>
      <c r="U2588" s="15">
        <f t="shared" si="204"/>
        <v>2142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36</v>
      </c>
      <c r="P2589">
        <f t="shared" si="201"/>
        <v>203.33</v>
      </c>
      <c r="Q2589" s="11" t="s">
        <v>8324</v>
      </c>
      <c r="R2589" t="s">
        <v>8327</v>
      </c>
      <c r="S2589" s="15">
        <f t="shared" si="202"/>
        <v>88539.503495370373</v>
      </c>
      <c r="T2589" s="15">
        <f t="shared" si="203"/>
        <v>42172.503495370373</v>
      </c>
      <c r="U2589" s="15">
        <f t="shared" si="204"/>
        <v>2142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48</v>
      </c>
      <c r="P2590">
        <f t="shared" si="201"/>
        <v>25.29</v>
      </c>
      <c r="Q2590" s="11" t="s">
        <v>8317</v>
      </c>
      <c r="R2590" t="s">
        <v>8335</v>
      </c>
      <c r="S2590" s="15">
        <f t="shared" si="202"/>
        <v>87886.546759259261</v>
      </c>
      <c r="T2590" s="15">
        <f t="shared" si="203"/>
        <v>41531.546759259261</v>
      </c>
      <c r="U2590" s="15">
        <f t="shared" si="204"/>
        <v>2140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101</v>
      </c>
      <c r="P2591">
        <f t="shared" si="201"/>
        <v>37.94</v>
      </c>
      <c r="Q2591" s="11" t="s">
        <v>8328</v>
      </c>
      <c r="R2591" t="s">
        <v>8329</v>
      </c>
      <c r="S2591" s="15">
        <f t="shared" si="202"/>
        <v>87410.227731481486</v>
      </c>
      <c r="T2591" s="15">
        <f t="shared" si="203"/>
        <v>41083.227731481478</v>
      </c>
      <c r="U2591" s="15">
        <f t="shared" si="204"/>
        <v>2139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8</v>
      </c>
      <c r="P2592">
        <f t="shared" si="201"/>
        <v>33.67</v>
      </c>
      <c r="Q2592" s="11" t="s">
        <v>8324</v>
      </c>
      <c r="R2592" t="s">
        <v>8327</v>
      </c>
      <c r="S2592" s="15">
        <f t="shared" si="202"/>
        <v>88269.585648148146</v>
      </c>
      <c r="T2592" s="15">
        <f t="shared" si="203"/>
        <v>41912.666666666664</v>
      </c>
      <c r="U2592" s="15">
        <f t="shared" si="204"/>
        <v>2141</v>
      </c>
    </row>
    <row r="2593" spans="1:21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181</v>
      </c>
      <c r="P2593">
        <f t="shared" si="201"/>
        <v>201.67</v>
      </c>
      <c r="Q2593" s="11" t="s">
        <v>8324</v>
      </c>
      <c r="R2593" t="s">
        <v>8325</v>
      </c>
      <c r="S2593" s="15">
        <f t="shared" si="202"/>
        <v>88642.791909722218</v>
      </c>
      <c r="T2593" s="15">
        <f t="shared" si="203"/>
        <v>42285.791909722218</v>
      </c>
      <c r="U2593" s="15">
        <f t="shared" si="204"/>
        <v>2142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100</v>
      </c>
      <c r="P2594">
        <f t="shared" si="201"/>
        <v>24.2</v>
      </c>
      <c r="Q2594" s="11" t="s">
        <v>8324</v>
      </c>
      <c r="R2594" t="s">
        <v>8327</v>
      </c>
      <c r="S2594" s="15">
        <f t="shared" si="202"/>
        <v>88494.621018518519</v>
      </c>
      <c r="T2594" s="15">
        <f t="shared" si="203"/>
        <v>42167.621018518519</v>
      </c>
      <c r="U2594" s="15">
        <f t="shared" si="204"/>
        <v>2142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113</v>
      </c>
      <c r="P2595">
        <f t="shared" si="201"/>
        <v>43.21</v>
      </c>
      <c r="Q2595" s="11" t="s">
        <v>8324</v>
      </c>
      <c r="R2595" t="s">
        <v>8327</v>
      </c>
      <c r="S2595" s="15">
        <f t="shared" si="202"/>
        <v>88946.776724537034</v>
      </c>
      <c r="T2595" s="15">
        <f t="shared" si="203"/>
        <v>42589.776724537034</v>
      </c>
      <c r="U2595" s="15">
        <f t="shared" si="204"/>
        <v>2143</v>
      </c>
    </row>
    <row r="2596" spans="1:21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120</v>
      </c>
      <c r="P2596">
        <f t="shared" si="201"/>
        <v>50.08</v>
      </c>
      <c r="Q2596" s="11" t="s">
        <v>8317</v>
      </c>
      <c r="R2596" t="s">
        <v>8335</v>
      </c>
      <c r="S2596" s="15">
        <f t="shared" si="202"/>
        <v>88727.701504629629</v>
      </c>
      <c r="T2596" s="15">
        <f t="shared" si="203"/>
        <v>42368.701504629629</v>
      </c>
      <c r="U2596" s="15">
        <f t="shared" si="204"/>
        <v>2142</v>
      </c>
    </row>
    <row r="2597" spans="1:21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21</v>
      </c>
      <c r="P2597">
        <f t="shared" si="201"/>
        <v>46.23</v>
      </c>
      <c r="Q2597" s="11" t="s">
        <v>8322</v>
      </c>
      <c r="R2597" t="s">
        <v>8323</v>
      </c>
      <c r="S2597" s="15">
        <f t="shared" si="202"/>
        <v>88598.951284722221</v>
      </c>
      <c r="T2597" s="15">
        <f t="shared" si="203"/>
        <v>42226.951284722221</v>
      </c>
      <c r="U2597" s="15">
        <f t="shared" si="204"/>
        <v>2142</v>
      </c>
    </row>
    <row r="2598" spans="1:21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31</v>
      </c>
      <c r="P2598">
        <f t="shared" si="201"/>
        <v>75</v>
      </c>
      <c r="Q2598" s="11" t="s">
        <v>8312</v>
      </c>
      <c r="R2598" t="s">
        <v>8349</v>
      </c>
      <c r="S2598" s="15">
        <f t="shared" si="202"/>
        <v>88844.871516203712</v>
      </c>
      <c r="T2598" s="15">
        <f t="shared" si="203"/>
        <v>42487.579861111109</v>
      </c>
      <c r="U2598" s="15">
        <f t="shared" si="204"/>
        <v>2143</v>
      </c>
    </row>
    <row r="2599" spans="1:21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15</v>
      </c>
      <c r="P2599">
        <f t="shared" si="201"/>
        <v>27.27</v>
      </c>
      <c r="Q2599" s="11" t="s">
        <v>8322</v>
      </c>
      <c r="R2599" t="s">
        <v>8333</v>
      </c>
      <c r="S2599" s="15">
        <f t="shared" si="202"/>
        <v>88382.752986111111</v>
      </c>
      <c r="T2599" s="15">
        <f t="shared" si="203"/>
        <v>42034.708333333328</v>
      </c>
      <c r="U2599" s="15">
        <f t="shared" si="204"/>
        <v>2141</v>
      </c>
    </row>
    <row r="2600" spans="1:21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111</v>
      </c>
      <c r="P2600">
        <f t="shared" si="201"/>
        <v>60</v>
      </c>
      <c r="Q2600" s="11" t="s">
        <v>8322</v>
      </c>
      <c r="R2600" t="s">
        <v>8344</v>
      </c>
      <c r="S2600" s="15">
        <f t="shared" si="202"/>
        <v>86999.695208333331</v>
      </c>
      <c r="T2600" s="15">
        <f t="shared" si="203"/>
        <v>40636.041666666664</v>
      </c>
      <c r="U2600" s="15">
        <f t="shared" si="204"/>
        <v>2138</v>
      </c>
    </row>
    <row r="2601" spans="1:21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119</v>
      </c>
      <c r="P2601">
        <f t="shared" si="201"/>
        <v>42.86</v>
      </c>
      <c r="Q2601" s="11" t="s">
        <v>8322</v>
      </c>
      <c r="R2601" t="s">
        <v>8323</v>
      </c>
      <c r="S2601" s="15">
        <f t="shared" si="202"/>
        <v>88044.985081018516</v>
      </c>
      <c r="T2601" s="15">
        <f t="shared" si="203"/>
        <v>41699.720833333333</v>
      </c>
      <c r="U2601" s="15">
        <f t="shared" si="204"/>
        <v>2141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6</v>
      </c>
      <c r="P2602">
        <f t="shared" si="201"/>
        <v>35.119999999999997</v>
      </c>
      <c r="Q2602" s="11" t="s">
        <v>8317</v>
      </c>
      <c r="R2602" t="s">
        <v>8318</v>
      </c>
      <c r="S2602" s="15">
        <f t="shared" si="202"/>
        <v>89076.853090277786</v>
      </c>
      <c r="T2602" s="15">
        <f t="shared" si="203"/>
        <v>42696.853090277778</v>
      </c>
      <c r="U2602" s="15">
        <f t="shared" si="204"/>
        <v>2143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148</v>
      </c>
      <c r="P2603">
        <f t="shared" si="201"/>
        <v>33.06</v>
      </c>
      <c r="Q2603" s="11" t="s">
        <v>8312</v>
      </c>
      <c r="R2603" t="s">
        <v>8334</v>
      </c>
      <c r="S2603" s="15">
        <f t="shared" si="202"/>
        <v>87622.054560185177</v>
      </c>
      <c r="T2603" s="15">
        <f t="shared" si="203"/>
        <v>41249.054560185185</v>
      </c>
      <c r="U2603" s="15">
        <f t="shared" si="204"/>
        <v>2139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</v>
      </c>
      <c r="P2604">
        <f t="shared" si="201"/>
        <v>45.62</v>
      </c>
      <c r="Q2604" s="11" t="s">
        <v>8324</v>
      </c>
      <c r="R2604" t="s">
        <v>8327</v>
      </c>
      <c r="S2604" s="15">
        <f t="shared" si="202"/>
        <v>88268.361342592587</v>
      </c>
      <c r="T2604" s="15">
        <f t="shared" si="203"/>
        <v>41911.361342592594</v>
      </c>
      <c r="U2604" s="15">
        <f t="shared" si="204"/>
        <v>2141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885</v>
      </c>
      <c r="P2605">
        <f t="shared" si="201"/>
        <v>28.19</v>
      </c>
      <c r="Q2605" s="11" t="s">
        <v>8324</v>
      </c>
      <c r="R2605" t="s">
        <v>8327</v>
      </c>
      <c r="S2605" s="15">
        <f t="shared" si="202"/>
        <v>88245.355393518519</v>
      </c>
      <c r="T2605" s="15">
        <f t="shared" si="203"/>
        <v>41882.547222222223</v>
      </c>
      <c r="U2605" s="15">
        <f t="shared" si="204"/>
        <v>2141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4</v>
      </c>
      <c r="P2606">
        <f t="shared" si="201"/>
        <v>73.88</v>
      </c>
      <c r="Q2606" s="11" t="s">
        <v>8314</v>
      </c>
      <c r="R2606" t="s">
        <v>8315</v>
      </c>
      <c r="S2606" s="15">
        <f t="shared" si="202"/>
        <v>88264.638298611113</v>
      </c>
      <c r="T2606" s="15">
        <f t="shared" si="203"/>
        <v>41912.638298611113</v>
      </c>
      <c r="U2606" s="15">
        <f t="shared" si="204"/>
        <v>2141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11</v>
      </c>
      <c r="P2607">
        <f t="shared" si="201"/>
        <v>45.39</v>
      </c>
      <c r="Q2607" s="11" t="s">
        <v>8309</v>
      </c>
      <c r="R2607" t="s">
        <v>8343</v>
      </c>
      <c r="S2607" s="15">
        <f t="shared" si="202"/>
        <v>88222.639155092591</v>
      </c>
      <c r="T2607" s="15">
        <f t="shared" si="203"/>
        <v>41865.639155092591</v>
      </c>
      <c r="U2607" s="15">
        <f t="shared" si="204"/>
        <v>2141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18</v>
      </c>
      <c r="P2608">
        <f t="shared" si="201"/>
        <v>84.29</v>
      </c>
      <c r="Q2608" s="11" t="s">
        <v>8309</v>
      </c>
      <c r="R2608" t="s">
        <v>8311</v>
      </c>
      <c r="S2608" s="15">
        <f t="shared" si="202"/>
        <v>89124.663877314815</v>
      </c>
      <c r="T2608" s="15">
        <f t="shared" si="203"/>
        <v>42767.663877314815</v>
      </c>
      <c r="U2608" s="15">
        <f t="shared" si="204"/>
        <v>2144</v>
      </c>
    </row>
    <row r="2609" spans="1:21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119</v>
      </c>
      <c r="P2609">
        <f t="shared" si="201"/>
        <v>24.46</v>
      </c>
      <c r="Q2609" s="11" t="s">
        <v>8324</v>
      </c>
      <c r="R2609" t="s">
        <v>8336</v>
      </c>
      <c r="S2609" s="15">
        <f t="shared" si="202"/>
        <v>88397.968240740738</v>
      </c>
      <c r="T2609" s="15">
        <f t="shared" si="203"/>
        <v>42055.968240740738</v>
      </c>
      <c r="U2609" s="15">
        <f t="shared" si="204"/>
        <v>2142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1</v>
      </c>
      <c r="P2610">
        <f t="shared" si="201"/>
        <v>25.52</v>
      </c>
      <c r="Q2610" s="11" t="s">
        <v>8324</v>
      </c>
      <c r="R2610" t="s">
        <v>8325</v>
      </c>
      <c r="S2610" s="15">
        <f t="shared" si="202"/>
        <v>89017.922893518524</v>
      </c>
      <c r="T2610" s="15">
        <f t="shared" si="203"/>
        <v>42665.922893518517</v>
      </c>
      <c r="U2610" s="15">
        <f t="shared" si="204"/>
        <v>2143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15</v>
      </c>
      <c r="P2611">
        <f t="shared" si="201"/>
        <v>17.239999999999998</v>
      </c>
      <c r="Q2611" s="11" t="s">
        <v>8328</v>
      </c>
      <c r="R2611" t="s">
        <v>8332</v>
      </c>
      <c r="S2611" s="15">
        <f t="shared" si="202"/>
        <v>88885.341122685189</v>
      </c>
      <c r="T2611" s="15">
        <f t="shared" si="203"/>
        <v>42533.229166666672</v>
      </c>
      <c r="U2611" s="15">
        <f t="shared" si="204"/>
        <v>2143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109</v>
      </c>
      <c r="P2612">
        <f t="shared" si="201"/>
        <v>25.43</v>
      </c>
      <c r="Q2612" s="11" t="s">
        <v>8317</v>
      </c>
      <c r="R2612" t="s">
        <v>8345</v>
      </c>
      <c r="S2612" s="15">
        <f t="shared" si="202"/>
        <v>88313.854166666672</v>
      </c>
      <c r="T2612" s="15">
        <f t="shared" si="203"/>
        <v>41957.895833333328</v>
      </c>
      <c r="U2612" s="15">
        <f t="shared" si="204"/>
        <v>2141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219</v>
      </c>
      <c r="P2613">
        <f t="shared" si="201"/>
        <v>65</v>
      </c>
      <c r="Q2613" s="11" t="s">
        <v>8320</v>
      </c>
      <c r="R2613" t="s">
        <v>8346</v>
      </c>
      <c r="S2613" s="15">
        <f t="shared" si="202"/>
        <v>88557.728460648155</v>
      </c>
      <c r="T2613" s="15">
        <f t="shared" si="203"/>
        <v>42200.728460648148</v>
      </c>
      <c r="U2613" s="15">
        <f t="shared" si="204"/>
        <v>2142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9</v>
      </c>
      <c r="P2614">
        <f t="shared" si="201"/>
        <v>29</v>
      </c>
      <c r="Q2614" s="11" t="s">
        <v>8324</v>
      </c>
      <c r="R2614" t="s">
        <v>8327</v>
      </c>
      <c r="S2614" s="15">
        <f t="shared" si="202"/>
        <v>88725.963912037041</v>
      </c>
      <c r="T2614" s="15">
        <f t="shared" si="203"/>
        <v>42353</v>
      </c>
      <c r="U2614" s="15">
        <f t="shared" si="204"/>
        <v>2142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289</v>
      </c>
      <c r="P2615">
        <f t="shared" si="201"/>
        <v>44.31</v>
      </c>
      <c r="Q2615" s="11" t="s">
        <v>8324</v>
      </c>
      <c r="R2615" t="s">
        <v>8327</v>
      </c>
      <c r="S2615" s="15">
        <f t="shared" si="202"/>
        <v>88166.045937499992</v>
      </c>
      <c r="T2615" s="15">
        <f t="shared" si="203"/>
        <v>41820.727777777778</v>
      </c>
      <c r="U2615" s="15">
        <f t="shared" si="204"/>
        <v>2141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13</v>
      </c>
      <c r="P2616">
        <f t="shared" si="201"/>
        <v>71.25</v>
      </c>
      <c r="Q2616" s="11" t="s">
        <v>8322</v>
      </c>
      <c r="R2616" t="s">
        <v>8340</v>
      </c>
      <c r="S2616" s="15">
        <f t="shared" si="202"/>
        <v>88625.726631944446</v>
      </c>
      <c r="T2616" s="15">
        <f t="shared" si="203"/>
        <v>42298.726631944446</v>
      </c>
      <c r="U2616" s="15">
        <f t="shared" si="204"/>
        <v>2142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2</v>
      </c>
      <c r="P2617">
        <f t="shared" si="201"/>
        <v>43.85</v>
      </c>
      <c r="Q2617" s="11" t="s">
        <v>8312</v>
      </c>
      <c r="R2617" t="s">
        <v>8357</v>
      </c>
      <c r="S2617" s="15">
        <f t="shared" si="202"/>
        <v>87698.126481481479</v>
      </c>
      <c r="T2617" s="15">
        <f t="shared" si="203"/>
        <v>41341.126481481479</v>
      </c>
      <c r="U2617" s="15">
        <f t="shared" si="204"/>
        <v>2140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3</v>
      </c>
      <c r="P2618">
        <f t="shared" si="201"/>
        <v>40.71</v>
      </c>
      <c r="Q2618" s="11" t="s">
        <v>8324</v>
      </c>
      <c r="R2618" t="s">
        <v>8327</v>
      </c>
      <c r="S2618" s="15">
        <f t="shared" si="202"/>
        <v>88619.702546296292</v>
      </c>
      <c r="T2618" s="15">
        <f t="shared" si="203"/>
        <v>42264.165972222225</v>
      </c>
      <c r="U2618" s="15">
        <f t="shared" si="204"/>
        <v>2142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156</v>
      </c>
      <c r="P2619">
        <f t="shared" si="201"/>
        <v>27.14</v>
      </c>
      <c r="Q2619" s="11" t="s">
        <v>8324</v>
      </c>
      <c r="R2619" t="s">
        <v>8327</v>
      </c>
      <c r="S2619" s="15">
        <f t="shared" si="202"/>
        <v>88166.724224537029</v>
      </c>
      <c r="T2619" s="15">
        <f t="shared" si="203"/>
        <v>41805.666666666664</v>
      </c>
      <c r="U2619" s="15">
        <f t="shared" si="204"/>
        <v>2141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16</v>
      </c>
      <c r="P2620">
        <f t="shared" si="201"/>
        <v>57</v>
      </c>
      <c r="Q2620" s="11" t="s">
        <v>8324</v>
      </c>
      <c r="R2620" t="s">
        <v>8327</v>
      </c>
      <c r="S2620" s="15">
        <f t="shared" si="202"/>
        <v>88432.84238425926</v>
      </c>
      <c r="T2620" s="15">
        <f t="shared" si="203"/>
        <v>42075.800717592589</v>
      </c>
      <c r="U2620" s="15">
        <f t="shared" si="204"/>
        <v>2142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68</v>
      </c>
      <c r="P2621">
        <f t="shared" si="201"/>
        <v>80.709999999999994</v>
      </c>
      <c r="Q2621" s="11" t="s">
        <v>8324</v>
      </c>
      <c r="R2621" t="s">
        <v>8327</v>
      </c>
      <c r="S2621" s="15">
        <f t="shared" si="202"/>
        <v>88586.648912037039</v>
      </c>
      <c r="T2621" s="15">
        <f t="shared" si="203"/>
        <v>42217.041666666672</v>
      </c>
      <c r="U2621" s="15">
        <f t="shared" si="204"/>
        <v>2142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</v>
      </c>
      <c r="P2622">
        <f t="shared" si="201"/>
        <v>37.67</v>
      </c>
      <c r="Q2622" s="11" t="s">
        <v>8324</v>
      </c>
      <c r="R2622" t="s">
        <v>8336</v>
      </c>
      <c r="S2622" s="15">
        <f t="shared" si="202"/>
        <v>89006.802488425921</v>
      </c>
      <c r="T2622" s="15">
        <f t="shared" si="203"/>
        <v>42659.875</v>
      </c>
      <c r="U2622" s="15">
        <f t="shared" si="204"/>
        <v>2143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34</v>
      </c>
      <c r="P2623">
        <f t="shared" si="201"/>
        <v>19.47</v>
      </c>
      <c r="Q2623" s="11" t="s">
        <v>8322</v>
      </c>
      <c r="R2623" t="s">
        <v>8344</v>
      </c>
      <c r="S2623" s="15">
        <f t="shared" si="202"/>
        <v>88747.487210648149</v>
      </c>
      <c r="T2623" s="15">
        <f t="shared" si="203"/>
        <v>42390.487210648149</v>
      </c>
      <c r="U2623" s="15">
        <f t="shared" si="204"/>
        <v>2142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21</v>
      </c>
      <c r="P2624">
        <f t="shared" si="201"/>
        <v>12.53</v>
      </c>
      <c r="Q2624" s="11" t="s">
        <v>8328</v>
      </c>
      <c r="R2624" t="s">
        <v>8339</v>
      </c>
      <c r="S2624" s="15">
        <f t="shared" si="202"/>
        <v>87983.913437499999</v>
      </c>
      <c r="T2624" s="15">
        <f t="shared" si="203"/>
        <v>41625.5</v>
      </c>
      <c r="U2624" s="15">
        <f t="shared" si="204"/>
        <v>2140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ref="O2625:O2688" si="205">ROUND(E2435/D2435*100,0)</f>
        <v>34</v>
      </c>
      <c r="P2625">
        <f t="shared" si="201"/>
        <v>51</v>
      </c>
      <c r="Q2625" s="11" t="s">
        <v>8324</v>
      </c>
      <c r="R2625" t="s">
        <v>8327</v>
      </c>
      <c r="S2625" s="15">
        <f t="shared" si="202"/>
        <v>88152.938657407416</v>
      </c>
      <c r="T2625" s="15">
        <f t="shared" si="203"/>
        <v>41795.938657407409</v>
      </c>
      <c r="U2625" s="15">
        <f t="shared" si="204"/>
        <v>2141</v>
      </c>
    </row>
    <row r="2626" spans="1:21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5"/>
        <v>39</v>
      </c>
      <c r="P2626">
        <f t="shared" si="201"/>
        <v>50.91</v>
      </c>
      <c r="Q2626" s="11" t="s">
        <v>8317</v>
      </c>
      <c r="R2626" t="s">
        <v>8335</v>
      </c>
      <c r="S2626" s="15">
        <f t="shared" si="202"/>
        <v>87642.833611111113</v>
      </c>
      <c r="T2626" s="15">
        <f t="shared" si="203"/>
        <v>41285.833611111113</v>
      </c>
      <c r="U2626" s="15">
        <f t="shared" si="204"/>
        <v>2139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100</v>
      </c>
      <c r="P2627">
        <f t="shared" ref="P2627:P2690" si="206">IFERROR(ROUND(E2627/L2627,2),0)</f>
        <v>62.22</v>
      </c>
      <c r="Q2627" s="11" t="s">
        <v>8328</v>
      </c>
      <c r="R2627" t="s">
        <v>8331</v>
      </c>
      <c r="S2627" s="15">
        <f t="shared" ref="S2627:S2690" si="207">(((J2627/60)/60)/24)+DATE(197,1,1)</f>
        <v>88232.968159722222</v>
      </c>
      <c r="T2627" s="15">
        <f t="shared" ref="T2627:T2690" si="208">(((I2627/60)/60)/24)+DATE(1970,1,1)</f>
        <v>41875.968159722222</v>
      </c>
      <c r="U2627" s="15">
        <f t="shared" ref="U2627:U2690" si="209">YEAR(S2627)</f>
        <v>2141</v>
      </c>
    </row>
    <row r="2628" spans="1:21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113</v>
      </c>
      <c r="P2628">
        <f t="shared" si="206"/>
        <v>56</v>
      </c>
      <c r="Q2628" s="11" t="s">
        <v>8322</v>
      </c>
      <c r="R2628" t="s">
        <v>8326</v>
      </c>
      <c r="S2628" s="15">
        <f t="shared" si="207"/>
        <v>88287.505312499998</v>
      </c>
      <c r="T2628" s="15">
        <f t="shared" si="208"/>
        <v>41930.505312499998</v>
      </c>
      <c r="U2628" s="15">
        <f t="shared" si="209"/>
        <v>2141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2</v>
      </c>
      <c r="P2629">
        <f t="shared" si="206"/>
        <v>43</v>
      </c>
      <c r="Q2629" s="11" t="s">
        <v>8328</v>
      </c>
      <c r="R2629" t="s">
        <v>8329</v>
      </c>
      <c r="S2629" s="15">
        <f t="shared" si="207"/>
        <v>87368.710243055553</v>
      </c>
      <c r="T2629" s="15">
        <f t="shared" si="208"/>
        <v>41011.710243055553</v>
      </c>
      <c r="U2629" s="15">
        <f t="shared" si="209"/>
        <v>2139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105</v>
      </c>
      <c r="P2630">
        <f t="shared" si="206"/>
        <v>18</v>
      </c>
      <c r="Q2630" s="11" t="s">
        <v>8324</v>
      </c>
      <c r="R2630" t="s">
        <v>8327</v>
      </c>
      <c r="S2630" s="15">
        <f t="shared" si="207"/>
        <v>89015.650208333333</v>
      </c>
      <c r="T2630" s="15">
        <f t="shared" si="208"/>
        <v>42659.650208333333</v>
      </c>
      <c r="U2630" s="15">
        <f t="shared" si="209"/>
        <v>2143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6</v>
      </c>
      <c r="P2631">
        <f t="shared" si="206"/>
        <v>50.45</v>
      </c>
      <c r="Q2631" s="11" t="s">
        <v>8328</v>
      </c>
      <c r="R2631" t="s">
        <v>8332</v>
      </c>
      <c r="S2631" s="15">
        <f t="shared" si="207"/>
        <v>87074.285844907412</v>
      </c>
      <c r="T2631" s="15">
        <f t="shared" si="208"/>
        <v>40749.284722222219</v>
      </c>
      <c r="U2631" s="15">
        <f t="shared" si="209"/>
        <v>2138</v>
      </c>
    </row>
    <row r="2632" spans="1:21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5</v>
      </c>
      <c r="P2632">
        <f t="shared" si="206"/>
        <v>69.13</v>
      </c>
      <c r="Q2632" s="11" t="s">
        <v>8314</v>
      </c>
      <c r="R2632" t="s">
        <v>8315</v>
      </c>
      <c r="S2632" s="15">
        <f t="shared" si="207"/>
        <v>88267.068437499998</v>
      </c>
      <c r="T2632" s="15">
        <f t="shared" si="208"/>
        <v>41910.068437499998</v>
      </c>
      <c r="U2632" s="15">
        <f t="shared" si="209"/>
        <v>2141</v>
      </c>
    </row>
    <row r="2633" spans="1:21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166</v>
      </c>
      <c r="P2633">
        <f t="shared" si="206"/>
        <v>55.3</v>
      </c>
      <c r="Q2633" s="11" t="s">
        <v>8309</v>
      </c>
      <c r="R2633" t="s">
        <v>8311</v>
      </c>
      <c r="S2633" s="15">
        <f t="shared" si="207"/>
        <v>88358.866574074069</v>
      </c>
      <c r="T2633" s="15">
        <f t="shared" si="208"/>
        <v>42016.866574074069</v>
      </c>
      <c r="U2633" s="15">
        <f t="shared" si="209"/>
        <v>2141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24</v>
      </c>
      <c r="P2634">
        <f t="shared" si="206"/>
        <v>42.38</v>
      </c>
      <c r="Q2634" s="11" t="s">
        <v>8328</v>
      </c>
      <c r="R2634" t="s">
        <v>8332</v>
      </c>
      <c r="S2634" s="15">
        <f t="shared" si="207"/>
        <v>88580.650671296287</v>
      </c>
      <c r="T2634" s="15">
        <f t="shared" si="208"/>
        <v>42238.207638888889</v>
      </c>
      <c r="U2634" s="15">
        <f t="shared" si="209"/>
        <v>2142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330</v>
      </c>
      <c r="P2635">
        <f t="shared" si="206"/>
        <v>183.33</v>
      </c>
      <c r="Q2635" s="11" t="s">
        <v>8324</v>
      </c>
      <c r="R2635" t="s">
        <v>8327</v>
      </c>
      <c r="S2635" s="15">
        <f t="shared" si="207"/>
        <v>88645.646504629636</v>
      </c>
      <c r="T2635" s="15">
        <f t="shared" si="208"/>
        <v>42288.645196759258</v>
      </c>
      <c r="U2635" s="15">
        <f t="shared" si="209"/>
        <v>2142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118</v>
      </c>
      <c r="P2636">
        <f t="shared" si="206"/>
        <v>45.83</v>
      </c>
      <c r="Q2636" s="11" t="s">
        <v>8324</v>
      </c>
      <c r="R2636" t="s">
        <v>8327</v>
      </c>
      <c r="S2636" s="15">
        <f t="shared" si="207"/>
        <v>88620.671747685177</v>
      </c>
      <c r="T2636" s="15">
        <f t="shared" si="208"/>
        <v>42278.541666666672</v>
      </c>
      <c r="U2636" s="15">
        <f t="shared" si="209"/>
        <v>2142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8</v>
      </c>
      <c r="P2637">
        <f t="shared" si="206"/>
        <v>39.29</v>
      </c>
      <c r="Q2637" s="11" t="s">
        <v>8312</v>
      </c>
      <c r="R2637" t="s">
        <v>8357</v>
      </c>
      <c r="S2637" s="15">
        <f t="shared" si="207"/>
        <v>87242.765092592599</v>
      </c>
      <c r="T2637" s="15">
        <f t="shared" si="208"/>
        <v>40895.765092592592</v>
      </c>
      <c r="U2637" s="15">
        <f t="shared" si="209"/>
        <v>2138</v>
      </c>
    </row>
    <row r="2638" spans="1:21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16</v>
      </c>
      <c r="P2638">
        <f t="shared" si="206"/>
        <v>50</v>
      </c>
      <c r="Q2638" s="11" t="s">
        <v>8328</v>
      </c>
      <c r="R2638" t="s">
        <v>8332</v>
      </c>
      <c r="S2638" s="15">
        <f t="shared" si="207"/>
        <v>87633.874814814815</v>
      </c>
      <c r="T2638" s="15">
        <f t="shared" si="208"/>
        <v>41276.874814814815</v>
      </c>
      <c r="U2638" s="15">
        <f t="shared" si="209"/>
        <v>2139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137</v>
      </c>
      <c r="P2639">
        <f t="shared" si="206"/>
        <v>55</v>
      </c>
      <c r="Q2639" s="11" t="s">
        <v>8324</v>
      </c>
      <c r="R2639" t="s">
        <v>8327</v>
      </c>
      <c r="S2639" s="15">
        <f t="shared" si="207"/>
        <v>88407.846666666665</v>
      </c>
      <c r="T2639" s="15">
        <f t="shared" si="208"/>
        <v>42037.207638888889</v>
      </c>
      <c r="U2639" s="15">
        <f t="shared" si="209"/>
        <v>2142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102</v>
      </c>
      <c r="P2640">
        <f t="shared" si="206"/>
        <v>34.130000000000003</v>
      </c>
      <c r="Q2640" s="11" t="s">
        <v>8320</v>
      </c>
      <c r="R2640" t="s">
        <v>8321</v>
      </c>
      <c r="S2640" s="15">
        <f t="shared" si="207"/>
        <v>88839.781828703708</v>
      </c>
      <c r="T2640" s="15">
        <f t="shared" si="208"/>
        <v>42480.781828703708</v>
      </c>
      <c r="U2640" s="15">
        <f t="shared" si="209"/>
        <v>2143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33</v>
      </c>
      <c r="P2641">
        <f t="shared" si="206"/>
        <v>36.33</v>
      </c>
      <c r="Q2641" s="11" t="s">
        <v>8324</v>
      </c>
      <c r="R2641" t="s">
        <v>8327</v>
      </c>
      <c r="S2641" s="15">
        <f t="shared" si="207"/>
        <v>88166.310034722221</v>
      </c>
      <c r="T2641" s="15">
        <f t="shared" si="208"/>
        <v>41805.666666666664</v>
      </c>
      <c r="U2641" s="15">
        <f t="shared" si="209"/>
        <v>2141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148</v>
      </c>
      <c r="P2642">
        <f t="shared" si="206"/>
        <v>28.68</v>
      </c>
      <c r="Q2642" s="11" t="s">
        <v>8328</v>
      </c>
      <c r="R2642" t="s">
        <v>8332</v>
      </c>
      <c r="S2642" s="15">
        <f t="shared" si="207"/>
        <v>87507.882881944446</v>
      </c>
      <c r="T2642" s="15">
        <f t="shared" si="208"/>
        <v>41128.709027777775</v>
      </c>
      <c r="U2642" s="15">
        <f t="shared" si="209"/>
        <v>2139</v>
      </c>
    </row>
    <row r="2643" spans="1:21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163</v>
      </c>
      <c r="P2643">
        <f t="shared" si="206"/>
        <v>19.46</v>
      </c>
      <c r="Q2643" s="11" t="s">
        <v>8328</v>
      </c>
      <c r="R2643" t="s">
        <v>8337</v>
      </c>
      <c r="S2643" s="15">
        <f t="shared" si="207"/>
        <v>88996.311990740738</v>
      </c>
      <c r="T2643" s="15">
        <f t="shared" si="208"/>
        <v>42668.791666666672</v>
      </c>
      <c r="U2643" s="15">
        <f t="shared" si="209"/>
        <v>2143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116</v>
      </c>
      <c r="P2644">
        <f t="shared" si="206"/>
        <v>38.71</v>
      </c>
      <c r="Q2644" s="11" t="s">
        <v>8324</v>
      </c>
      <c r="R2644" t="s">
        <v>8327</v>
      </c>
      <c r="S2644" s="15">
        <f t="shared" si="207"/>
        <v>89149.545810185184</v>
      </c>
      <c r="T2644" s="15">
        <f t="shared" si="208"/>
        <v>42792.545810185184</v>
      </c>
      <c r="U2644" s="15">
        <f t="shared" si="209"/>
        <v>2144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101</v>
      </c>
      <c r="P2645">
        <f t="shared" si="206"/>
        <v>60.11</v>
      </c>
      <c r="Q2645" s="11" t="s">
        <v>8324</v>
      </c>
      <c r="R2645" t="s">
        <v>8327</v>
      </c>
      <c r="S2645" s="15">
        <f t="shared" si="207"/>
        <v>88676.94049768518</v>
      </c>
      <c r="T2645" s="15">
        <f t="shared" si="208"/>
        <v>42349.982164351852</v>
      </c>
      <c r="U2645" s="15">
        <f t="shared" si="209"/>
        <v>2142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101</v>
      </c>
      <c r="P2646">
        <f t="shared" si="206"/>
        <v>33.75</v>
      </c>
      <c r="Q2646" s="11" t="s">
        <v>8324</v>
      </c>
      <c r="R2646" t="s">
        <v>8327</v>
      </c>
      <c r="S2646" s="15">
        <f t="shared" si="207"/>
        <v>89175.565208333341</v>
      </c>
      <c r="T2646" s="15">
        <f t="shared" si="208"/>
        <v>42818.523541666669</v>
      </c>
      <c r="U2646" s="15">
        <f t="shared" si="209"/>
        <v>2144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27</v>
      </c>
      <c r="P2647">
        <f t="shared" si="206"/>
        <v>33.75</v>
      </c>
      <c r="Q2647" s="11" t="s">
        <v>8324</v>
      </c>
      <c r="R2647" t="s">
        <v>8327</v>
      </c>
      <c r="S2647" s="15">
        <f t="shared" si="207"/>
        <v>88377.585486111115</v>
      </c>
      <c r="T2647" s="15">
        <f t="shared" si="208"/>
        <v>42035.585486111115</v>
      </c>
      <c r="U2647" s="15">
        <f t="shared" si="209"/>
        <v>2141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101</v>
      </c>
      <c r="P2648">
        <f t="shared" si="206"/>
        <v>35.799999999999997</v>
      </c>
      <c r="Q2648" s="11" t="s">
        <v>8324</v>
      </c>
      <c r="R2648" t="s">
        <v>8327</v>
      </c>
      <c r="S2648" s="15">
        <f t="shared" si="207"/>
        <v>88301.10028935186</v>
      </c>
      <c r="T2648" s="15">
        <f t="shared" si="208"/>
        <v>41928.165972222225</v>
      </c>
      <c r="U2648" s="15">
        <f t="shared" si="209"/>
        <v>2141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7</v>
      </c>
      <c r="P2649">
        <f t="shared" si="206"/>
        <v>58.9</v>
      </c>
      <c r="Q2649" s="11" t="s">
        <v>8324</v>
      </c>
      <c r="R2649" t="s">
        <v>8327</v>
      </c>
      <c r="S2649" s="15">
        <f t="shared" si="207"/>
        <v>88314.848900462966</v>
      </c>
      <c r="T2649" s="15">
        <f t="shared" si="208"/>
        <v>41948.890567129631</v>
      </c>
      <c r="U2649" s="15">
        <f t="shared" si="209"/>
        <v>2141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20</v>
      </c>
      <c r="P2650">
        <f t="shared" si="206"/>
        <v>44.17</v>
      </c>
      <c r="Q2650" s="11" t="s">
        <v>8320</v>
      </c>
      <c r="R2650" t="s">
        <v>8346</v>
      </c>
      <c r="S2650" s="15">
        <f t="shared" si="207"/>
        <v>88110.9533912037</v>
      </c>
      <c r="T2650" s="15">
        <f t="shared" si="208"/>
        <v>41761.9533912037</v>
      </c>
      <c r="U2650" s="15">
        <f t="shared" si="209"/>
        <v>2141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27</v>
      </c>
      <c r="P2651">
        <f t="shared" si="206"/>
        <v>48.18</v>
      </c>
      <c r="Q2651" s="11" t="s">
        <v>8320</v>
      </c>
      <c r="R2651" t="s">
        <v>8346</v>
      </c>
      <c r="S2651" s="15">
        <f t="shared" si="207"/>
        <v>88681.62844907408</v>
      </c>
      <c r="T2651" s="15">
        <f t="shared" si="208"/>
        <v>42324.670115740737</v>
      </c>
      <c r="U2651" s="15">
        <f t="shared" si="209"/>
        <v>2142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134</v>
      </c>
      <c r="P2652">
        <f t="shared" si="206"/>
        <v>75.709999999999994</v>
      </c>
      <c r="Q2652" s="11" t="s">
        <v>8324</v>
      </c>
      <c r="R2652" t="s">
        <v>8327</v>
      </c>
      <c r="S2652" s="15">
        <f t="shared" si="207"/>
        <v>88601.6956712963</v>
      </c>
      <c r="T2652" s="15">
        <f t="shared" si="208"/>
        <v>42225.666666666672</v>
      </c>
      <c r="U2652" s="15">
        <f t="shared" si="209"/>
        <v>2142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</v>
      </c>
      <c r="P2653">
        <f t="shared" si="206"/>
        <v>21.1</v>
      </c>
      <c r="Q2653" s="11" t="s">
        <v>8324</v>
      </c>
      <c r="R2653" t="s">
        <v>8327</v>
      </c>
      <c r="S2653" s="15">
        <f t="shared" si="207"/>
        <v>88942.671944444446</v>
      </c>
      <c r="T2653" s="15">
        <f t="shared" si="208"/>
        <v>42583.791666666672</v>
      </c>
      <c r="U2653" s="15">
        <f t="shared" si="209"/>
        <v>2143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3</v>
      </c>
      <c r="P2654">
        <f t="shared" si="206"/>
        <v>47.91</v>
      </c>
      <c r="Q2654" s="11" t="s">
        <v>8324</v>
      </c>
      <c r="R2654" t="s">
        <v>8327</v>
      </c>
      <c r="S2654" s="15">
        <f t="shared" si="207"/>
        <v>88839.815659722226</v>
      </c>
      <c r="T2654" s="15">
        <f t="shared" si="208"/>
        <v>42512.815659722226</v>
      </c>
      <c r="U2654" s="15">
        <f t="shared" si="209"/>
        <v>2143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16</v>
      </c>
      <c r="P2655">
        <f t="shared" si="206"/>
        <v>15</v>
      </c>
      <c r="Q2655" s="11" t="s">
        <v>8322</v>
      </c>
      <c r="R2655" t="s">
        <v>8333</v>
      </c>
      <c r="S2655" s="15">
        <f t="shared" si="207"/>
        <v>88792.702349537038</v>
      </c>
      <c r="T2655" s="15">
        <f t="shared" si="208"/>
        <v>42415.702349537038</v>
      </c>
      <c r="U2655" s="15">
        <f t="shared" si="209"/>
        <v>2143</v>
      </c>
    </row>
    <row r="2656" spans="1:21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18</v>
      </c>
      <c r="P2656">
        <f t="shared" si="206"/>
        <v>75</v>
      </c>
      <c r="Q2656" s="11" t="s">
        <v>8324</v>
      </c>
      <c r="R2656" t="s">
        <v>8336</v>
      </c>
      <c r="S2656" s="15">
        <f t="shared" si="207"/>
        <v>88845.127175925925</v>
      </c>
      <c r="T2656" s="15">
        <f t="shared" si="208"/>
        <v>42489.165972222225</v>
      </c>
      <c r="U2656" s="15">
        <f t="shared" si="209"/>
        <v>2143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100</v>
      </c>
      <c r="P2657">
        <f t="shared" si="206"/>
        <v>29.17</v>
      </c>
      <c r="Q2657" s="11" t="s">
        <v>8324</v>
      </c>
      <c r="R2657" t="s">
        <v>8327</v>
      </c>
      <c r="S2657" s="15">
        <f t="shared" si="207"/>
        <v>88276.768229166672</v>
      </c>
      <c r="T2657" s="15">
        <f t="shared" si="208"/>
        <v>41919.768229166664</v>
      </c>
      <c r="U2657" s="15">
        <f t="shared" si="209"/>
        <v>2141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133</v>
      </c>
      <c r="P2658">
        <f t="shared" si="206"/>
        <v>57.89</v>
      </c>
      <c r="Q2658" s="11" t="s">
        <v>8324</v>
      </c>
      <c r="R2658" t="s">
        <v>8325</v>
      </c>
      <c r="S2658" s="15">
        <f t="shared" si="207"/>
        <v>89002.12192129629</v>
      </c>
      <c r="T2658" s="15">
        <f t="shared" si="208"/>
        <v>42675.121921296297</v>
      </c>
      <c r="U2658" s="15">
        <f t="shared" si="209"/>
        <v>2143</v>
      </c>
    </row>
    <row r="2659" spans="1:21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266</v>
      </c>
      <c r="P2659">
        <f t="shared" si="206"/>
        <v>65</v>
      </c>
      <c r="Q2659" s="11" t="s">
        <v>8328</v>
      </c>
      <c r="R2659" t="s">
        <v>8351</v>
      </c>
      <c r="S2659" s="15">
        <f t="shared" si="207"/>
        <v>87468.690277777772</v>
      </c>
      <c r="T2659" s="15">
        <f t="shared" si="208"/>
        <v>41113.166666666664</v>
      </c>
      <c r="U2659" s="15">
        <f t="shared" si="209"/>
        <v>2139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16</v>
      </c>
      <c r="P2660">
        <f t="shared" si="206"/>
        <v>47.27</v>
      </c>
      <c r="Q2660" s="11" t="s">
        <v>8324</v>
      </c>
      <c r="R2660" t="s">
        <v>8327</v>
      </c>
      <c r="S2660" s="15">
        <f t="shared" si="207"/>
        <v>89066.958472222221</v>
      </c>
      <c r="T2660" s="15">
        <f t="shared" si="208"/>
        <v>42710.207638888889</v>
      </c>
      <c r="U2660" s="15">
        <f t="shared" si="209"/>
        <v>2143</v>
      </c>
    </row>
    <row r="2661" spans="1:21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4</v>
      </c>
      <c r="P2661">
        <f t="shared" si="206"/>
        <v>32.5</v>
      </c>
      <c r="Q2661" s="11" t="s">
        <v>8328</v>
      </c>
      <c r="R2661" t="s">
        <v>8332</v>
      </c>
      <c r="S2661" s="15">
        <f t="shared" si="207"/>
        <v>88891.801388888882</v>
      </c>
      <c r="T2661" s="15">
        <f t="shared" si="208"/>
        <v>42564.801388888889</v>
      </c>
      <c r="U2661" s="15">
        <f t="shared" si="209"/>
        <v>2143</v>
      </c>
    </row>
    <row r="2662" spans="1:21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53</v>
      </c>
      <c r="P2662">
        <f t="shared" si="206"/>
        <v>47.27</v>
      </c>
      <c r="Q2662" s="11" t="s">
        <v>8328</v>
      </c>
      <c r="R2662" t="s">
        <v>8332</v>
      </c>
      <c r="S2662" s="15">
        <f t="shared" si="207"/>
        <v>88817.702210648145</v>
      </c>
      <c r="T2662" s="15">
        <f t="shared" si="208"/>
        <v>42460.660543981481</v>
      </c>
      <c r="U2662" s="15">
        <f t="shared" si="209"/>
        <v>2143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106</v>
      </c>
      <c r="P2663">
        <f t="shared" si="206"/>
        <v>57.78</v>
      </c>
      <c r="Q2663" s="11" t="s">
        <v>8324</v>
      </c>
      <c r="R2663" t="s">
        <v>8327</v>
      </c>
      <c r="S2663" s="15">
        <f t="shared" si="207"/>
        <v>88215.646319444437</v>
      </c>
      <c r="T2663" s="15">
        <f t="shared" si="208"/>
        <v>41861.665972222225</v>
      </c>
      <c r="U2663" s="15">
        <f t="shared" si="209"/>
        <v>2141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158</v>
      </c>
      <c r="P2664">
        <f t="shared" si="206"/>
        <v>34.6</v>
      </c>
      <c r="Q2664" s="11" t="s">
        <v>8328</v>
      </c>
      <c r="R2664" t="s">
        <v>8332</v>
      </c>
      <c r="S2664" s="15">
        <f t="shared" si="207"/>
        <v>86509.751620370371</v>
      </c>
      <c r="T2664" s="15">
        <f t="shared" si="208"/>
        <v>40178.98541666667</v>
      </c>
      <c r="U2664" s="15">
        <f t="shared" si="209"/>
        <v>2136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</v>
      </c>
      <c r="P2665">
        <f t="shared" si="206"/>
        <v>51.6</v>
      </c>
      <c r="Q2665" s="11" t="s">
        <v>8328</v>
      </c>
      <c r="R2665" t="s">
        <v>8329</v>
      </c>
      <c r="S2665" s="15">
        <f t="shared" si="207"/>
        <v>86929.839282407411</v>
      </c>
      <c r="T2665" s="15">
        <f t="shared" si="208"/>
        <v>40559.07708333333</v>
      </c>
      <c r="U2665" s="15">
        <f t="shared" si="209"/>
        <v>2137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106</v>
      </c>
      <c r="P2666">
        <f t="shared" si="206"/>
        <v>84.83</v>
      </c>
      <c r="Q2666" s="11" t="s">
        <v>8314</v>
      </c>
      <c r="R2666" t="s">
        <v>8315</v>
      </c>
      <c r="S2666" s="15">
        <f t="shared" si="207"/>
        <v>88935.876192129625</v>
      </c>
      <c r="T2666" s="15">
        <f t="shared" si="208"/>
        <v>42576.791666666672</v>
      </c>
      <c r="U2666" s="15">
        <f t="shared" si="209"/>
        <v>2143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142</v>
      </c>
      <c r="P2667">
        <f t="shared" si="206"/>
        <v>101.8</v>
      </c>
      <c r="Q2667" s="11" t="s">
        <v>8314</v>
      </c>
      <c r="R2667" t="s">
        <v>8354</v>
      </c>
      <c r="S2667" s="15">
        <f t="shared" si="207"/>
        <v>88785.195972222224</v>
      </c>
      <c r="T2667" s="15">
        <f t="shared" si="208"/>
        <v>42413.195972222224</v>
      </c>
      <c r="U2667" s="15">
        <f t="shared" si="209"/>
        <v>2143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104</v>
      </c>
      <c r="P2668">
        <f t="shared" si="206"/>
        <v>84.33</v>
      </c>
      <c r="Q2668" s="11" t="s">
        <v>8312</v>
      </c>
      <c r="R2668" t="s">
        <v>8350</v>
      </c>
      <c r="S2668" s="15">
        <f t="shared" si="207"/>
        <v>88404.927418981475</v>
      </c>
      <c r="T2668" s="15">
        <f t="shared" si="208"/>
        <v>42052.927418981482</v>
      </c>
      <c r="U2668" s="15">
        <f t="shared" si="209"/>
        <v>2142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130</v>
      </c>
      <c r="P2669">
        <f t="shared" si="206"/>
        <v>29.71</v>
      </c>
      <c r="Q2669" s="11" t="s">
        <v>8324</v>
      </c>
      <c r="R2669" t="s">
        <v>8327</v>
      </c>
      <c r="S2669" s="15">
        <f t="shared" si="207"/>
        <v>88566.898472222223</v>
      </c>
      <c r="T2669" s="15">
        <f t="shared" si="208"/>
        <v>42195.75</v>
      </c>
      <c r="U2669" s="15">
        <f t="shared" si="209"/>
        <v>2142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130</v>
      </c>
      <c r="P2670">
        <f t="shared" si="206"/>
        <v>50.4</v>
      </c>
      <c r="Q2670" s="11" t="s">
        <v>8324</v>
      </c>
      <c r="R2670" t="s">
        <v>8327</v>
      </c>
      <c r="S2670" s="15">
        <f t="shared" si="207"/>
        <v>88918.195277777777</v>
      </c>
      <c r="T2670" s="15">
        <f t="shared" si="208"/>
        <v>42555.166666666672</v>
      </c>
      <c r="U2670" s="15">
        <f t="shared" si="209"/>
        <v>2143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22</v>
      </c>
      <c r="P2671">
        <f t="shared" si="206"/>
        <v>22.91</v>
      </c>
      <c r="Q2671" s="11" t="s">
        <v>8324</v>
      </c>
      <c r="R2671" t="s">
        <v>8327</v>
      </c>
      <c r="S2671" s="15">
        <f t="shared" si="207"/>
        <v>88526.816840277781</v>
      </c>
      <c r="T2671" s="15">
        <f t="shared" si="208"/>
        <v>42181.875</v>
      </c>
      <c r="U2671" s="15">
        <f t="shared" si="209"/>
        <v>2142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100</v>
      </c>
      <c r="P2672">
        <f t="shared" si="206"/>
        <v>25.16</v>
      </c>
      <c r="Q2672" s="11" t="s">
        <v>8324</v>
      </c>
      <c r="R2672" t="s">
        <v>8327</v>
      </c>
      <c r="S2672" s="15">
        <f t="shared" si="207"/>
        <v>88922.049849537041</v>
      </c>
      <c r="T2672" s="15">
        <f t="shared" si="208"/>
        <v>42556.049849537041</v>
      </c>
      <c r="U2672" s="15">
        <f t="shared" si="209"/>
        <v>2143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7</v>
      </c>
      <c r="P2673">
        <f t="shared" si="206"/>
        <v>167.67</v>
      </c>
      <c r="Q2673" s="11" t="s">
        <v>8309</v>
      </c>
      <c r="R2673" t="s">
        <v>8311</v>
      </c>
      <c r="S2673" s="15">
        <f t="shared" si="207"/>
        <v>89092.690347222218</v>
      </c>
      <c r="T2673" s="15">
        <f t="shared" si="208"/>
        <v>42734.958333333328</v>
      </c>
      <c r="U2673" s="15">
        <f t="shared" si="209"/>
        <v>2143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116</v>
      </c>
      <c r="P2674">
        <f t="shared" si="206"/>
        <v>31.38</v>
      </c>
      <c r="Q2674" s="11" t="s">
        <v>8322</v>
      </c>
      <c r="R2674" t="s">
        <v>8344</v>
      </c>
      <c r="S2674" s="15">
        <f t="shared" si="207"/>
        <v>87093.297442129624</v>
      </c>
      <c r="T2674" s="15">
        <f t="shared" si="208"/>
        <v>40736.297442129631</v>
      </c>
      <c r="U2674" s="15">
        <f t="shared" si="209"/>
        <v>2138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127</v>
      </c>
      <c r="P2675">
        <f t="shared" si="206"/>
        <v>62.63</v>
      </c>
      <c r="Q2675" s="11" t="s">
        <v>8324</v>
      </c>
      <c r="R2675" t="s">
        <v>8327</v>
      </c>
      <c r="S2675" s="15">
        <f t="shared" si="207"/>
        <v>88980.865405092598</v>
      </c>
      <c r="T2675" s="15">
        <f t="shared" si="208"/>
        <v>42613.865405092598</v>
      </c>
      <c r="U2675" s="15">
        <f t="shared" si="209"/>
        <v>2143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22</v>
      </c>
      <c r="P2676">
        <f t="shared" si="206"/>
        <v>500</v>
      </c>
      <c r="Q2676" s="11" t="s">
        <v>8324</v>
      </c>
      <c r="R2676" t="s">
        <v>8336</v>
      </c>
      <c r="S2676" s="15">
        <f t="shared" si="207"/>
        <v>88720.695821759262</v>
      </c>
      <c r="T2676" s="15">
        <f t="shared" si="208"/>
        <v>42361.679166666669</v>
      </c>
      <c r="U2676" s="15">
        <f t="shared" si="209"/>
        <v>2142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117</v>
      </c>
      <c r="P2677">
        <f t="shared" si="206"/>
        <v>29.41</v>
      </c>
      <c r="Q2677" s="11" t="s">
        <v>8324</v>
      </c>
      <c r="R2677" t="s">
        <v>8327</v>
      </c>
      <c r="S2677" s="15">
        <f t="shared" si="207"/>
        <v>88256.714166666672</v>
      </c>
      <c r="T2677" s="15">
        <f t="shared" si="208"/>
        <v>41876.875</v>
      </c>
      <c r="U2677" s="15">
        <f t="shared" si="209"/>
        <v>2141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152</v>
      </c>
      <c r="P2678">
        <f t="shared" si="206"/>
        <v>71.430000000000007</v>
      </c>
      <c r="Q2678" s="11" t="s">
        <v>8322</v>
      </c>
      <c r="R2678" t="s">
        <v>8344</v>
      </c>
      <c r="S2678" s="15">
        <f t="shared" si="207"/>
        <v>87035.757939814823</v>
      </c>
      <c r="T2678" s="15">
        <f t="shared" si="208"/>
        <v>40678.757939814815</v>
      </c>
      <c r="U2678" s="15">
        <f t="shared" si="209"/>
        <v>2138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22</v>
      </c>
      <c r="P2679">
        <f t="shared" si="206"/>
        <v>500</v>
      </c>
      <c r="Q2679" s="11" t="s">
        <v>8322</v>
      </c>
      <c r="R2679" t="s">
        <v>8338</v>
      </c>
      <c r="S2679" s="15">
        <f t="shared" si="207"/>
        <v>88574.920972222229</v>
      </c>
      <c r="T2679" s="15">
        <f t="shared" si="208"/>
        <v>42197.920972222222</v>
      </c>
      <c r="U2679" s="15">
        <f t="shared" si="209"/>
        <v>2142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101</v>
      </c>
      <c r="P2680">
        <f t="shared" si="206"/>
        <v>83.33</v>
      </c>
      <c r="Q2680" s="11" t="s">
        <v>8324</v>
      </c>
      <c r="R2680" t="s">
        <v>8336</v>
      </c>
      <c r="S2680" s="15">
        <f t="shared" si="207"/>
        <v>88484.874155092592</v>
      </c>
      <c r="T2680" s="15">
        <f t="shared" si="208"/>
        <v>42142.874155092592</v>
      </c>
      <c r="U2680" s="15">
        <f t="shared" si="209"/>
        <v>2142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151</v>
      </c>
      <c r="P2681">
        <f t="shared" si="206"/>
        <v>62.5</v>
      </c>
      <c r="Q2681" s="11" t="s">
        <v>8324</v>
      </c>
      <c r="R2681" t="s">
        <v>8325</v>
      </c>
      <c r="S2681" s="15">
        <f t="shared" si="207"/>
        <v>89139.827199074076</v>
      </c>
      <c r="T2681" s="15">
        <f t="shared" si="208"/>
        <v>42766.75</v>
      </c>
      <c r="U2681" s="15">
        <f t="shared" si="209"/>
        <v>2144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251</v>
      </c>
      <c r="P2682">
        <f t="shared" si="206"/>
        <v>41.67</v>
      </c>
      <c r="Q2682" s="11" t="s">
        <v>8324</v>
      </c>
      <c r="R2682" t="s">
        <v>8327</v>
      </c>
      <c r="S2682" s="15">
        <f t="shared" si="207"/>
        <v>88833.845543981486</v>
      </c>
      <c r="T2682" s="15">
        <f t="shared" si="208"/>
        <v>42496.845543981486</v>
      </c>
      <c r="U2682" s="15">
        <f t="shared" si="209"/>
        <v>2143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15</v>
      </c>
      <c r="P2683">
        <f t="shared" si="206"/>
        <v>55.56</v>
      </c>
      <c r="Q2683" s="11" t="s">
        <v>8324</v>
      </c>
      <c r="R2683" t="s">
        <v>8327</v>
      </c>
      <c r="S2683" s="15">
        <f t="shared" si="207"/>
        <v>88533.570393518516</v>
      </c>
      <c r="T2683" s="15">
        <f t="shared" si="208"/>
        <v>42176.570393518516</v>
      </c>
      <c r="U2683" s="15">
        <f t="shared" si="209"/>
        <v>2142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75</v>
      </c>
      <c r="P2684">
        <f t="shared" si="206"/>
        <v>35.71</v>
      </c>
      <c r="Q2684" s="11" t="s">
        <v>8324</v>
      </c>
      <c r="R2684" t="s">
        <v>8327</v>
      </c>
      <c r="S2684" s="15">
        <f t="shared" si="207"/>
        <v>88817.762222222227</v>
      </c>
      <c r="T2684" s="15">
        <f t="shared" si="208"/>
        <v>42460.720555555556</v>
      </c>
      <c r="U2684" s="15">
        <f t="shared" si="209"/>
        <v>2143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125</v>
      </c>
      <c r="P2685">
        <f t="shared" si="206"/>
        <v>29.41</v>
      </c>
      <c r="Q2685" s="11" t="s">
        <v>8324</v>
      </c>
      <c r="R2685" t="s">
        <v>8327</v>
      </c>
      <c r="S2685" s="15">
        <f t="shared" si="207"/>
        <v>88768.478981481487</v>
      </c>
      <c r="T2685" s="15">
        <f t="shared" si="208"/>
        <v>42402.478981481487</v>
      </c>
      <c r="U2685" s="15">
        <f t="shared" si="209"/>
        <v>2143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30</v>
      </c>
      <c r="P2686">
        <f t="shared" si="206"/>
        <v>166.67</v>
      </c>
      <c r="Q2686" s="11" t="s">
        <v>8324</v>
      </c>
      <c r="R2686" t="s">
        <v>8336</v>
      </c>
      <c r="S2686" s="15">
        <f t="shared" si="207"/>
        <v>88560.466863425929</v>
      </c>
      <c r="T2686" s="15">
        <f t="shared" si="208"/>
        <v>42226.958333333328</v>
      </c>
      <c r="U2686" s="15">
        <f t="shared" si="209"/>
        <v>2142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149</v>
      </c>
      <c r="P2687">
        <f t="shared" si="206"/>
        <v>25</v>
      </c>
      <c r="Q2687" s="11" t="s">
        <v>8328</v>
      </c>
      <c r="R2687" t="s">
        <v>8332</v>
      </c>
      <c r="S2687" s="15">
        <f t="shared" si="207"/>
        <v>86963.539664351847</v>
      </c>
      <c r="T2687" s="15">
        <f t="shared" si="208"/>
        <v>40606.539664351854</v>
      </c>
      <c r="U2687" s="15">
        <f t="shared" si="209"/>
        <v>2138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27</v>
      </c>
      <c r="P2688">
        <f t="shared" si="206"/>
        <v>29.24</v>
      </c>
      <c r="Q2688" s="11" t="s">
        <v>8324</v>
      </c>
      <c r="R2688" t="s">
        <v>8327</v>
      </c>
      <c r="S2688" s="15">
        <f t="shared" si="207"/>
        <v>88337.266944444447</v>
      </c>
      <c r="T2688" s="15">
        <f t="shared" si="208"/>
        <v>41963.669444444444</v>
      </c>
      <c r="U2688" s="15">
        <f t="shared" si="209"/>
        <v>2141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ref="O2689:O2752" si="210">ROUND(E2499/D2499*100,0)</f>
        <v>3</v>
      </c>
      <c r="P2689">
        <f t="shared" si="206"/>
        <v>10.039999999999999</v>
      </c>
      <c r="Q2689" s="11" t="s">
        <v>8309</v>
      </c>
      <c r="R2689" t="s">
        <v>8316</v>
      </c>
      <c r="S2689" s="15">
        <f t="shared" si="207"/>
        <v>88411.865138888883</v>
      </c>
      <c r="T2689" s="15">
        <f t="shared" si="208"/>
        <v>42054.86513888889</v>
      </c>
      <c r="U2689" s="15">
        <f t="shared" si="209"/>
        <v>2142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10"/>
        <v>29</v>
      </c>
      <c r="P2690">
        <f t="shared" si="206"/>
        <v>163.33000000000001</v>
      </c>
      <c r="Q2690" s="11" t="s">
        <v>8324</v>
      </c>
      <c r="R2690" t="s">
        <v>8327</v>
      </c>
      <c r="S2690" s="15">
        <f t="shared" si="207"/>
        <v>88910.739212962959</v>
      </c>
      <c r="T2690" s="15">
        <f t="shared" si="208"/>
        <v>42553.739212962959</v>
      </c>
      <c r="U2690" s="15">
        <f t="shared" si="209"/>
        <v>2143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24</v>
      </c>
      <c r="P2691">
        <f t="shared" ref="P2691:P2754" si="211">IFERROR(ROUND(E2691/L2691,2),0)</f>
        <v>37.54</v>
      </c>
      <c r="Q2691" s="11" t="s">
        <v>8324</v>
      </c>
      <c r="R2691" t="s">
        <v>8327</v>
      </c>
      <c r="S2691" s="15">
        <f t="shared" ref="S2691:S2754" si="212">(((J2691/60)/60)/24)+DATE(197,1,1)</f>
        <v>88854.548541666663</v>
      </c>
      <c r="T2691" s="15">
        <f t="shared" ref="T2691:T2754" si="213">(((I2691/60)/60)/24)+DATE(1970,1,1)</f>
        <v>42496.544444444444</v>
      </c>
      <c r="U2691" s="15">
        <f t="shared" ref="U2691:U2754" si="214">YEAR(S2691)</f>
        <v>2143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37</v>
      </c>
      <c r="P2692">
        <f t="shared" si="211"/>
        <v>54.11</v>
      </c>
      <c r="Q2692" s="11" t="s">
        <v>8328</v>
      </c>
      <c r="R2692" t="s">
        <v>8331</v>
      </c>
      <c r="S2692" s="15">
        <f t="shared" si="212"/>
        <v>88814.721006944441</v>
      </c>
      <c r="T2692" s="15">
        <f t="shared" si="213"/>
        <v>42457.679340277777</v>
      </c>
      <c r="U2692" s="15">
        <f t="shared" si="214"/>
        <v>2143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104</v>
      </c>
      <c r="P2693">
        <f t="shared" si="211"/>
        <v>60.75</v>
      </c>
      <c r="Q2693" s="11" t="s">
        <v>8309</v>
      </c>
      <c r="R2693" t="s">
        <v>8311</v>
      </c>
      <c r="S2693" s="15">
        <f t="shared" si="212"/>
        <v>89091.086053240739</v>
      </c>
      <c r="T2693" s="15">
        <f t="shared" si="213"/>
        <v>42734.086053240739</v>
      </c>
      <c r="U2693" s="15">
        <f t="shared" si="214"/>
        <v>2143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145</v>
      </c>
      <c r="P2694">
        <f t="shared" si="211"/>
        <v>44.09</v>
      </c>
      <c r="Q2694" s="11" t="s">
        <v>8324</v>
      </c>
      <c r="R2694" t="s">
        <v>8327</v>
      </c>
      <c r="S2694" s="15">
        <f t="shared" si="212"/>
        <v>89133.261782407411</v>
      </c>
      <c r="T2694" s="15">
        <f t="shared" si="213"/>
        <v>42784.207638888889</v>
      </c>
      <c r="U2694" s="15">
        <f t="shared" si="214"/>
        <v>2144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7</v>
      </c>
      <c r="P2695">
        <f t="shared" si="211"/>
        <v>28.32</v>
      </c>
      <c r="Q2695" s="11" t="s">
        <v>8324</v>
      </c>
      <c r="R2695" t="s">
        <v>8327</v>
      </c>
      <c r="S2695" s="15">
        <f t="shared" si="212"/>
        <v>88797.017199074078</v>
      </c>
      <c r="T2695" s="15">
        <f t="shared" si="213"/>
        <v>42430.999305555553</v>
      </c>
      <c r="U2695" s="15">
        <f t="shared" si="214"/>
        <v>2143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104</v>
      </c>
      <c r="P2696">
        <f t="shared" si="211"/>
        <v>120.25</v>
      </c>
      <c r="Q2696" s="11" t="s">
        <v>8309</v>
      </c>
      <c r="R2696" t="s">
        <v>8311</v>
      </c>
      <c r="S2696" s="15">
        <f t="shared" si="212"/>
        <v>89113.192916666667</v>
      </c>
      <c r="T2696" s="15">
        <f t="shared" si="213"/>
        <v>42786.192916666667</v>
      </c>
      <c r="U2696" s="15">
        <f t="shared" si="214"/>
        <v>2143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21</v>
      </c>
      <c r="P2697">
        <f t="shared" si="211"/>
        <v>60.13</v>
      </c>
      <c r="Q2697" s="11" t="s">
        <v>8324</v>
      </c>
      <c r="R2697" t="s">
        <v>8336</v>
      </c>
      <c r="S2697" s="15">
        <f t="shared" si="212"/>
        <v>88527.421319444446</v>
      </c>
      <c r="T2697" s="15">
        <f t="shared" si="213"/>
        <v>42171.979166666672</v>
      </c>
      <c r="U2697" s="15">
        <f t="shared" si="214"/>
        <v>2142</v>
      </c>
    </row>
    <row r="2698" spans="1:21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103</v>
      </c>
      <c r="P2698">
        <f t="shared" si="211"/>
        <v>60</v>
      </c>
      <c r="Q2698" s="11" t="s">
        <v>8309</v>
      </c>
      <c r="R2698" t="s">
        <v>8311</v>
      </c>
      <c r="S2698" s="15">
        <f t="shared" si="212"/>
        <v>88798.828287037031</v>
      </c>
      <c r="T2698" s="15">
        <f t="shared" si="213"/>
        <v>42441.828287037039</v>
      </c>
      <c r="U2698" s="15">
        <f t="shared" si="214"/>
        <v>2143</v>
      </c>
    </row>
    <row r="2699" spans="1:21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103</v>
      </c>
      <c r="P2699">
        <f t="shared" si="211"/>
        <v>40</v>
      </c>
      <c r="Q2699" s="11" t="s">
        <v>8322</v>
      </c>
      <c r="R2699" t="s">
        <v>8340</v>
      </c>
      <c r="S2699" s="15">
        <f t="shared" si="212"/>
        <v>88494.703877314809</v>
      </c>
      <c r="T2699" s="15">
        <f t="shared" si="213"/>
        <v>42137.703877314809</v>
      </c>
      <c r="U2699" s="15">
        <f t="shared" si="214"/>
        <v>2142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120</v>
      </c>
      <c r="P2700">
        <f t="shared" si="211"/>
        <v>21.73</v>
      </c>
      <c r="Q2700" s="11" t="s">
        <v>8317</v>
      </c>
      <c r="R2700" t="s">
        <v>8335</v>
      </c>
      <c r="S2700" s="15">
        <f t="shared" si="212"/>
        <v>87543.963344907403</v>
      </c>
      <c r="T2700" s="15">
        <f t="shared" si="213"/>
        <v>41186.963344907403</v>
      </c>
      <c r="U2700" s="15">
        <f t="shared" si="214"/>
        <v>2139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10</v>
      </c>
      <c r="P2701">
        <f t="shared" si="211"/>
        <v>78.33</v>
      </c>
      <c r="Q2701" s="11" t="s">
        <v>8324</v>
      </c>
      <c r="R2701" t="s">
        <v>8325</v>
      </c>
      <c r="S2701" s="15">
        <f t="shared" si="212"/>
        <v>88487.723738425921</v>
      </c>
      <c r="T2701" s="15">
        <f t="shared" si="213"/>
        <v>42129.783333333333</v>
      </c>
      <c r="U2701" s="15">
        <f t="shared" si="214"/>
        <v>2142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57</v>
      </c>
      <c r="P2702">
        <f t="shared" si="211"/>
        <v>15.13</v>
      </c>
      <c r="Q2702" s="11" t="s">
        <v>8324</v>
      </c>
      <c r="R2702" t="s">
        <v>8327</v>
      </c>
      <c r="S2702" s="15">
        <f t="shared" si="212"/>
        <v>88820.761886574066</v>
      </c>
      <c r="T2702" s="15">
        <f t="shared" si="213"/>
        <v>42442.916666666672</v>
      </c>
      <c r="U2702" s="15">
        <f t="shared" si="214"/>
        <v>2143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60</v>
      </c>
      <c r="P2703">
        <f t="shared" si="211"/>
        <v>116.75</v>
      </c>
      <c r="Q2703" s="11" t="s">
        <v>8309</v>
      </c>
      <c r="R2703" t="s">
        <v>8311</v>
      </c>
      <c r="S2703" s="15">
        <f t="shared" si="212"/>
        <v>88824.924988425919</v>
      </c>
      <c r="T2703" s="15">
        <f t="shared" si="213"/>
        <v>42497.883321759262</v>
      </c>
      <c r="U2703" s="15">
        <f t="shared" si="214"/>
        <v>2143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119</v>
      </c>
      <c r="P2704">
        <f t="shared" si="211"/>
        <v>35.92</v>
      </c>
      <c r="Q2704" s="11" t="s">
        <v>8324</v>
      </c>
      <c r="R2704" t="s">
        <v>8327</v>
      </c>
      <c r="S2704" s="15">
        <f t="shared" si="212"/>
        <v>88361.738576388889</v>
      </c>
      <c r="T2704" s="15">
        <f t="shared" si="213"/>
        <v>41994.738576388889</v>
      </c>
      <c r="U2704" s="15">
        <f t="shared" si="214"/>
        <v>2141</v>
      </c>
    </row>
    <row r="2705" spans="1:21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115</v>
      </c>
      <c r="P2705">
        <f t="shared" si="211"/>
        <v>57.88</v>
      </c>
      <c r="Q2705" s="11" t="s">
        <v>8309</v>
      </c>
      <c r="R2705" t="s">
        <v>8343</v>
      </c>
      <c r="S2705" s="15">
        <f t="shared" si="212"/>
        <v>88376.853692129633</v>
      </c>
      <c r="T2705" s="15">
        <f t="shared" si="213"/>
        <v>42019.811805555553</v>
      </c>
      <c r="U2705" s="15">
        <f t="shared" si="214"/>
        <v>2141</v>
      </c>
    </row>
    <row r="2706" spans="1:21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130</v>
      </c>
      <c r="P2706">
        <f t="shared" si="211"/>
        <v>35.619999999999997</v>
      </c>
      <c r="Q2706" s="11" t="s">
        <v>8328</v>
      </c>
      <c r="R2706" t="s">
        <v>8332</v>
      </c>
      <c r="S2706" s="15">
        <f t="shared" si="212"/>
        <v>88627.852534722217</v>
      </c>
      <c r="T2706" s="15">
        <f t="shared" si="213"/>
        <v>42270.852534722217</v>
      </c>
      <c r="U2706" s="15">
        <f t="shared" si="214"/>
        <v>2142</v>
      </c>
    </row>
    <row r="2707" spans="1:21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28</v>
      </c>
      <c r="P2707">
        <f t="shared" si="211"/>
        <v>76.67</v>
      </c>
      <c r="Q2707" s="11" t="s">
        <v>8320</v>
      </c>
      <c r="R2707" t="s">
        <v>8346</v>
      </c>
      <c r="S2707" s="15">
        <f t="shared" si="212"/>
        <v>88591.875868055562</v>
      </c>
      <c r="T2707" s="15">
        <f t="shared" si="213"/>
        <v>42234.875868055555</v>
      </c>
      <c r="U2707" s="15">
        <f t="shared" si="214"/>
        <v>2142</v>
      </c>
    </row>
    <row r="2708" spans="1:21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118</v>
      </c>
      <c r="P2708">
        <f t="shared" si="211"/>
        <v>35.380000000000003</v>
      </c>
      <c r="Q2708" s="11" t="s">
        <v>8320</v>
      </c>
      <c r="R2708" t="s">
        <v>8346</v>
      </c>
      <c r="S2708" s="15">
        <f t="shared" si="212"/>
        <v>88585.695138888885</v>
      </c>
      <c r="T2708" s="15">
        <f t="shared" si="213"/>
        <v>42238.165972222225</v>
      </c>
      <c r="U2708" s="15">
        <f t="shared" si="214"/>
        <v>2142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101</v>
      </c>
      <c r="P2709">
        <f t="shared" si="211"/>
        <v>38.33</v>
      </c>
      <c r="Q2709" s="11" t="s">
        <v>8324</v>
      </c>
      <c r="R2709" t="s">
        <v>8327</v>
      </c>
      <c r="S2709" s="15">
        <f t="shared" si="212"/>
        <v>88291.650578703702</v>
      </c>
      <c r="T2709" s="15">
        <f t="shared" si="213"/>
        <v>41934.650578703702</v>
      </c>
      <c r="U2709" s="15">
        <f t="shared" si="214"/>
        <v>2141</v>
      </c>
    </row>
    <row r="2710" spans="1:21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25</v>
      </c>
      <c r="P2710">
        <f t="shared" si="211"/>
        <v>21.9</v>
      </c>
      <c r="Q2710" s="11" t="s">
        <v>8322</v>
      </c>
      <c r="R2710" t="s">
        <v>8344</v>
      </c>
      <c r="S2710" s="15">
        <f t="shared" si="212"/>
        <v>87322.005104166659</v>
      </c>
      <c r="T2710" s="15">
        <f t="shared" si="213"/>
        <v>40965.005104166667</v>
      </c>
      <c r="U2710" s="15">
        <f t="shared" si="214"/>
        <v>2139</v>
      </c>
    </row>
    <row r="2711" spans="1:21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0</v>
      </c>
      <c r="P2711">
        <f t="shared" si="211"/>
        <v>30.67</v>
      </c>
      <c r="Q2711" s="11" t="s">
        <v>8322</v>
      </c>
      <c r="R2711" t="s">
        <v>8344</v>
      </c>
      <c r="S2711" s="15">
        <f t="shared" si="212"/>
        <v>87231.691643518512</v>
      </c>
      <c r="T2711" s="15">
        <f t="shared" si="213"/>
        <v>40904.733310185184</v>
      </c>
      <c r="U2711" s="15">
        <f t="shared" si="214"/>
        <v>2138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100</v>
      </c>
      <c r="P2712">
        <f t="shared" si="211"/>
        <v>30.67</v>
      </c>
      <c r="Q2712" s="11" t="s">
        <v>8324</v>
      </c>
      <c r="R2712" t="s">
        <v>8327</v>
      </c>
      <c r="S2712" s="15">
        <f t="shared" si="212"/>
        <v>88770.793124999997</v>
      </c>
      <c r="T2712" s="15">
        <f t="shared" si="213"/>
        <v>42413.793124999997</v>
      </c>
      <c r="U2712" s="15">
        <f t="shared" si="214"/>
        <v>2143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139</v>
      </c>
      <c r="P2713">
        <f t="shared" si="211"/>
        <v>50.56</v>
      </c>
      <c r="Q2713" s="11" t="s">
        <v>8324</v>
      </c>
      <c r="R2713" t="s">
        <v>8336</v>
      </c>
      <c r="S2713" s="15">
        <f t="shared" si="212"/>
        <v>88477.909016203703</v>
      </c>
      <c r="T2713" s="15">
        <f t="shared" si="213"/>
        <v>42097.909016203703</v>
      </c>
      <c r="U2713" s="15">
        <f t="shared" si="214"/>
        <v>2142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1</v>
      </c>
      <c r="P2714">
        <f t="shared" si="211"/>
        <v>32.36</v>
      </c>
      <c r="Q2714" s="11" t="s">
        <v>8324</v>
      </c>
      <c r="R2714" t="s">
        <v>8327</v>
      </c>
      <c r="S2714" s="15">
        <f t="shared" si="212"/>
        <v>88988.827141203699</v>
      </c>
      <c r="T2714" s="15">
        <f t="shared" si="213"/>
        <v>42631.827141203699</v>
      </c>
      <c r="U2714" s="15">
        <f t="shared" si="214"/>
        <v>2143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5</v>
      </c>
      <c r="P2715">
        <f t="shared" si="211"/>
        <v>32.36</v>
      </c>
      <c r="Q2715" s="11" t="s">
        <v>8324</v>
      </c>
      <c r="R2715" t="s">
        <v>8327</v>
      </c>
      <c r="S2715" s="15">
        <f t="shared" si="212"/>
        <v>89162.964212962965</v>
      </c>
      <c r="T2715" s="15">
        <f t="shared" si="213"/>
        <v>42795.791666666672</v>
      </c>
      <c r="U2715" s="15">
        <f t="shared" si="214"/>
        <v>2144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137</v>
      </c>
      <c r="P2716">
        <f t="shared" si="211"/>
        <v>30.13</v>
      </c>
      <c r="Q2716" s="11" t="s">
        <v>8324</v>
      </c>
      <c r="R2716" t="s">
        <v>8336</v>
      </c>
      <c r="S2716" s="15">
        <f t="shared" si="212"/>
        <v>88434.724444444437</v>
      </c>
      <c r="T2716" s="15">
        <f t="shared" si="213"/>
        <v>42077.132638888885</v>
      </c>
      <c r="U2716" s="15">
        <f t="shared" si="214"/>
        <v>2142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137</v>
      </c>
      <c r="P2717">
        <f t="shared" si="211"/>
        <v>41</v>
      </c>
      <c r="Q2717" s="11" t="s">
        <v>8324</v>
      </c>
      <c r="R2717" t="s">
        <v>8325</v>
      </c>
      <c r="S2717" s="15">
        <f t="shared" si="212"/>
        <v>88216.935717592598</v>
      </c>
      <c r="T2717" s="15">
        <f t="shared" si="213"/>
        <v>41859.935717592591</v>
      </c>
      <c r="U2717" s="15">
        <f t="shared" si="214"/>
        <v>2141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113</v>
      </c>
      <c r="P2718">
        <f t="shared" si="211"/>
        <v>64.290000000000006</v>
      </c>
      <c r="Q2718" s="11" t="s">
        <v>8324</v>
      </c>
      <c r="R2718" t="s">
        <v>8327</v>
      </c>
      <c r="S2718" s="15">
        <f t="shared" si="212"/>
        <v>88182.598923611105</v>
      </c>
      <c r="T2718" s="15">
        <f t="shared" si="213"/>
        <v>41825.598923611113</v>
      </c>
      <c r="U2718" s="15">
        <f t="shared" si="214"/>
        <v>2141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170</v>
      </c>
      <c r="P2719">
        <f t="shared" si="211"/>
        <v>30</v>
      </c>
      <c r="Q2719" s="11" t="s">
        <v>8324</v>
      </c>
      <c r="R2719" t="s">
        <v>8327</v>
      </c>
      <c r="S2719" s="15">
        <f t="shared" si="212"/>
        <v>88451.78561342592</v>
      </c>
      <c r="T2719" s="15">
        <f t="shared" si="213"/>
        <v>42099.743946759263</v>
      </c>
      <c r="U2719" s="15">
        <f t="shared" si="214"/>
        <v>2142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3</v>
      </c>
      <c r="P2720">
        <f t="shared" si="211"/>
        <v>44.5</v>
      </c>
      <c r="Q2720" s="11" t="s">
        <v>8312</v>
      </c>
      <c r="R2720" t="s">
        <v>8349</v>
      </c>
      <c r="S2720" s="15">
        <f t="shared" si="212"/>
        <v>89009.456238425919</v>
      </c>
      <c r="T2720" s="15">
        <f t="shared" si="213"/>
        <v>42652.456238425926</v>
      </c>
      <c r="U2720" s="15">
        <f t="shared" si="214"/>
        <v>2143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45</v>
      </c>
      <c r="P2721">
        <f t="shared" si="211"/>
        <v>40.450000000000003</v>
      </c>
      <c r="Q2721" s="11" t="s">
        <v>8312</v>
      </c>
      <c r="R2721" t="s">
        <v>8353</v>
      </c>
      <c r="S2721" s="15">
        <f t="shared" si="212"/>
        <v>88454.722372685181</v>
      </c>
      <c r="T2721" s="15">
        <f t="shared" si="213"/>
        <v>42097.651388888888</v>
      </c>
      <c r="U2721" s="15">
        <f t="shared" si="214"/>
        <v>2142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6</v>
      </c>
      <c r="P2722">
        <f t="shared" si="211"/>
        <v>44</v>
      </c>
      <c r="Q2722" s="11" t="s">
        <v>8324</v>
      </c>
      <c r="R2722" t="s">
        <v>8327</v>
      </c>
      <c r="S2722" s="15">
        <f t="shared" si="212"/>
        <v>88369.87364583333</v>
      </c>
      <c r="T2722" s="15">
        <f t="shared" si="213"/>
        <v>42012.87364583333</v>
      </c>
      <c r="U2722" s="15">
        <f t="shared" si="214"/>
        <v>2141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135</v>
      </c>
      <c r="P2723">
        <f t="shared" si="211"/>
        <v>24.44</v>
      </c>
      <c r="Q2723" s="11" t="s">
        <v>8324</v>
      </c>
      <c r="R2723" t="s">
        <v>8327</v>
      </c>
      <c r="S2723" s="15">
        <f t="shared" si="212"/>
        <v>88600.505474537029</v>
      </c>
      <c r="T2723" s="15">
        <f t="shared" si="213"/>
        <v>42238.505474537036</v>
      </c>
      <c r="U2723" s="15">
        <f t="shared" si="214"/>
        <v>2142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27</v>
      </c>
      <c r="P2724">
        <f t="shared" si="211"/>
        <v>48.56</v>
      </c>
      <c r="Q2724" s="11" t="s">
        <v>8324</v>
      </c>
      <c r="R2724" t="s">
        <v>8327</v>
      </c>
      <c r="S2724" s="15">
        <f t="shared" si="212"/>
        <v>88632.234340277777</v>
      </c>
      <c r="T2724" s="15">
        <f t="shared" si="213"/>
        <v>42263.234340277777</v>
      </c>
      <c r="U2724" s="15">
        <f t="shared" si="214"/>
        <v>2142</v>
      </c>
    </row>
    <row r="2725" spans="1:21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1</v>
      </c>
      <c r="P2725">
        <f t="shared" si="211"/>
        <v>145</v>
      </c>
      <c r="Q2725" s="11" t="s">
        <v>8309</v>
      </c>
      <c r="R2725" t="s">
        <v>8343</v>
      </c>
      <c r="S2725" s="15">
        <f t="shared" si="212"/>
        <v>88414.056793981479</v>
      </c>
      <c r="T2725" s="15">
        <f t="shared" si="213"/>
        <v>42057.056793981479</v>
      </c>
      <c r="U2725" s="15">
        <f t="shared" si="214"/>
        <v>2142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9</v>
      </c>
      <c r="P2726">
        <f t="shared" si="211"/>
        <v>43.5</v>
      </c>
      <c r="Q2726" s="11" t="s">
        <v>8322</v>
      </c>
      <c r="R2726" t="s">
        <v>8326</v>
      </c>
      <c r="S2726" s="15">
        <f t="shared" si="212"/>
        <v>88222.126805555556</v>
      </c>
      <c r="T2726" s="15">
        <f t="shared" si="213"/>
        <v>41867.987500000003</v>
      </c>
      <c r="U2726" s="15">
        <f t="shared" si="214"/>
        <v>2141</v>
      </c>
    </row>
    <row r="2727" spans="1:21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133</v>
      </c>
      <c r="P2727">
        <f t="shared" si="211"/>
        <v>31.07</v>
      </c>
      <c r="Q2727" s="11" t="s">
        <v>8328</v>
      </c>
      <c r="R2727" t="s">
        <v>8332</v>
      </c>
      <c r="S2727" s="15">
        <f t="shared" si="212"/>
        <v>88006.998310185183</v>
      </c>
      <c r="T2727" s="15">
        <f t="shared" si="213"/>
        <v>41629.197222222225</v>
      </c>
      <c r="U2727" s="15">
        <f t="shared" si="214"/>
        <v>2140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133</v>
      </c>
      <c r="P2728">
        <f t="shared" si="211"/>
        <v>108.25</v>
      </c>
      <c r="Q2728" s="11" t="s">
        <v>8309</v>
      </c>
      <c r="R2728" t="s">
        <v>8319</v>
      </c>
      <c r="S2728" s="15">
        <f t="shared" si="212"/>
        <v>89090.917824074073</v>
      </c>
      <c r="T2728" s="15">
        <f t="shared" si="213"/>
        <v>42733.917824074073</v>
      </c>
      <c r="U2728" s="15">
        <f t="shared" si="214"/>
        <v>2143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132</v>
      </c>
      <c r="P2729">
        <f t="shared" si="211"/>
        <v>35.83</v>
      </c>
      <c r="Q2729" s="11" t="s">
        <v>8322</v>
      </c>
      <c r="R2729" t="s">
        <v>8340</v>
      </c>
      <c r="S2729" s="15">
        <f t="shared" si="212"/>
        <v>88250.260381944448</v>
      </c>
      <c r="T2729" s="15">
        <f t="shared" si="213"/>
        <v>41893.260381944441</v>
      </c>
      <c r="U2729" s="15">
        <f t="shared" si="214"/>
        <v>2141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101</v>
      </c>
      <c r="P2730">
        <f t="shared" si="211"/>
        <v>33.08</v>
      </c>
      <c r="Q2730" s="11" t="s">
        <v>8324</v>
      </c>
      <c r="R2730" t="s">
        <v>8327</v>
      </c>
      <c r="S2730" s="15">
        <f t="shared" si="212"/>
        <v>88409.661527777775</v>
      </c>
      <c r="T2730" s="15">
        <f t="shared" si="213"/>
        <v>42063.5</v>
      </c>
      <c r="U2730" s="15">
        <f t="shared" si="214"/>
        <v>2142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37</v>
      </c>
      <c r="P2731">
        <f t="shared" si="211"/>
        <v>43</v>
      </c>
      <c r="Q2731" s="11" t="s">
        <v>8324</v>
      </c>
      <c r="R2731" t="s">
        <v>8325</v>
      </c>
      <c r="S2731" s="15">
        <f t="shared" si="212"/>
        <v>88468.515335648146</v>
      </c>
      <c r="T2731" s="15">
        <f t="shared" si="213"/>
        <v>42095.515335648146</v>
      </c>
      <c r="U2731" s="15">
        <f t="shared" si="214"/>
        <v>2142</v>
      </c>
    </row>
    <row r="2732" spans="1:21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26</v>
      </c>
      <c r="P2732">
        <f t="shared" si="211"/>
        <v>47.78</v>
      </c>
      <c r="Q2732" s="11" t="s">
        <v>8320</v>
      </c>
      <c r="R2732" t="s">
        <v>8321</v>
      </c>
      <c r="S2732" s="15">
        <f t="shared" si="212"/>
        <v>88994.316122685181</v>
      </c>
      <c r="T2732" s="15">
        <f t="shared" si="213"/>
        <v>42613.233333333337</v>
      </c>
      <c r="U2732" s="15">
        <f t="shared" si="214"/>
        <v>2143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13</v>
      </c>
      <c r="P2733">
        <f t="shared" si="211"/>
        <v>30.71</v>
      </c>
      <c r="Q2733" s="11" t="s">
        <v>8324</v>
      </c>
      <c r="R2733" t="s">
        <v>8327</v>
      </c>
      <c r="S2733" s="15">
        <f t="shared" si="212"/>
        <v>88696.191307870366</v>
      </c>
      <c r="T2733" s="15">
        <f t="shared" si="213"/>
        <v>42338.9375</v>
      </c>
      <c r="U2733" s="15">
        <f t="shared" si="214"/>
        <v>2142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</v>
      </c>
      <c r="P2734">
        <f t="shared" si="211"/>
        <v>21.5</v>
      </c>
      <c r="Q2734" s="11" t="s">
        <v>8324</v>
      </c>
      <c r="R2734" t="s">
        <v>8327</v>
      </c>
      <c r="S2734" s="15">
        <f t="shared" si="212"/>
        <v>88547.651817129634</v>
      </c>
      <c r="T2734" s="15">
        <f t="shared" si="213"/>
        <v>42190.651817129634</v>
      </c>
      <c r="U2734" s="15">
        <f t="shared" si="214"/>
        <v>2142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7</v>
      </c>
      <c r="P2735">
        <f t="shared" si="211"/>
        <v>61</v>
      </c>
      <c r="Q2735" s="11" t="s">
        <v>8324</v>
      </c>
      <c r="R2735" t="s">
        <v>8327</v>
      </c>
      <c r="S2735" s="15">
        <f t="shared" si="212"/>
        <v>88476.901574074072</v>
      </c>
      <c r="T2735" s="15">
        <f t="shared" si="213"/>
        <v>42149.901574074072</v>
      </c>
      <c r="U2735" s="15">
        <f t="shared" si="214"/>
        <v>2142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11</v>
      </c>
      <c r="P2736">
        <f t="shared" si="211"/>
        <v>53.25</v>
      </c>
      <c r="Q2736" s="11" t="s">
        <v>8309</v>
      </c>
      <c r="R2736" t="s">
        <v>8343</v>
      </c>
      <c r="S2736" s="15">
        <f t="shared" si="212"/>
        <v>88470.069884259254</v>
      </c>
      <c r="T2736" s="15">
        <f t="shared" si="213"/>
        <v>42128.069884259254</v>
      </c>
      <c r="U2736" s="15">
        <f t="shared" si="214"/>
        <v>2142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13</v>
      </c>
      <c r="P2737">
        <f t="shared" si="211"/>
        <v>47.33</v>
      </c>
      <c r="Q2737" s="11" t="s">
        <v>8324</v>
      </c>
      <c r="R2737" t="s">
        <v>8336</v>
      </c>
      <c r="S2737" s="15">
        <f t="shared" si="212"/>
        <v>88362.676111111112</v>
      </c>
      <c r="T2737" s="15">
        <f t="shared" si="213"/>
        <v>42006.676111111112</v>
      </c>
      <c r="U2737" s="15">
        <f t="shared" si="214"/>
        <v>2141</v>
      </c>
    </row>
    <row r="2738" spans="1:21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27</v>
      </c>
      <c r="P2738">
        <f t="shared" si="211"/>
        <v>60.71</v>
      </c>
      <c r="Q2738" s="11" t="s">
        <v>8317</v>
      </c>
      <c r="R2738" t="s">
        <v>8345</v>
      </c>
      <c r="S2738" s="15">
        <f t="shared" si="212"/>
        <v>88481.667256944449</v>
      </c>
      <c r="T2738" s="15">
        <f t="shared" si="213"/>
        <v>42124.667256944449</v>
      </c>
      <c r="U2738" s="15">
        <f t="shared" si="214"/>
        <v>2142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130</v>
      </c>
      <c r="P2739">
        <f t="shared" si="211"/>
        <v>17.71</v>
      </c>
      <c r="Q2739" s="11" t="s">
        <v>8317</v>
      </c>
      <c r="R2739" t="s">
        <v>8335</v>
      </c>
      <c r="S2739" s="15">
        <f t="shared" si="212"/>
        <v>87964.045428240745</v>
      </c>
      <c r="T2739" s="15">
        <f t="shared" si="213"/>
        <v>41617.249305555553</v>
      </c>
      <c r="U2739" s="15">
        <f t="shared" si="214"/>
        <v>2140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130</v>
      </c>
      <c r="P2740">
        <f t="shared" si="211"/>
        <v>53.13</v>
      </c>
      <c r="Q2740" s="11" t="s">
        <v>8324</v>
      </c>
      <c r="R2740" t="s">
        <v>8327</v>
      </c>
      <c r="S2740" s="15">
        <f t="shared" si="212"/>
        <v>88693.848854166659</v>
      </c>
      <c r="T2740" s="15">
        <f t="shared" si="213"/>
        <v>42336.890520833331</v>
      </c>
      <c r="U2740" s="15">
        <f t="shared" si="214"/>
        <v>2142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0</v>
      </c>
      <c r="P2741">
        <f t="shared" si="211"/>
        <v>47.22</v>
      </c>
      <c r="Q2741" s="11" t="s">
        <v>8328</v>
      </c>
      <c r="R2741" t="s">
        <v>8330</v>
      </c>
      <c r="S2741" s="15">
        <f t="shared" si="212"/>
        <v>88686.776770833327</v>
      </c>
      <c r="T2741" s="15">
        <f t="shared" si="213"/>
        <v>42310.333333333328</v>
      </c>
      <c r="U2741" s="15">
        <f t="shared" si="214"/>
        <v>2142</v>
      </c>
    </row>
    <row r="2742" spans="1:21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16</v>
      </c>
      <c r="P2742">
        <f t="shared" si="211"/>
        <v>53.13</v>
      </c>
      <c r="Q2742" s="11" t="s">
        <v>8322</v>
      </c>
      <c r="R2742" t="s">
        <v>8344</v>
      </c>
      <c r="S2742" s="15">
        <f t="shared" si="212"/>
        <v>87093.135208333333</v>
      </c>
      <c r="T2742" s="15">
        <f t="shared" si="213"/>
        <v>40736.135208333333</v>
      </c>
      <c r="U2742" s="15">
        <f t="shared" si="214"/>
        <v>2138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31</v>
      </c>
      <c r="P2743">
        <f t="shared" si="211"/>
        <v>15.04</v>
      </c>
      <c r="Q2743" s="11" t="s">
        <v>8328</v>
      </c>
      <c r="R2743" t="s">
        <v>8330</v>
      </c>
      <c r="S2743" s="15">
        <f t="shared" si="212"/>
        <v>87663.846817129626</v>
      </c>
      <c r="T2743" s="15">
        <f t="shared" si="213"/>
        <v>41290.846817129634</v>
      </c>
      <c r="U2743" s="15">
        <f t="shared" si="214"/>
        <v>2140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</v>
      </c>
      <c r="P2744">
        <f t="shared" si="211"/>
        <v>105</v>
      </c>
      <c r="Q2744" s="11" t="s">
        <v>8324</v>
      </c>
      <c r="R2744" t="s">
        <v>8327</v>
      </c>
      <c r="S2744" s="15">
        <f t="shared" si="212"/>
        <v>88534.729930555564</v>
      </c>
      <c r="T2744" s="15">
        <f t="shared" si="213"/>
        <v>42177.729930555557</v>
      </c>
      <c r="U2744" s="15">
        <f t="shared" si="214"/>
        <v>2142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32</v>
      </c>
      <c r="P2745">
        <f t="shared" si="211"/>
        <v>104.75</v>
      </c>
      <c r="Q2745" s="11" t="s">
        <v>8312</v>
      </c>
      <c r="R2745" t="s">
        <v>8349</v>
      </c>
      <c r="S2745" s="15">
        <f t="shared" si="212"/>
        <v>88988.851678240739</v>
      </c>
      <c r="T2745" s="15">
        <f t="shared" si="213"/>
        <v>42631.851678240739</v>
      </c>
      <c r="U2745" s="15">
        <f t="shared" si="214"/>
        <v>2143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32</v>
      </c>
      <c r="P2746">
        <f t="shared" si="211"/>
        <v>29.79</v>
      </c>
      <c r="Q2746" s="11" t="s">
        <v>8324</v>
      </c>
      <c r="R2746" t="s">
        <v>8327</v>
      </c>
      <c r="S2746" s="15">
        <f t="shared" si="212"/>
        <v>88498.71665509259</v>
      </c>
      <c r="T2746" s="15">
        <f t="shared" si="213"/>
        <v>42131.71665509259</v>
      </c>
      <c r="U2746" s="15">
        <f t="shared" si="214"/>
        <v>2142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128</v>
      </c>
      <c r="P2747">
        <f t="shared" si="211"/>
        <v>18.91</v>
      </c>
      <c r="Q2747" s="11" t="s">
        <v>8328</v>
      </c>
      <c r="R2747" t="s">
        <v>8329</v>
      </c>
      <c r="S2747" s="15">
        <f t="shared" si="212"/>
        <v>86579.542233796295</v>
      </c>
      <c r="T2747" s="15">
        <f t="shared" si="213"/>
        <v>40224.208333333336</v>
      </c>
      <c r="U2747" s="15">
        <f t="shared" si="214"/>
        <v>2137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</v>
      </c>
      <c r="P2748">
        <f t="shared" si="211"/>
        <v>51.88</v>
      </c>
      <c r="Q2748" s="11" t="s">
        <v>8322</v>
      </c>
      <c r="R2748" t="s">
        <v>8340</v>
      </c>
      <c r="S2748" s="15">
        <f t="shared" si="212"/>
        <v>88913.871331018512</v>
      </c>
      <c r="T2748" s="15">
        <f t="shared" si="213"/>
        <v>42556.871331018512</v>
      </c>
      <c r="U2748" s="15">
        <f t="shared" si="214"/>
        <v>2143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3</v>
      </c>
      <c r="P2749">
        <f t="shared" si="211"/>
        <v>59</v>
      </c>
      <c r="Q2749" s="11" t="s">
        <v>8324</v>
      </c>
      <c r="R2749" t="s">
        <v>8327</v>
      </c>
      <c r="S2749" s="15">
        <f t="shared" si="212"/>
        <v>88680.809212962966</v>
      </c>
      <c r="T2749" s="15">
        <f t="shared" si="213"/>
        <v>42353.85087962963</v>
      </c>
      <c r="U2749" s="15">
        <f t="shared" si="214"/>
        <v>2142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18</v>
      </c>
      <c r="P2750">
        <f t="shared" si="211"/>
        <v>51.38</v>
      </c>
      <c r="Q2750" s="11" t="s">
        <v>8309</v>
      </c>
      <c r="R2750" t="s">
        <v>8311</v>
      </c>
      <c r="S2750" s="15">
        <f t="shared" si="212"/>
        <v>88644.014965277776</v>
      </c>
      <c r="T2750" s="15">
        <f t="shared" si="213"/>
        <v>42317.056631944448</v>
      </c>
      <c r="U2750" s="15">
        <f t="shared" si="214"/>
        <v>2142</v>
      </c>
    </row>
    <row r="2751" spans="1:21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128</v>
      </c>
      <c r="P2751">
        <f t="shared" si="211"/>
        <v>410</v>
      </c>
      <c r="Q2751" s="11" t="s">
        <v>8317</v>
      </c>
      <c r="R2751" t="s">
        <v>8335</v>
      </c>
      <c r="S2751" s="15">
        <f t="shared" si="212"/>
        <v>88180.659525462965</v>
      </c>
      <c r="T2751" s="15">
        <f t="shared" si="213"/>
        <v>41853.659525462965</v>
      </c>
      <c r="U2751" s="15">
        <f t="shared" si="214"/>
        <v>2141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128</v>
      </c>
      <c r="P2752">
        <f t="shared" si="211"/>
        <v>41</v>
      </c>
      <c r="Q2752" s="11" t="s">
        <v>8324</v>
      </c>
      <c r="R2752" t="s">
        <v>8327</v>
      </c>
      <c r="S2752" s="15">
        <f t="shared" si="212"/>
        <v>89157.290590277786</v>
      </c>
      <c r="T2752" s="15">
        <f t="shared" si="213"/>
        <v>42800.290590277778</v>
      </c>
      <c r="U2752" s="15">
        <f t="shared" si="214"/>
        <v>2144</v>
      </c>
    </row>
    <row r="2753" spans="1:21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ref="O2753:O2816" si="215">ROUND(E2563/D2563*100,0)</f>
        <v>1</v>
      </c>
      <c r="P2753">
        <f t="shared" si="211"/>
        <v>51.25</v>
      </c>
      <c r="Q2753" s="11" t="s">
        <v>8322</v>
      </c>
      <c r="R2753" t="s">
        <v>8333</v>
      </c>
      <c r="S2753" s="15">
        <f t="shared" si="212"/>
        <v>88376.91134259259</v>
      </c>
      <c r="T2753" s="15">
        <f t="shared" si="213"/>
        <v>42005.332638888889</v>
      </c>
      <c r="U2753" s="15">
        <f t="shared" si="214"/>
        <v>2141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5"/>
        <v>1</v>
      </c>
      <c r="P2754">
        <f t="shared" si="211"/>
        <v>15.15</v>
      </c>
      <c r="Q2754" s="11" t="s">
        <v>8324</v>
      </c>
      <c r="R2754" t="s">
        <v>8327</v>
      </c>
      <c r="S2754" s="15">
        <f t="shared" si="212"/>
        <v>88848.689745370371</v>
      </c>
      <c r="T2754" s="15">
        <f t="shared" si="213"/>
        <v>42521.689745370371</v>
      </c>
      <c r="U2754" s="15">
        <f t="shared" si="214"/>
        <v>2143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106</v>
      </c>
      <c r="P2755">
        <f t="shared" ref="P2755:P2818" si="216">IFERROR(ROUND(E2755/L2755,2),0)</f>
        <v>45.33</v>
      </c>
      <c r="Q2755" s="11" t="s">
        <v>8309</v>
      </c>
      <c r="R2755" t="s">
        <v>8311</v>
      </c>
      <c r="S2755" s="15">
        <f t="shared" ref="S2755:S2818" si="217">(((J2755/60)/60)/24)+DATE(197,1,1)</f>
        <v>88322.221585648149</v>
      </c>
      <c r="T2755" s="15">
        <f t="shared" ref="T2755:T2818" si="218">(((I2755/60)/60)/24)+DATE(1970,1,1)</f>
        <v>41975.263252314813</v>
      </c>
      <c r="U2755" s="15">
        <f t="shared" ref="U2755:U2818" si="219">YEAR(S2755)</f>
        <v>2141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127</v>
      </c>
      <c r="P2756">
        <f t="shared" si="216"/>
        <v>101.25</v>
      </c>
      <c r="Q2756" s="11" t="s">
        <v>8317</v>
      </c>
      <c r="R2756" t="s">
        <v>8335</v>
      </c>
      <c r="S2756" s="15">
        <f t="shared" si="217"/>
        <v>88921.284710648149</v>
      </c>
      <c r="T2756" s="15">
        <f t="shared" si="218"/>
        <v>42564.284710648149</v>
      </c>
      <c r="U2756" s="15">
        <f t="shared" si="219"/>
        <v>2143</v>
      </c>
    </row>
    <row r="2757" spans="1:21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25</v>
      </c>
      <c r="P2757">
        <f t="shared" si="216"/>
        <v>13</v>
      </c>
      <c r="Q2757" s="11" t="s">
        <v>8309</v>
      </c>
      <c r="R2757" t="s">
        <v>8311</v>
      </c>
      <c r="S2757" s="15">
        <f t="shared" si="217"/>
        <v>89102.688437500008</v>
      </c>
      <c r="T2757" s="15">
        <f t="shared" si="218"/>
        <v>42745.688437500001</v>
      </c>
      <c r="U2757" s="15">
        <f t="shared" si="219"/>
        <v>2143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127</v>
      </c>
      <c r="P2758">
        <f t="shared" si="216"/>
        <v>80.599999999999994</v>
      </c>
      <c r="Q2758" s="11" t="s">
        <v>8312</v>
      </c>
      <c r="R2758" t="s">
        <v>8349</v>
      </c>
      <c r="S2758" s="15">
        <f t="shared" si="217"/>
        <v>88348.813518518524</v>
      </c>
      <c r="T2758" s="15">
        <f t="shared" si="218"/>
        <v>41992.813518518517</v>
      </c>
      <c r="U2758" s="15">
        <f t="shared" si="219"/>
        <v>2141</v>
      </c>
    </row>
    <row r="2759" spans="1:21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181</v>
      </c>
      <c r="P2759">
        <f t="shared" si="216"/>
        <v>80.599999999999994</v>
      </c>
      <c r="Q2759" s="11" t="s">
        <v>8322</v>
      </c>
      <c r="R2759" t="s">
        <v>8338</v>
      </c>
      <c r="S2759" s="15">
        <f t="shared" si="217"/>
        <v>88175.381909722229</v>
      </c>
      <c r="T2759" s="15">
        <f t="shared" si="218"/>
        <v>41821.791666666664</v>
      </c>
      <c r="U2759" s="15">
        <f t="shared" si="219"/>
        <v>2141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140</v>
      </c>
      <c r="P2760">
        <f t="shared" si="216"/>
        <v>100.5</v>
      </c>
      <c r="Q2760" s="11" t="s">
        <v>8324</v>
      </c>
      <c r="R2760" t="s">
        <v>8336</v>
      </c>
      <c r="S2760" s="15">
        <f t="shared" si="217"/>
        <v>88797.93105324074</v>
      </c>
      <c r="T2760" s="15">
        <f t="shared" si="218"/>
        <v>42440.93105324074</v>
      </c>
      <c r="U2760" s="15">
        <f t="shared" si="219"/>
        <v>2143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126</v>
      </c>
      <c r="P2761">
        <f t="shared" si="216"/>
        <v>30.85</v>
      </c>
      <c r="Q2761" s="11" t="s">
        <v>8322</v>
      </c>
      <c r="R2761" t="s">
        <v>8326</v>
      </c>
      <c r="S2761" s="15">
        <f t="shared" si="217"/>
        <v>88454.991238425922</v>
      </c>
      <c r="T2761" s="15">
        <f t="shared" si="218"/>
        <v>42107.791666666672</v>
      </c>
      <c r="U2761" s="15">
        <f t="shared" si="219"/>
        <v>2142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126</v>
      </c>
      <c r="P2762">
        <f t="shared" si="216"/>
        <v>80.2</v>
      </c>
      <c r="Q2762" s="11" t="s">
        <v>8322</v>
      </c>
      <c r="R2762" t="s">
        <v>8326</v>
      </c>
      <c r="S2762" s="15">
        <f t="shared" si="217"/>
        <v>88523.035405092596</v>
      </c>
      <c r="T2762" s="15">
        <f t="shared" si="218"/>
        <v>42176.035405092596</v>
      </c>
      <c r="U2762" s="15">
        <f t="shared" si="219"/>
        <v>2142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126</v>
      </c>
      <c r="P2763">
        <f t="shared" si="216"/>
        <v>25.02</v>
      </c>
      <c r="Q2763" s="11" t="s">
        <v>8328</v>
      </c>
      <c r="R2763" t="s">
        <v>8329</v>
      </c>
      <c r="S2763" s="15">
        <f t="shared" si="217"/>
        <v>87494.726782407408</v>
      </c>
      <c r="T2763" s="15">
        <f t="shared" si="218"/>
        <v>41118.083333333336</v>
      </c>
      <c r="U2763" s="15">
        <f t="shared" si="219"/>
        <v>2139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127</v>
      </c>
      <c r="P2764">
        <f t="shared" si="216"/>
        <v>133.33000000000001</v>
      </c>
      <c r="Q2764" s="11" t="s">
        <v>8322</v>
      </c>
      <c r="R2764" t="s">
        <v>8340</v>
      </c>
      <c r="S2764" s="15">
        <f t="shared" si="217"/>
        <v>87382.024317129632</v>
      </c>
      <c r="T2764" s="15">
        <f t="shared" si="218"/>
        <v>41054.593055555553</v>
      </c>
      <c r="U2764" s="15">
        <f t="shared" si="219"/>
        <v>2139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13</v>
      </c>
      <c r="P2765">
        <f t="shared" si="216"/>
        <v>66.67</v>
      </c>
      <c r="Q2765" s="11" t="s">
        <v>8312</v>
      </c>
      <c r="R2765" t="s">
        <v>8353</v>
      </c>
      <c r="S2765" s="15">
        <f t="shared" si="217"/>
        <v>86823.684085648143</v>
      </c>
      <c r="T2765" s="15">
        <f t="shared" si="218"/>
        <v>40466.166666666664</v>
      </c>
      <c r="U2765" s="15">
        <f t="shared" si="219"/>
        <v>2137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21</v>
      </c>
      <c r="P2766">
        <f t="shared" si="216"/>
        <v>80</v>
      </c>
      <c r="Q2766" s="11" t="s">
        <v>8324</v>
      </c>
      <c r="R2766" t="s">
        <v>8327</v>
      </c>
      <c r="S2766" s="15">
        <f t="shared" si="217"/>
        <v>89137.530312499992</v>
      </c>
      <c r="T2766" s="15">
        <f t="shared" si="218"/>
        <v>42794.368749999994</v>
      </c>
      <c r="U2766" s="15">
        <f t="shared" si="219"/>
        <v>2144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18</v>
      </c>
      <c r="P2767">
        <f t="shared" si="216"/>
        <v>66.67</v>
      </c>
      <c r="Q2767" s="11" t="s">
        <v>8324</v>
      </c>
      <c r="R2767" t="s">
        <v>8327</v>
      </c>
      <c r="S2767" s="15">
        <f t="shared" si="217"/>
        <v>88761.655081018514</v>
      </c>
      <c r="T2767" s="15">
        <f t="shared" si="218"/>
        <v>42403.784027777772</v>
      </c>
      <c r="U2767" s="15">
        <f t="shared" si="219"/>
        <v>2143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3</v>
      </c>
      <c r="P2768">
        <f t="shared" si="216"/>
        <v>30.77</v>
      </c>
      <c r="Q2768" s="11" t="s">
        <v>8324</v>
      </c>
      <c r="R2768" t="s">
        <v>8327</v>
      </c>
      <c r="S2768" s="15">
        <f t="shared" si="217"/>
        <v>89076.214988425927</v>
      </c>
      <c r="T2768" s="15">
        <f t="shared" si="218"/>
        <v>42700.25</v>
      </c>
      <c r="U2768" s="15">
        <f t="shared" si="219"/>
        <v>2143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11</v>
      </c>
      <c r="P2769">
        <f t="shared" si="216"/>
        <v>79.400000000000006</v>
      </c>
      <c r="Q2769" s="11" t="s">
        <v>8324</v>
      </c>
      <c r="R2769" t="s">
        <v>8327</v>
      </c>
      <c r="S2769" s="15">
        <f t="shared" si="217"/>
        <v>88538.905717592599</v>
      </c>
      <c r="T2769" s="15">
        <f t="shared" si="218"/>
        <v>42182.905717592599</v>
      </c>
      <c r="U2769" s="15">
        <f t="shared" si="219"/>
        <v>2142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48</v>
      </c>
      <c r="P2770">
        <f t="shared" si="216"/>
        <v>56.57</v>
      </c>
      <c r="Q2770" s="11" t="s">
        <v>8322</v>
      </c>
      <c r="R2770" t="s">
        <v>8340</v>
      </c>
      <c r="S2770" s="15">
        <f t="shared" si="217"/>
        <v>88041.946759259255</v>
      </c>
      <c r="T2770" s="15">
        <f t="shared" si="218"/>
        <v>41684.946759259255</v>
      </c>
      <c r="U2770" s="15">
        <f t="shared" si="219"/>
        <v>2141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103</v>
      </c>
      <c r="P2771">
        <f t="shared" si="216"/>
        <v>30.08</v>
      </c>
      <c r="Q2771" s="11" t="s">
        <v>8328</v>
      </c>
      <c r="R2771" t="s">
        <v>8342</v>
      </c>
      <c r="S2771" s="15">
        <f t="shared" si="217"/>
        <v>86901.107615740737</v>
      </c>
      <c r="T2771" s="15">
        <f t="shared" si="218"/>
        <v>40545.125</v>
      </c>
      <c r="U2771" s="15">
        <f t="shared" si="219"/>
        <v>2137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124</v>
      </c>
      <c r="P2772">
        <f t="shared" si="216"/>
        <v>64.17</v>
      </c>
      <c r="Q2772" s="11" t="s">
        <v>8324</v>
      </c>
      <c r="R2772" t="s">
        <v>8327</v>
      </c>
      <c r="S2772" s="15">
        <f t="shared" si="217"/>
        <v>88480.588263888887</v>
      </c>
      <c r="T2772" s="15">
        <f t="shared" si="218"/>
        <v>42123.588263888887</v>
      </c>
      <c r="U2772" s="15">
        <f t="shared" si="219"/>
        <v>2142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124</v>
      </c>
      <c r="P2773">
        <f t="shared" si="216"/>
        <v>27.5</v>
      </c>
      <c r="Q2773" s="11" t="s">
        <v>8324</v>
      </c>
      <c r="R2773" t="s">
        <v>8327</v>
      </c>
      <c r="S2773" s="15">
        <f t="shared" si="217"/>
        <v>88922.97865740741</v>
      </c>
      <c r="T2773" s="15">
        <f t="shared" si="218"/>
        <v>42595.97865740741</v>
      </c>
      <c r="U2773" s="15">
        <f t="shared" si="219"/>
        <v>2143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103</v>
      </c>
      <c r="P2774">
        <f t="shared" si="216"/>
        <v>31.75</v>
      </c>
      <c r="Q2774" s="11" t="s">
        <v>8314</v>
      </c>
      <c r="R2774" t="s">
        <v>8354</v>
      </c>
      <c r="S2774" s="15">
        <f t="shared" si="217"/>
        <v>88186.72528935186</v>
      </c>
      <c r="T2774" s="15">
        <f t="shared" si="218"/>
        <v>41829.725289351853</v>
      </c>
      <c r="U2774" s="15">
        <f t="shared" si="219"/>
        <v>2141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61</v>
      </c>
      <c r="P2775">
        <f t="shared" si="216"/>
        <v>25.4</v>
      </c>
      <c r="Q2775" s="11" t="s">
        <v>8324</v>
      </c>
      <c r="R2775" t="s">
        <v>8327</v>
      </c>
      <c r="S2775" s="15">
        <f t="shared" si="217"/>
        <v>88788.945219907415</v>
      </c>
      <c r="T2775" s="15">
        <f t="shared" si="218"/>
        <v>42418.895833333328</v>
      </c>
      <c r="U2775" s="15">
        <f t="shared" si="219"/>
        <v>2143</v>
      </c>
    </row>
    <row r="2776" spans="1:21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2</v>
      </c>
      <c r="P2776">
        <f t="shared" si="216"/>
        <v>42.22</v>
      </c>
      <c r="Q2776" s="11" t="s">
        <v>8314</v>
      </c>
      <c r="R2776" t="s">
        <v>8315</v>
      </c>
      <c r="S2776" s="15">
        <f t="shared" si="217"/>
        <v>88416.907858796301</v>
      </c>
      <c r="T2776" s="15">
        <f t="shared" si="218"/>
        <v>42064.907858796301</v>
      </c>
      <c r="U2776" s="15">
        <f t="shared" si="219"/>
        <v>2142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102</v>
      </c>
      <c r="P2777">
        <f t="shared" si="216"/>
        <v>47.5</v>
      </c>
      <c r="Q2777" s="11" t="s">
        <v>8312</v>
      </c>
      <c r="R2777" t="s">
        <v>8357</v>
      </c>
      <c r="S2777" s="15">
        <f t="shared" si="217"/>
        <v>87504.900729166664</v>
      </c>
      <c r="T2777" s="15">
        <f t="shared" si="218"/>
        <v>41147.900729166664</v>
      </c>
      <c r="U2777" s="15">
        <f t="shared" si="219"/>
        <v>2139</v>
      </c>
    </row>
    <row r="2778" spans="1:21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122</v>
      </c>
      <c r="P2778">
        <f t="shared" si="216"/>
        <v>54.29</v>
      </c>
      <c r="Q2778" s="11" t="s">
        <v>8322</v>
      </c>
      <c r="R2778" t="s">
        <v>8326</v>
      </c>
      <c r="S2778" s="15">
        <f t="shared" si="217"/>
        <v>88410.818622685183</v>
      </c>
      <c r="T2778" s="15">
        <f t="shared" si="218"/>
        <v>42043.818622685183</v>
      </c>
      <c r="U2778" s="15">
        <f t="shared" si="219"/>
        <v>2142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122</v>
      </c>
      <c r="P2779">
        <f t="shared" si="216"/>
        <v>41.89</v>
      </c>
      <c r="Q2779" s="11" t="s">
        <v>8309</v>
      </c>
      <c r="R2779" t="s">
        <v>8311</v>
      </c>
      <c r="S2779" s="15">
        <f t="shared" si="217"/>
        <v>89012.635636574079</v>
      </c>
      <c r="T2779" s="15">
        <f t="shared" si="218"/>
        <v>42660.635636574079</v>
      </c>
      <c r="U2779" s="15">
        <f t="shared" si="219"/>
        <v>2143</v>
      </c>
    </row>
    <row r="2780" spans="1:21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2</v>
      </c>
      <c r="P2780">
        <f t="shared" si="216"/>
        <v>53.71</v>
      </c>
      <c r="Q2780" s="11" t="s">
        <v>8324</v>
      </c>
      <c r="R2780" t="s">
        <v>8325</v>
      </c>
      <c r="S2780" s="15">
        <f t="shared" si="217"/>
        <v>88327.028287037043</v>
      </c>
      <c r="T2780" s="15">
        <f t="shared" si="218"/>
        <v>42000.0699537037</v>
      </c>
      <c r="U2780" s="15">
        <f t="shared" si="219"/>
        <v>2141</v>
      </c>
    </row>
    <row r="2781" spans="1:21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121</v>
      </c>
      <c r="P2781">
        <f t="shared" si="216"/>
        <v>41.78</v>
      </c>
      <c r="Q2781" s="11" t="s">
        <v>8322</v>
      </c>
      <c r="R2781" t="s">
        <v>8323</v>
      </c>
      <c r="S2781" s="15">
        <f t="shared" si="217"/>
        <v>88812.576898148152</v>
      </c>
      <c r="T2781" s="15">
        <f t="shared" si="218"/>
        <v>42465.666666666672</v>
      </c>
      <c r="U2781" s="15">
        <f t="shared" si="219"/>
        <v>2143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121</v>
      </c>
      <c r="P2782">
        <f t="shared" si="216"/>
        <v>93.75</v>
      </c>
      <c r="Q2782" s="11" t="s">
        <v>8324</v>
      </c>
      <c r="R2782" t="s">
        <v>8327</v>
      </c>
      <c r="S2782" s="15">
        <f t="shared" si="217"/>
        <v>89195.640231481477</v>
      </c>
      <c r="T2782" s="15">
        <f t="shared" si="218"/>
        <v>42839.207638888889</v>
      </c>
      <c r="U2782" s="15">
        <f t="shared" si="219"/>
        <v>2144</v>
      </c>
    </row>
    <row r="2783" spans="1:21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0</v>
      </c>
      <c r="P2783">
        <f t="shared" si="216"/>
        <v>41.67</v>
      </c>
      <c r="Q2783" s="11" t="s">
        <v>8328</v>
      </c>
      <c r="R2783" t="s">
        <v>8351</v>
      </c>
      <c r="S2783" s="15">
        <f t="shared" si="217"/>
        <v>87324.679560185177</v>
      </c>
      <c r="T2783" s="15">
        <f t="shared" si="218"/>
        <v>40969.207638888889</v>
      </c>
      <c r="U2783" s="15">
        <f t="shared" si="219"/>
        <v>2139</v>
      </c>
    </row>
    <row r="2784" spans="1:21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242</v>
      </c>
      <c r="P2784">
        <f t="shared" si="216"/>
        <v>53.57</v>
      </c>
      <c r="Q2784" s="11" t="s">
        <v>8312</v>
      </c>
      <c r="R2784" t="s">
        <v>8334</v>
      </c>
      <c r="S2784" s="15">
        <f t="shared" si="217"/>
        <v>88186.814340277779</v>
      </c>
      <c r="T2784" s="15">
        <f t="shared" si="218"/>
        <v>41834.814340277779</v>
      </c>
      <c r="U2784" s="15">
        <f t="shared" si="219"/>
        <v>2141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242</v>
      </c>
      <c r="P2785">
        <f t="shared" si="216"/>
        <v>41.67</v>
      </c>
      <c r="Q2785" s="11" t="s">
        <v>8324</v>
      </c>
      <c r="R2785" t="s">
        <v>8327</v>
      </c>
      <c r="S2785" s="15">
        <f t="shared" si="217"/>
        <v>88916.022013888884</v>
      </c>
      <c r="T2785" s="15">
        <f t="shared" si="218"/>
        <v>42566.901388888888</v>
      </c>
      <c r="U2785" s="15">
        <f t="shared" si="219"/>
        <v>2143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6</v>
      </c>
      <c r="P2786">
        <f t="shared" si="216"/>
        <v>14.84</v>
      </c>
      <c r="Q2786" s="11" t="s">
        <v>8324</v>
      </c>
      <c r="R2786" t="s">
        <v>8325</v>
      </c>
      <c r="S2786" s="15">
        <f t="shared" si="217"/>
        <v>88721.468935185185</v>
      </c>
      <c r="T2786" s="15">
        <f t="shared" si="218"/>
        <v>42361.957638888889</v>
      </c>
      <c r="U2786" s="15">
        <f t="shared" si="219"/>
        <v>2142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100</v>
      </c>
      <c r="P2787">
        <f t="shared" si="216"/>
        <v>46.13</v>
      </c>
      <c r="Q2787" s="11" t="s">
        <v>8324</v>
      </c>
      <c r="R2787" t="s">
        <v>8327</v>
      </c>
      <c r="S2787" s="15">
        <f t="shared" si="217"/>
        <v>88904.003368055564</v>
      </c>
      <c r="T2787" s="15">
        <f t="shared" si="218"/>
        <v>42547.003368055557</v>
      </c>
      <c r="U2787" s="15">
        <f t="shared" si="219"/>
        <v>2143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3</v>
      </c>
      <c r="P2788">
        <f t="shared" si="216"/>
        <v>40.78</v>
      </c>
      <c r="Q2788" s="11" t="s">
        <v>8314</v>
      </c>
      <c r="R2788" t="s">
        <v>8352</v>
      </c>
      <c r="S2788" s="15">
        <f t="shared" si="217"/>
        <v>88178.057314814811</v>
      </c>
      <c r="T2788" s="15">
        <f t="shared" si="218"/>
        <v>41835.21597222222</v>
      </c>
      <c r="U2788" s="15">
        <f t="shared" si="219"/>
        <v>2141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100</v>
      </c>
      <c r="P2789">
        <f t="shared" si="216"/>
        <v>72.400000000000006</v>
      </c>
      <c r="Q2789" s="11" t="s">
        <v>8324</v>
      </c>
      <c r="R2789" t="s">
        <v>8327</v>
      </c>
      <c r="S2789" s="15">
        <f t="shared" si="217"/>
        <v>88428.205000000002</v>
      </c>
      <c r="T2789" s="15">
        <f t="shared" si="218"/>
        <v>42086.16333333333</v>
      </c>
      <c r="U2789" s="15">
        <f t="shared" si="219"/>
        <v>2142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120</v>
      </c>
      <c r="P2790">
        <f t="shared" si="216"/>
        <v>32.82</v>
      </c>
      <c r="Q2790" s="11" t="s">
        <v>8317</v>
      </c>
      <c r="R2790" t="s">
        <v>8345</v>
      </c>
      <c r="S2790" s="15">
        <f t="shared" si="217"/>
        <v>88758.355729166666</v>
      </c>
      <c r="T2790" s="15">
        <f t="shared" si="218"/>
        <v>42400.178472222222</v>
      </c>
      <c r="U2790" s="15">
        <f t="shared" si="219"/>
        <v>2143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120</v>
      </c>
      <c r="P2791">
        <f t="shared" si="216"/>
        <v>120</v>
      </c>
      <c r="Q2791" s="11" t="s">
        <v>8322</v>
      </c>
      <c r="R2791" t="s">
        <v>8326</v>
      </c>
      <c r="S2791" s="15">
        <f t="shared" si="217"/>
        <v>88582.643865740742</v>
      </c>
      <c r="T2791" s="15">
        <f t="shared" si="218"/>
        <v>42236.837499999994</v>
      </c>
      <c r="U2791" s="15">
        <f t="shared" si="219"/>
        <v>2142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299</v>
      </c>
      <c r="P2792">
        <f t="shared" si="216"/>
        <v>60</v>
      </c>
      <c r="Q2792" s="11" t="s">
        <v>8312</v>
      </c>
      <c r="R2792" t="s">
        <v>8353</v>
      </c>
      <c r="S2792" s="15">
        <f t="shared" si="217"/>
        <v>88001.563194444447</v>
      </c>
      <c r="T2792" s="15">
        <f t="shared" si="218"/>
        <v>41644.563194444447</v>
      </c>
      <c r="U2792" s="15">
        <f t="shared" si="219"/>
        <v>2140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238</v>
      </c>
      <c r="P2793">
        <f t="shared" si="216"/>
        <v>24</v>
      </c>
      <c r="Q2793" s="11" t="s">
        <v>8328</v>
      </c>
      <c r="R2793" t="s">
        <v>8331</v>
      </c>
      <c r="S2793" s="15">
        <f t="shared" si="217"/>
        <v>89175.2502662037</v>
      </c>
      <c r="T2793" s="15">
        <f t="shared" si="218"/>
        <v>42818.208599537036</v>
      </c>
      <c r="U2793" s="15">
        <f t="shared" si="219"/>
        <v>2144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169</v>
      </c>
      <c r="P2794">
        <f t="shared" si="216"/>
        <v>35.9</v>
      </c>
      <c r="Q2794" s="11" t="s">
        <v>8322</v>
      </c>
      <c r="R2794" t="s">
        <v>8338</v>
      </c>
      <c r="S2794" s="15">
        <f t="shared" si="217"/>
        <v>88320.586157407408</v>
      </c>
      <c r="T2794" s="15">
        <f t="shared" si="218"/>
        <v>41975.627824074079</v>
      </c>
      <c r="U2794" s="15">
        <f t="shared" si="219"/>
        <v>2141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108</v>
      </c>
      <c r="P2795">
        <f t="shared" si="216"/>
        <v>71.599999999999994</v>
      </c>
      <c r="Q2795" s="11" t="s">
        <v>8309</v>
      </c>
      <c r="R2795" t="s">
        <v>8316</v>
      </c>
      <c r="S2795" s="15">
        <f t="shared" si="217"/>
        <v>89082.624340277776</v>
      </c>
      <c r="T2795" s="15">
        <f t="shared" si="218"/>
        <v>42725.624340277776</v>
      </c>
      <c r="U2795" s="15">
        <f t="shared" si="219"/>
        <v>2143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3</v>
      </c>
      <c r="P2796">
        <f t="shared" si="216"/>
        <v>25.57</v>
      </c>
      <c r="Q2796" s="11" t="s">
        <v>8324</v>
      </c>
      <c r="R2796" t="s">
        <v>8327</v>
      </c>
      <c r="S2796" s="15">
        <f t="shared" si="217"/>
        <v>88220.08975694445</v>
      </c>
      <c r="T2796" s="15">
        <f t="shared" si="218"/>
        <v>41863.079143518517</v>
      </c>
      <c r="U2796" s="15">
        <f t="shared" si="219"/>
        <v>2141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4</v>
      </c>
      <c r="P2797">
        <f t="shared" si="216"/>
        <v>59.17</v>
      </c>
      <c r="Q2797" s="11" t="s">
        <v>8324</v>
      </c>
      <c r="R2797" t="s">
        <v>8327</v>
      </c>
      <c r="S2797" s="15">
        <f t="shared" si="217"/>
        <v>88617.662731481483</v>
      </c>
      <c r="T2797" s="15">
        <f t="shared" si="218"/>
        <v>42245.165972222225</v>
      </c>
      <c r="U2797" s="15">
        <f t="shared" si="219"/>
        <v>2142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0</v>
      </c>
      <c r="P2798">
        <f t="shared" si="216"/>
        <v>25.21</v>
      </c>
      <c r="Q2798" s="11" t="s">
        <v>8309</v>
      </c>
      <c r="R2798" t="s">
        <v>8316</v>
      </c>
      <c r="S2798" s="15">
        <f t="shared" si="217"/>
        <v>88376.913136574076</v>
      </c>
      <c r="T2798" s="15">
        <f t="shared" si="218"/>
        <v>42019.913136574076</v>
      </c>
      <c r="U2798" s="15">
        <f t="shared" si="219"/>
        <v>2141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12</v>
      </c>
      <c r="P2799">
        <f t="shared" si="216"/>
        <v>39</v>
      </c>
      <c r="Q2799" s="11" t="s">
        <v>8312</v>
      </c>
      <c r="R2799" t="s">
        <v>8353</v>
      </c>
      <c r="S2799" s="15">
        <f t="shared" si="217"/>
        <v>88050.780300925922</v>
      </c>
      <c r="T2799" s="15">
        <f t="shared" si="218"/>
        <v>41693.780300925922</v>
      </c>
      <c r="U2799" s="15">
        <f t="shared" si="219"/>
        <v>2141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20</v>
      </c>
      <c r="P2800">
        <f t="shared" si="216"/>
        <v>35.1</v>
      </c>
      <c r="Q2800" s="11" t="s">
        <v>8324</v>
      </c>
      <c r="R2800" t="s">
        <v>8336</v>
      </c>
      <c r="S2800" s="15">
        <f t="shared" si="217"/>
        <v>88554.534791666665</v>
      </c>
      <c r="T2800" s="15">
        <f t="shared" si="218"/>
        <v>42196.165972222225</v>
      </c>
      <c r="U2800" s="15">
        <f t="shared" si="219"/>
        <v>2142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167</v>
      </c>
      <c r="P2801">
        <f t="shared" si="216"/>
        <v>116.67</v>
      </c>
      <c r="Q2801" s="11" t="s">
        <v>8309</v>
      </c>
      <c r="R2801" t="s">
        <v>8343</v>
      </c>
      <c r="S2801" s="15">
        <f t="shared" si="217"/>
        <v>88861.637824074074</v>
      </c>
      <c r="T2801" s="15">
        <f t="shared" si="218"/>
        <v>42504.637824074074</v>
      </c>
      <c r="U2801" s="15">
        <f t="shared" si="219"/>
        <v>2143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2</v>
      </c>
      <c r="P2802">
        <f t="shared" si="216"/>
        <v>26.92</v>
      </c>
      <c r="Q2802" s="11" t="s">
        <v>8312</v>
      </c>
      <c r="R2802" t="s">
        <v>8350</v>
      </c>
      <c r="S2802" s="15">
        <f t="shared" si="217"/>
        <v>88058.93686342593</v>
      </c>
      <c r="T2802" s="15">
        <f t="shared" si="218"/>
        <v>41687</v>
      </c>
      <c r="U2802" s="15">
        <f t="shared" si="219"/>
        <v>2141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3</v>
      </c>
      <c r="P2803">
        <f t="shared" si="216"/>
        <v>29.17</v>
      </c>
      <c r="Q2803" s="11" t="s">
        <v>8324</v>
      </c>
      <c r="R2803" t="s">
        <v>8327</v>
      </c>
      <c r="S2803" s="15">
        <f t="shared" si="217"/>
        <v>88428.581307870365</v>
      </c>
      <c r="T2803" s="15">
        <f t="shared" si="218"/>
        <v>42071.539641203708</v>
      </c>
      <c r="U2803" s="15">
        <f t="shared" si="219"/>
        <v>2142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105</v>
      </c>
      <c r="P2804">
        <f t="shared" si="216"/>
        <v>35</v>
      </c>
      <c r="Q2804" s="11" t="s">
        <v>8324</v>
      </c>
      <c r="R2804" t="s">
        <v>8327</v>
      </c>
      <c r="S2804" s="15">
        <f t="shared" si="217"/>
        <v>88475.911354166659</v>
      </c>
      <c r="T2804" s="15">
        <f t="shared" si="218"/>
        <v>42118.911354166667</v>
      </c>
      <c r="U2804" s="15">
        <f t="shared" si="219"/>
        <v>2142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29</v>
      </c>
      <c r="P2805">
        <f t="shared" si="216"/>
        <v>38.44</v>
      </c>
      <c r="Q2805" s="11" t="s">
        <v>8309</v>
      </c>
      <c r="R2805" t="s">
        <v>8343</v>
      </c>
      <c r="S2805" s="15">
        <f t="shared" si="217"/>
        <v>88350.050127314811</v>
      </c>
      <c r="T2805" s="15">
        <f t="shared" si="218"/>
        <v>42022.05</v>
      </c>
      <c r="U2805" s="15">
        <f t="shared" si="219"/>
        <v>2141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10</v>
      </c>
      <c r="P2806">
        <f t="shared" si="216"/>
        <v>69</v>
      </c>
      <c r="Q2806" s="11" t="s">
        <v>8322</v>
      </c>
      <c r="R2806" t="s">
        <v>8326</v>
      </c>
      <c r="S2806" s="15">
        <f t="shared" si="217"/>
        <v>88943.690706018519</v>
      </c>
      <c r="T2806" s="15">
        <f t="shared" si="218"/>
        <v>42616.690706018519</v>
      </c>
      <c r="U2806" s="15">
        <f t="shared" si="219"/>
        <v>2143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14</v>
      </c>
      <c r="P2807">
        <f t="shared" si="216"/>
        <v>69</v>
      </c>
      <c r="Q2807" s="11" t="s">
        <v>8328</v>
      </c>
      <c r="R2807" t="s">
        <v>8351</v>
      </c>
      <c r="S2807" s="15">
        <f t="shared" si="217"/>
        <v>86699.915578703702</v>
      </c>
      <c r="T2807" s="15">
        <f t="shared" si="218"/>
        <v>40354.897222222222</v>
      </c>
      <c r="U2807" s="15">
        <f t="shared" si="219"/>
        <v>2137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114</v>
      </c>
      <c r="P2808">
        <f t="shared" si="216"/>
        <v>37.89</v>
      </c>
      <c r="Q2808" s="11" t="s">
        <v>8309</v>
      </c>
      <c r="R2808" t="s">
        <v>8343</v>
      </c>
      <c r="S2808" s="15">
        <f t="shared" si="217"/>
        <v>88919.774745370378</v>
      </c>
      <c r="T2808" s="15">
        <f t="shared" si="218"/>
        <v>42552.774745370371</v>
      </c>
      <c r="U2808" s="15">
        <f t="shared" si="219"/>
        <v>2143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114</v>
      </c>
      <c r="P2809">
        <f t="shared" si="216"/>
        <v>20</v>
      </c>
      <c r="Q2809" s="11" t="s">
        <v>8324</v>
      </c>
      <c r="R2809" t="s">
        <v>8327</v>
      </c>
      <c r="S2809" s="15">
        <f t="shared" si="217"/>
        <v>88305.880833333329</v>
      </c>
      <c r="T2809" s="15">
        <f t="shared" si="218"/>
        <v>41946</v>
      </c>
      <c r="U2809" s="15">
        <f t="shared" si="219"/>
        <v>2141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228</v>
      </c>
      <c r="P2810">
        <f t="shared" si="216"/>
        <v>37.56</v>
      </c>
      <c r="Q2810" s="11" t="s">
        <v>8322</v>
      </c>
      <c r="R2810" t="s">
        <v>8338</v>
      </c>
      <c r="S2810" s="15">
        <f t="shared" si="217"/>
        <v>88587.542268518519</v>
      </c>
      <c r="T2810" s="15">
        <f t="shared" si="218"/>
        <v>42227.542268518519</v>
      </c>
      <c r="U2810" s="15">
        <f t="shared" si="219"/>
        <v>2142</v>
      </c>
    </row>
    <row r="2811" spans="1:21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9</v>
      </c>
      <c r="P2811">
        <f t="shared" si="216"/>
        <v>55.83</v>
      </c>
      <c r="Q2811" s="11" t="s">
        <v>8324</v>
      </c>
      <c r="R2811" t="s">
        <v>8325</v>
      </c>
      <c r="S2811" s="15">
        <f t="shared" si="217"/>
        <v>88632.274699074071</v>
      </c>
      <c r="T2811" s="15">
        <f t="shared" si="218"/>
        <v>42275.274699074071</v>
      </c>
      <c r="U2811" s="15">
        <f t="shared" si="219"/>
        <v>2142</v>
      </c>
    </row>
    <row r="2812" spans="1:21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113</v>
      </c>
      <c r="P2812">
        <f t="shared" si="216"/>
        <v>55.83</v>
      </c>
      <c r="Q2812" s="11" t="s">
        <v>8320</v>
      </c>
      <c r="R2812" t="s">
        <v>8346</v>
      </c>
      <c r="S2812" s="15">
        <f t="shared" si="217"/>
        <v>88923.862800925926</v>
      </c>
      <c r="T2812" s="15">
        <f t="shared" si="218"/>
        <v>42566.862800925926</v>
      </c>
      <c r="U2812" s="15">
        <f t="shared" si="219"/>
        <v>2143</v>
      </c>
    </row>
    <row r="2813" spans="1:21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113</v>
      </c>
      <c r="P2813">
        <f t="shared" si="216"/>
        <v>67</v>
      </c>
      <c r="Q2813" s="11" t="s">
        <v>8322</v>
      </c>
      <c r="R2813" t="s">
        <v>8340</v>
      </c>
      <c r="S2813" s="15">
        <f t="shared" si="217"/>
        <v>87336.98364583333</v>
      </c>
      <c r="T2813" s="15">
        <f t="shared" si="218"/>
        <v>41009.941979166666</v>
      </c>
      <c r="U2813" s="15">
        <f t="shared" si="219"/>
        <v>2139</v>
      </c>
    </row>
    <row r="2814" spans="1:21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113</v>
      </c>
      <c r="P2814">
        <f t="shared" si="216"/>
        <v>83.75</v>
      </c>
      <c r="Q2814" s="11" t="s">
        <v>8314</v>
      </c>
      <c r="R2814" t="s">
        <v>8315</v>
      </c>
      <c r="S2814" s="15">
        <f t="shared" si="217"/>
        <v>88292.95684027778</v>
      </c>
      <c r="T2814" s="15">
        <f t="shared" si="218"/>
        <v>41941.95684027778</v>
      </c>
      <c r="U2814" s="15">
        <f t="shared" si="219"/>
        <v>2141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28</v>
      </c>
      <c r="P2815">
        <f t="shared" si="216"/>
        <v>20.88</v>
      </c>
      <c r="Q2815" s="11" t="s">
        <v>8324</v>
      </c>
      <c r="R2815" t="s">
        <v>8325</v>
      </c>
      <c r="S2815" s="15">
        <f t="shared" si="217"/>
        <v>89077.733437499992</v>
      </c>
      <c r="T2815" s="15">
        <f t="shared" si="218"/>
        <v>42711.733437499999</v>
      </c>
      <c r="U2815" s="15">
        <f t="shared" si="219"/>
        <v>2143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0</v>
      </c>
      <c r="P2816">
        <f t="shared" si="216"/>
        <v>55</v>
      </c>
      <c r="Q2816" s="11" t="s">
        <v>8328</v>
      </c>
      <c r="R2816" t="s">
        <v>8351</v>
      </c>
      <c r="S2816" s="15">
        <f t="shared" si="217"/>
        <v>88321.959756944445</v>
      </c>
      <c r="T2816" s="15">
        <f t="shared" si="218"/>
        <v>41965.001423611116</v>
      </c>
      <c r="U2816" s="15">
        <f t="shared" si="219"/>
        <v>2141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ref="O2817:O2880" si="220">ROUND(E2627/D2627*100,0)</f>
        <v>10</v>
      </c>
      <c r="P2817">
        <f t="shared" si="216"/>
        <v>21.8</v>
      </c>
      <c r="Q2817" s="11" t="s">
        <v>8328</v>
      </c>
      <c r="R2817" t="s">
        <v>8351</v>
      </c>
      <c r="S2817" s="15">
        <f t="shared" si="217"/>
        <v>87675.942928240736</v>
      </c>
      <c r="T2817" s="15">
        <f t="shared" si="218"/>
        <v>41318.942928240744</v>
      </c>
      <c r="U2817" s="15">
        <f t="shared" si="219"/>
        <v>2140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0"/>
        <v>22</v>
      </c>
      <c r="P2818">
        <f t="shared" si="216"/>
        <v>81.58</v>
      </c>
      <c r="Q2818" s="11" t="s">
        <v>8309</v>
      </c>
      <c r="R2818" t="s">
        <v>8343</v>
      </c>
      <c r="S2818" s="15">
        <f t="shared" si="217"/>
        <v>88705.925532407404</v>
      </c>
      <c r="T2818" s="15">
        <f t="shared" si="218"/>
        <v>42348.925532407404</v>
      </c>
      <c r="U2818" s="15">
        <f t="shared" si="219"/>
        <v>2142</v>
      </c>
    </row>
    <row r="2819" spans="1:21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124</v>
      </c>
      <c r="P2819">
        <f t="shared" ref="P2819:P2882" si="221">IFERROR(ROUND(E2819/L2819,2),0)</f>
        <v>32.5</v>
      </c>
      <c r="Q2819" s="11" t="s">
        <v>8322</v>
      </c>
      <c r="R2819" t="s">
        <v>8326</v>
      </c>
      <c r="S2819" s="15">
        <f t="shared" ref="S2819:S2882" si="222">(((J2819/60)/60)/24)+DATE(197,1,1)</f>
        <v>88603.977812500001</v>
      </c>
      <c r="T2819" s="15">
        <f t="shared" ref="T2819:T2882" si="223">(((I2819/60)/60)/24)+DATE(1970,1,1)</f>
        <v>42246.227777777778</v>
      </c>
      <c r="U2819" s="15">
        <f t="shared" ref="U2819:U2882" si="224">YEAR(S2819)</f>
        <v>2142</v>
      </c>
    </row>
    <row r="2820" spans="1:21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159</v>
      </c>
      <c r="P2820">
        <f t="shared" si="221"/>
        <v>108.33</v>
      </c>
      <c r="Q2820" s="11" t="s">
        <v>8322</v>
      </c>
      <c r="R2820" t="s">
        <v>8326</v>
      </c>
      <c r="S2820" s="15">
        <f t="shared" si="222"/>
        <v>88439.83530092593</v>
      </c>
      <c r="T2820" s="15">
        <f t="shared" si="223"/>
        <v>42082.793634259258</v>
      </c>
      <c r="U2820" s="15">
        <f t="shared" si="224"/>
        <v>2142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185</v>
      </c>
      <c r="P2821">
        <f t="shared" si="221"/>
        <v>27.08</v>
      </c>
      <c r="Q2821" s="11" t="s">
        <v>8328</v>
      </c>
      <c r="R2821" t="s">
        <v>8351</v>
      </c>
      <c r="S2821" s="15">
        <f t="shared" si="222"/>
        <v>87964.561284722222</v>
      </c>
      <c r="T2821" s="15">
        <f t="shared" si="223"/>
        <v>41607.602951388886</v>
      </c>
      <c r="U2821" s="15">
        <f t="shared" si="224"/>
        <v>2140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11</v>
      </c>
      <c r="P2822">
        <f t="shared" si="221"/>
        <v>108.33</v>
      </c>
      <c r="Q2822" s="11" t="s">
        <v>8320</v>
      </c>
      <c r="R2822" t="s">
        <v>8346</v>
      </c>
      <c r="S2822" s="15">
        <f t="shared" si="222"/>
        <v>88610.108865740738</v>
      </c>
      <c r="T2822" s="15">
        <f t="shared" si="223"/>
        <v>42253.108865740738</v>
      </c>
      <c r="U2822" s="15">
        <f t="shared" si="224"/>
        <v>2142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28</v>
      </c>
      <c r="P2823">
        <f t="shared" si="221"/>
        <v>24.62</v>
      </c>
      <c r="Q2823" s="11" t="s">
        <v>8312</v>
      </c>
      <c r="R2823" t="s">
        <v>8349</v>
      </c>
      <c r="S2823" s="15">
        <f t="shared" si="222"/>
        <v>88334.063645833332</v>
      </c>
      <c r="T2823" s="15">
        <f t="shared" si="223"/>
        <v>41977.063645833332</v>
      </c>
      <c r="U2823" s="15">
        <f t="shared" si="224"/>
        <v>2141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110</v>
      </c>
      <c r="P2824">
        <f t="shared" si="221"/>
        <v>29.09</v>
      </c>
      <c r="Q2824" s="11" t="s">
        <v>8324</v>
      </c>
      <c r="R2824" t="s">
        <v>8327</v>
      </c>
      <c r="S2824" s="15">
        <f t="shared" si="222"/>
        <v>88880.546851851846</v>
      </c>
      <c r="T2824" s="15">
        <f t="shared" si="223"/>
        <v>42523.546851851846</v>
      </c>
      <c r="U2824" s="15">
        <f t="shared" si="224"/>
        <v>2143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5</v>
      </c>
      <c r="P2825">
        <f t="shared" si="221"/>
        <v>40</v>
      </c>
      <c r="Q2825" s="11" t="s">
        <v>8324</v>
      </c>
      <c r="R2825" t="s">
        <v>8327</v>
      </c>
      <c r="S2825" s="15">
        <f t="shared" si="222"/>
        <v>88847.94222222222</v>
      </c>
      <c r="T2825" s="15">
        <f t="shared" si="223"/>
        <v>42481.94222222222</v>
      </c>
      <c r="U2825" s="15">
        <f t="shared" si="224"/>
        <v>2143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11</v>
      </c>
      <c r="P2826">
        <f t="shared" si="221"/>
        <v>22.64</v>
      </c>
      <c r="Q2826" s="11" t="s">
        <v>8328</v>
      </c>
      <c r="R2826" t="s">
        <v>8330</v>
      </c>
      <c r="S2826" s="15">
        <f t="shared" si="222"/>
        <v>88581.751678240747</v>
      </c>
      <c r="T2826" s="15">
        <f t="shared" si="223"/>
        <v>42208.751678240747</v>
      </c>
      <c r="U2826" s="15">
        <f t="shared" si="224"/>
        <v>2142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11</v>
      </c>
      <c r="P2827">
        <f t="shared" si="221"/>
        <v>26.33</v>
      </c>
      <c r="Q2827" s="11" t="s">
        <v>8324</v>
      </c>
      <c r="R2827" t="s">
        <v>8327</v>
      </c>
      <c r="S2827" s="15">
        <f t="shared" si="222"/>
        <v>88665.664965277771</v>
      </c>
      <c r="T2827" s="15">
        <f t="shared" si="223"/>
        <v>42308.664965277778</v>
      </c>
      <c r="U2827" s="15">
        <f t="shared" si="224"/>
        <v>2142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110</v>
      </c>
      <c r="P2828">
        <f t="shared" si="221"/>
        <v>52</v>
      </c>
      <c r="Q2828" s="11" t="s">
        <v>8324</v>
      </c>
      <c r="R2828" t="s">
        <v>8327</v>
      </c>
      <c r="S2828" s="15">
        <f t="shared" si="222"/>
        <v>88308.27997685186</v>
      </c>
      <c r="T2828" s="15">
        <f t="shared" si="223"/>
        <v>41939.125</v>
      </c>
      <c r="U2828" s="15">
        <f t="shared" si="224"/>
        <v>2141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110</v>
      </c>
      <c r="P2829">
        <f t="shared" si="221"/>
        <v>23.92</v>
      </c>
      <c r="Q2829" s="11" t="s">
        <v>8324</v>
      </c>
      <c r="R2829" t="s">
        <v>8327</v>
      </c>
      <c r="S2829" s="15">
        <f t="shared" si="222"/>
        <v>88245.007071759261</v>
      </c>
      <c r="T2829" s="15">
        <f t="shared" si="223"/>
        <v>41888.007071759261</v>
      </c>
      <c r="U2829" s="15">
        <f t="shared" si="224"/>
        <v>2141</v>
      </c>
    </row>
    <row r="2830" spans="1:21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182</v>
      </c>
      <c r="P2830">
        <f t="shared" si="221"/>
        <v>103.33</v>
      </c>
      <c r="Q2830" s="11" t="s">
        <v>8317</v>
      </c>
      <c r="R2830" t="s">
        <v>8335</v>
      </c>
      <c r="S2830" s="15">
        <f t="shared" si="222"/>
        <v>89099.300567129627</v>
      </c>
      <c r="T2830" s="15">
        <f t="shared" si="223"/>
        <v>42742.300567129627</v>
      </c>
      <c r="U2830" s="15">
        <f t="shared" si="224"/>
        <v>2143</v>
      </c>
    </row>
    <row r="2831" spans="1:21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109</v>
      </c>
      <c r="P2831">
        <f t="shared" si="221"/>
        <v>34.44</v>
      </c>
      <c r="Q2831" s="11" t="s">
        <v>8320</v>
      </c>
      <c r="R2831" t="s">
        <v>8346</v>
      </c>
      <c r="S2831" s="15">
        <f t="shared" si="222"/>
        <v>88296.892453703709</v>
      </c>
      <c r="T2831" s="15">
        <f t="shared" si="223"/>
        <v>41939.892453703702</v>
      </c>
      <c r="U2831" s="15">
        <f t="shared" si="224"/>
        <v>2141</v>
      </c>
    </row>
    <row r="2832" spans="1:21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156</v>
      </c>
      <c r="P2832">
        <f t="shared" si="221"/>
        <v>28.18</v>
      </c>
      <c r="Q2832" s="11" t="s">
        <v>8328</v>
      </c>
      <c r="R2832" t="s">
        <v>8332</v>
      </c>
      <c r="S2832" s="15">
        <f t="shared" si="222"/>
        <v>87314.473460648151</v>
      </c>
      <c r="T2832" s="15">
        <f t="shared" si="223"/>
        <v>40953.825694444444</v>
      </c>
      <c r="U2832" s="15">
        <f t="shared" si="224"/>
        <v>2139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218</v>
      </c>
      <c r="P2833">
        <f t="shared" si="221"/>
        <v>18.239999999999998</v>
      </c>
      <c r="Q2833" s="11" t="s">
        <v>8309</v>
      </c>
      <c r="R2833" t="s">
        <v>8310</v>
      </c>
      <c r="S2833" s="15">
        <f t="shared" si="222"/>
        <v>88432.031851851847</v>
      </c>
      <c r="T2833" s="15">
        <f t="shared" si="223"/>
        <v>42074.99018518519</v>
      </c>
      <c r="U2833" s="15">
        <f t="shared" si="224"/>
        <v>2142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27</v>
      </c>
      <c r="P2834">
        <f t="shared" si="221"/>
        <v>76.25</v>
      </c>
      <c r="Q2834" s="11" t="s">
        <v>8309</v>
      </c>
      <c r="R2834" t="s">
        <v>8311</v>
      </c>
      <c r="S2834" s="15">
        <f t="shared" si="222"/>
        <v>88244.854189814811</v>
      </c>
      <c r="T2834" s="15">
        <f t="shared" si="223"/>
        <v>41887.854189814818</v>
      </c>
      <c r="U2834" s="15">
        <f t="shared" si="224"/>
        <v>2141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5</v>
      </c>
      <c r="P2835">
        <f t="shared" si="221"/>
        <v>21.57</v>
      </c>
      <c r="Q2835" s="11" t="s">
        <v>8328</v>
      </c>
      <c r="R2835" t="s">
        <v>8329</v>
      </c>
      <c r="S2835" s="15">
        <f t="shared" si="222"/>
        <v>87146.860532407416</v>
      </c>
      <c r="T2835" s="15">
        <f t="shared" si="223"/>
        <v>40792.860532407409</v>
      </c>
      <c r="U2835" s="15">
        <f t="shared" si="224"/>
        <v>2138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108</v>
      </c>
      <c r="P2836">
        <f t="shared" si="221"/>
        <v>50.17</v>
      </c>
      <c r="Q2836" s="11" t="s">
        <v>8322</v>
      </c>
      <c r="R2836" t="s">
        <v>8340</v>
      </c>
      <c r="S2836" s="15">
        <f t="shared" si="222"/>
        <v>88564.491388888884</v>
      </c>
      <c r="T2836" s="15">
        <f t="shared" si="223"/>
        <v>42237.491388888884</v>
      </c>
      <c r="U2836" s="15">
        <f t="shared" si="224"/>
        <v>2142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108</v>
      </c>
      <c r="P2837">
        <f t="shared" si="221"/>
        <v>150.5</v>
      </c>
      <c r="Q2837" s="11" t="s">
        <v>8309</v>
      </c>
      <c r="R2837" t="s">
        <v>8343</v>
      </c>
      <c r="S2837" s="15">
        <f t="shared" si="222"/>
        <v>89018.769513888896</v>
      </c>
      <c r="T2837" s="15">
        <f t="shared" si="223"/>
        <v>42691.811180555553</v>
      </c>
      <c r="U2837" s="15">
        <f t="shared" si="224"/>
        <v>2143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107</v>
      </c>
      <c r="P2838">
        <f t="shared" si="221"/>
        <v>75.25</v>
      </c>
      <c r="Q2838" s="11" t="s">
        <v>8324</v>
      </c>
      <c r="R2838" t="s">
        <v>8327</v>
      </c>
      <c r="S2838" s="15">
        <f t="shared" si="222"/>
        <v>88256.798726851848</v>
      </c>
      <c r="T2838" s="15">
        <f t="shared" si="223"/>
        <v>41929.798726851855</v>
      </c>
      <c r="U2838" s="15">
        <f t="shared" si="224"/>
        <v>2141</v>
      </c>
    </row>
    <row r="2839" spans="1:21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106</v>
      </c>
      <c r="P2839">
        <f t="shared" si="221"/>
        <v>37.630000000000003</v>
      </c>
      <c r="Q2839" s="11" t="s">
        <v>8328</v>
      </c>
      <c r="R2839" t="s">
        <v>8332</v>
      </c>
      <c r="S2839" s="15">
        <f t="shared" si="222"/>
        <v>87556.845590277779</v>
      </c>
      <c r="T2839" s="15">
        <f t="shared" si="223"/>
        <v>41199.845590277779</v>
      </c>
      <c r="U2839" s="15">
        <f t="shared" si="224"/>
        <v>2139</v>
      </c>
    </row>
    <row r="2840" spans="1:21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9</v>
      </c>
      <c r="P2840">
        <f t="shared" si="221"/>
        <v>23.15</v>
      </c>
      <c r="Q2840" s="11" t="s">
        <v>8328</v>
      </c>
      <c r="R2840" t="s">
        <v>8329</v>
      </c>
      <c r="S2840" s="15">
        <f t="shared" si="222"/>
        <v>87159.848750000005</v>
      </c>
      <c r="T2840" s="15">
        <f t="shared" si="223"/>
        <v>40813.207638888889</v>
      </c>
      <c r="U2840" s="15">
        <f t="shared" si="224"/>
        <v>2138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11</v>
      </c>
      <c r="P2841">
        <f t="shared" si="221"/>
        <v>300</v>
      </c>
      <c r="Q2841" s="11" t="s">
        <v>8309</v>
      </c>
      <c r="R2841" t="s">
        <v>8343</v>
      </c>
      <c r="S2841" s="15">
        <f t="shared" si="222"/>
        <v>88218.716874999998</v>
      </c>
      <c r="T2841" s="15">
        <f t="shared" si="223"/>
        <v>41876.716874999998</v>
      </c>
      <c r="U2841" s="15">
        <f t="shared" si="224"/>
        <v>2141</v>
      </c>
    </row>
    <row r="2842" spans="1:21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106</v>
      </c>
      <c r="P2842">
        <f t="shared" si="221"/>
        <v>300</v>
      </c>
      <c r="Q2842" s="11" t="s">
        <v>8309</v>
      </c>
      <c r="R2842" t="s">
        <v>8343</v>
      </c>
      <c r="S2842" s="15">
        <f t="shared" si="222"/>
        <v>88714.825289351851</v>
      </c>
      <c r="T2842" s="15">
        <f t="shared" si="223"/>
        <v>42377.82430555555</v>
      </c>
      <c r="U2842" s="15">
        <f t="shared" si="224"/>
        <v>2142</v>
      </c>
    </row>
    <row r="2843" spans="1:21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105</v>
      </c>
      <c r="P2843">
        <f t="shared" si="221"/>
        <v>300</v>
      </c>
      <c r="Q2843" s="11" t="s">
        <v>8324</v>
      </c>
      <c r="R2843" t="s">
        <v>8325</v>
      </c>
      <c r="S2843" s="15">
        <f t="shared" si="222"/>
        <v>88883.447071759263</v>
      </c>
      <c r="T2843" s="15">
        <f t="shared" si="223"/>
        <v>42526.447071759263</v>
      </c>
      <c r="U2843" s="15">
        <f t="shared" si="224"/>
        <v>2143</v>
      </c>
    </row>
    <row r="2844" spans="1:21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11</v>
      </c>
      <c r="P2844">
        <f t="shared" si="221"/>
        <v>25</v>
      </c>
      <c r="Q2844" s="11" t="s">
        <v>8324</v>
      </c>
      <c r="R2844" t="s">
        <v>8325</v>
      </c>
      <c r="S2844" s="15">
        <f t="shared" si="222"/>
        <v>88558.3835300926</v>
      </c>
      <c r="T2844" s="15">
        <f t="shared" si="223"/>
        <v>42201.330555555556</v>
      </c>
      <c r="U2844" s="15">
        <f t="shared" si="224"/>
        <v>2142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105</v>
      </c>
      <c r="P2845">
        <f t="shared" si="221"/>
        <v>60</v>
      </c>
      <c r="Q2845" s="11" t="s">
        <v>8324</v>
      </c>
      <c r="R2845" t="s">
        <v>8327</v>
      </c>
      <c r="S2845" s="15">
        <f t="shared" si="222"/>
        <v>88757.007766203707</v>
      </c>
      <c r="T2845" s="15">
        <f t="shared" si="223"/>
        <v>42398.981944444444</v>
      </c>
      <c r="U2845" s="15">
        <f t="shared" si="224"/>
        <v>2143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105</v>
      </c>
      <c r="P2846">
        <f t="shared" si="221"/>
        <v>60</v>
      </c>
      <c r="Q2846" s="11" t="s">
        <v>8324</v>
      </c>
      <c r="R2846" t="s">
        <v>8327</v>
      </c>
      <c r="S2846" s="15">
        <f t="shared" si="222"/>
        <v>88692.670914351853</v>
      </c>
      <c r="T2846" s="15">
        <f t="shared" si="223"/>
        <v>42339.249305555553</v>
      </c>
      <c r="U2846" s="15">
        <f t="shared" si="224"/>
        <v>2142</v>
      </c>
    </row>
    <row r="2847" spans="1:21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175</v>
      </c>
      <c r="P2847">
        <f t="shared" si="221"/>
        <v>18.75</v>
      </c>
      <c r="Q2847" s="11" t="s">
        <v>8328</v>
      </c>
      <c r="R2847" t="s">
        <v>8337</v>
      </c>
      <c r="S2847" s="15">
        <f t="shared" si="222"/>
        <v>88465.792048611111</v>
      </c>
      <c r="T2847" s="15">
        <f t="shared" si="223"/>
        <v>42108.792048611111</v>
      </c>
      <c r="U2847" s="15">
        <f t="shared" si="224"/>
        <v>2142</v>
      </c>
    </row>
    <row r="2848" spans="1:21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5</v>
      </c>
      <c r="P2848">
        <f t="shared" si="221"/>
        <v>30</v>
      </c>
      <c r="Q2848" s="11" t="s">
        <v>8328</v>
      </c>
      <c r="R2848" t="s">
        <v>8337</v>
      </c>
      <c r="S2848" s="15">
        <f t="shared" si="222"/>
        <v>88408.832280092596</v>
      </c>
      <c r="T2848" s="15">
        <f t="shared" si="223"/>
        <v>42051.832280092596</v>
      </c>
      <c r="U2848" s="15">
        <f t="shared" si="224"/>
        <v>2142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3</v>
      </c>
      <c r="P2849">
        <f t="shared" si="221"/>
        <v>27.27</v>
      </c>
      <c r="Q2849" s="11" t="s">
        <v>8328</v>
      </c>
      <c r="R2849" t="s">
        <v>8332</v>
      </c>
      <c r="S2849" s="15">
        <f t="shared" si="222"/>
        <v>88021.797013888892</v>
      </c>
      <c r="T2849" s="15">
        <f t="shared" si="223"/>
        <v>41670.792361111111</v>
      </c>
      <c r="U2849" s="15">
        <f t="shared" si="224"/>
        <v>2140</v>
      </c>
    </row>
    <row r="2850" spans="1:21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3</v>
      </c>
      <c r="P2850">
        <f t="shared" si="221"/>
        <v>27.27</v>
      </c>
      <c r="Q2850" s="11" t="s">
        <v>8328</v>
      </c>
      <c r="R2850" t="s">
        <v>8329</v>
      </c>
      <c r="S2850" s="15">
        <f t="shared" si="222"/>
        <v>87752.928159722214</v>
      </c>
      <c r="T2850" s="15">
        <f t="shared" si="223"/>
        <v>41379.928159722222</v>
      </c>
      <c r="U2850" s="15">
        <f t="shared" si="224"/>
        <v>2140</v>
      </c>
    </row>
    <row r="2851" spans="1:21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104</v>
      </c>
      <c r="P2851">
        <f t="shared" si="221"/>
        <v>30</v>
      </c>
      <c r="Q2851" s="11" t="s">
        <v>8324</v>
      </c>
      <c r="R2851" t="s">
        <v>8336</v>
      </c>
      <c r="S2851" s="15">
        <f t="shared" si="222"/>
        <v>88400.15253472222</v>
      </c>
      <c r="T2851" s="15">
        <f t="shared" si="223"/>
        <v>42028.125</v>
      </c>
      <c r="U2851" s="15">
        <f t="shared" si="224"/>
        <v>2142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104</v>
      </c>
      <c r="P2852">
        <f t="shared" si="221"/>
        <v>99.33</v>
      </c>
      <c r="Q2852" s="11" t="s">
        <v>8309</v>
      </c>
      <c r="R2852" t="s">
        <v>8311</v>
      </c>
      <c r="S2852" s="15">
        <f t="shared" si="222"/>
        <v>89021.900046296301</v>
      </c>
      <c r="T2852" s="15">
        <f t="shared" si="223"/>
        <v>42674.900046296301</v>
      </c>
      <c r="U2852" s="15">
        <f t="shared" si="224"/>
        <v>2143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104</v>
      </c>
      <c r="P2853">
        <f t="shared" si="221"/>
        <v>49.67</v>
      </c>
      <c r="Q2853" s="11" t="s">
        <v>8309</v>
      </c>
      <c r="R2853" t="s">
        <v>8311</v>
      </c>
      <c r="S2853" s="15">
        <f t="shared" si="222"/>
        <v>89024.016736111109</v>
      </c>
      <c r="T2853" s="15">
        <f t="shared" si="223"/>
        <v>42669.165972222225</v>
      </c>
      <c r="U2853" s="15">
        <f t="shared" si="224"/>
        <v>2143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104</v>
      </c>
      <c r="P2854">
        <f t="shared" si="221"/>
        <v>24.33</v>
      </c>
      <c r="Q2854" s="11" t="s">
        <v>8324</v>
      </c>
      <c r="R2854" t="s">
        <v>8327</v>
      </c>
      <c r="S2854" s="15">
        <f t="shared" si="222"/>
        <v>88267.788842592592</v>
      </c>
      <c r="T2854" s="15">
        <f t="shared" si="223"/>
        <v>41910.788842592592</v>
      </c>
      <c r="U2854" s="15">
        <f t="shared" si="224"/>
        <v>2141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103</v>
      </c>
      <c r="P2855">
        <f t="shared" si="221"/>
        <v>19.329999999999998</v>
      </c>
      <c r="Q2855" s="11" t="s">
        <v>8314</v>
      </c>
      <c r="R2855" t="s">
        <v>8315</v>
      </c>
      <c r="S2855" s="15">
        <f t="shared" si="222"/>
        <v>89134.506689814822</v>
      </c>
      <c r="T2855" s="15">
        <f t="shared" si="223"/>
        <v>42777.506689814814</v>
      </c>
      <c r="U2855" s="15">
        <f t="shared" si="224"/>
        <v>2144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2</v>
      </c>
      <c r="P2856">
        <f t="shared" si="221"/>
        <v>24.08</v>
      </c>
      <c r="Q2856" s="11" t="s">
        <v>8309</v>
      </c>
      <c r="R2856" t="s">
        <v>8311</v>
      </c>
      <c r="S2856" s="15">
        <f t="shared" si="222"/>
        <v>89060.66788194445</v>
      </c>
      <c r="T2856" s="15">
        <f t="shared" si="223"/>
        <v>42703.709548611107</v>
      </c>
      <c r="U2856" s="15">
        <f t="shared" si="224"/>
        <v>2143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17</v>
      </c>
      <c r="P2857">
        <f t="shared" si="221"/>
        <v>26.27</v>
      </c>
      <c r="Q2857" s="11" t="s">
        <v>8314</v>
      </c>
      <c r="R2857" t="s">
        <v>8356</v>
      </c>
      <c r="S2857" s="15">
        <f t="shared" si="222"/>
        <v>88226.212951388879</v>
      </c>
      <c r="T2857" s="15">
        <f t="shared" si="223"/>
        <v>41899.212951388887</v>
      </c>
      <c r="U2857" s="15">
        <f t="shared" si="224"/>
        <v>2141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5</v>
      </c>
      <c r="P2858">
        <f t="shared" si="221"/>
        <v>19.27</v>
      </c>
      <c r="Q2858" s="11" t="s">
        <v>8324</v>
      </c>
      <c r="R2858" t="s">
        <v>8327</v>
      </c>
      <c r="S2858" s="15">
        <f t="shared" si="222"/>
        <v>88669.770231481481</v>
      </c>
      <c r="T2858" s="15">
        <f t="shared" si="223"/>
        <v>42342.811898148153</v>
      </c>
      <c r="U2858" s="15">
        <f t="shared" si="224"/>
        <v>2142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202</v>
      </c>
      <c r="P2859">
        <f t="shared" si="221"/>
        <v>57.2</v>
      </c>
      <c r="Q2859" s="11" t="s">
        <v>8309</v>
      </c>
      <c r="R2859" t="s">
        <v>8311</v>
      </c>
      <c r="S2859" s="15">
        <f t="shared" si="222"/>
        <v>88979.750555555554</v>
      </c>
      <c r="T2859" s="15">
        <f t="shared" si="223"/>
        <v>42622.750555555554</v>
      </c>
      <c r="U2859" s="15">
        <f t="shared" si="224"/>
        <v>2143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20</v>
      </c>
      <c r="P2860">
        <f t="shared" si="221"/>
        <v>57</v>
      </c>
      <c r="Q2860" s="11" t="s">
        <v>8324</v>
      </c>
      <c r="R2860" t="s">
        <v>8327</v>
      </c>
      <c r="S2860" s="15">
        <f t="shared" si="222"/>
        <v>88166.695092592592</v>
      </c>
      <c r="T2860" s="15">
        <f t="shared" si="223"/>
        <v>41813.666666666664</v>
      </c>
      <c r="U2860" s="15">
        <f t="shared" si="224"/>
        <v>2141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144</v>
      </c>
      <c r="P2861">
        <f t="shared" si="221"/>
        <v>71.25</v>
      </c>
      <c r="Q2861" s="11" t="s">
        <v>8324</v>
      </c>
      <c r="R2861" t="s">
        <v>8327</v>
      </c>
      <c r="S2861" s="15">
        <f t="shared" si="222"/>
        <v>88801.235879629632</v>
      </c>
      <c r="T2861" s="15">
        <f t="shared" si="223"/>
        <v>42474.194212962961</v>
      </c>
      <c r="U2861" s="15">
        <f t="shared" si="224"/>
        <v>2143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101</v>
      </c>
      <c r="P2862">
        <f t="shared" si="221"/>
        <v>28.4</v>
      </c>
      <c r="Q2862" s="11" t="s">
        <v>8317</v>
      </c>
      <c r="R2862" t="s">
        <v>8335</v>
      </c>
      <c r="S2862" s="15">
        <f t="shared" si="222"/>
        <v>89103.7424537037</v>
      </c>
      <c r="T2862" s="15">
        <f t="shared" si="223"/>
        <v>42746.7424537037</v>
      </c>
      <c r="U2862" s="15">
        <f t="shared" si="224"/>
        <v>2143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1</v>
      </c>
      <c r="P2863">
        <f t="shared" si="221"/>
        <v>40.14</v>
      </c>
      <c r="Q2863" s="11" t="s">
        <v>8320</v>
      </c>
      <c r="R2863" t="s">
        <v>8358</v>
      </c>
      <c r="S2863" s="15">
        <f t="shared" si="222"/>
        <v>88631.776666666672</v>
      </c>
      <c r="T2863" s="15">
        <f t="shared" si="223"/>
        <v>42274.776666666665</v>
      </c>
      <c r="U2863" s="15">
        <f t="shared" si="224"/>
        <v>2142</v>
      </c>
    </row>
    <row r="2864" spans="1:21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100</v>
      </c>
      <c r="P2864">
        <f t="shared" si="221"/>
        <v>40</v>
      </c>
      <c r="Q2864" s="11" t="s">
        <v>8314</v>
      </c>
      <c r="R2864" t="s">
        <v>8352</v>
      </c>
      <c r="S2864" s="15">
        <f t="shared" si="222"/>
        <v>88167.050092592588</v>
      </c>
      <c r="T2864" s="15">
        <f t="shared" si="223"/>
        <v>41808.842361111114</v>
      </c>
      <c r="U2864" s="15">
        <f t="shared" si="224"/>
        <v>2141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100</v>
      </c>
      <c r="P2865">
        <f t="shared" si="221"/>
        <v>93.33</v>
      </c>
      <c r="Q2865" s="11" t="s">
        <v>8309</v>
      </c>
      <c r="R2865" t="s">
        <v>8311</v>
      </c>
      <c r="S2865" s="15">
        <f t="shared" si="222"/>
        <v>88811.749490740738</v>
      </c>
      <c r="T2865" s="15">
        <f t="shared" si="223"/>
        <v>42454.707824074074</v>
      </c>
      <c r="U2865" s="15">
        <f t="shared" si="224"/>
        <v>2143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1</v>
      </c>
      <c r="P2866">
        <f t="shared" si="221"/>
        <v>93.33</v>
      </c>
      <c r="Q2866" s="11" t="s">
        <v>8324</v>
      </c>
      <c r="R2866" t="s">
        <v>8325</v>
      </c>
      <c r="S2866" s="15">
        <f t="shared" si="222"/>
        <v>88418.011249999996</v>
      </c>
      <c r="T2866" s="15">
        <f t="shared" si="223"/>
        <v>42090.969583333332</v>
      </c>
      <c r="U2866" s="15">
        <f t="shared" si="224"/>
        <v>2142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8328</v>
      </c>
      <c r="R2867" t="s">
        <v>8331</v>
      </c>
      <c r="S2867" s="15">
        <f t="shared" si="222"/>
        <v>89190.920277777783</v>
      </c>
      <c r="T2867" s="15">
        <f t="shared" si="223"/>
        <v>42834.833333333328</v>
      </c>
      <c r="U2867" s="15">
        <f t="shared" si="224"/>
        <v>2144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100</v>
      </c>
      <c r="P2868">
        <f t="shared" si="221"/>
        <v>35</v>
      </c>
      <c r="Q2868" s="11" t="s">
        <v>8328</v>
      </c>
      <c r="R2868" t="s">
        <v>8329</v>
      </c>
      <c r="S2868" s="15">
        <f t="shared" si="222"/>
        <v>87033.099097222221</v>
      </c>
      <c r="T2868" s="15">
        <f t="shared" si="223"/>
        <v>40691.099097222221</v>
      </c>
      <c r="U2868" s="15">
        <f t="shared" si="224"/>
        <v>2138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100</v>
      </c>
      <c r="P2869">
        <f t="shared" si="221"/>
        <v>11.67</v>
      </c>
      <c r="Q2869" s="11" t="s">
        <v>8324</v>
      </c>
      <c r="R2869" t="s">
        <v>8327</v>
      </c>
      <c r="S2869" s="15">
        <f t="shared" si="222"/>
        <v>88765.478344907402</v>
      </c>
      <c r="T2869" s="15">
        <f t="shared" si="223"/>
        <v>42418.916666666672</v>
      </c>
      <c r="U2869" s="15">
        <f t="shared" si="224"/>
        <v>2143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100</v>
      </c>
      <c r="P2870">
        <f t="shared" si="221"/>
        <v>46.5</v>
      </c>
      <c r="Q2870" s="11" t="s">
        <v>8322</v>
      </c>
      <c r="R2870" t="s">
        <v>8326</v>
      </c>
      <c r="S2870" s="15">
        <f t="shared" si="222"/>
        <v>88274.383356481485</v>
      </c>
      <c r="T2870" s="15">
        <f t="shared" si="223"/>
        <v>41917.383356481485</v>
      </c>
      <c r="U2870" s="15">
        <f t="shared" si="224"/>
        <v>2141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100</v>
      </c>
      <c r="P2871">
        <f t="shared" si="221"/>
        <v>55.6</v>
      </c>
      <c r="Q2871" s="11" t="s">
        <v>8324</v>
      </c>
      <c r="R2871" t="s">
        <v>8325</v>
      </c>
      <c r="S2871" s="15">
        <f t="shared" si="222"/>
        <v>88769.189710648148</v>
      </c>
      <c r="T2871" s="15">
        <f t="shared" si="223"/>
        <v>42412.189710648148</v>
      </c>
      <c r="U2871" s="15">
        <f t="shared" si="224"/>
        <v>2143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100</v>
      </c>
      <c r="P2872">
        <f t="shared" si="221"/>
        <v>23.08</v>
      </c>
      <c r="Q2872" s="11" t="s">
        <v>8320</v>
      </c>
      <c r="R2872" t="s">
        <v>8346</v>
      </c>
      <c r="S2872" s="15">
        <f t="shared" si="222"/>
        <v>88224.829895833333</v>
      </c>
      <c r="T2872" s="15">
        <f t="shared" si="223"/>
        <v>41897.829895833333</v>
      </c>
      <c r="U2872" s="15">
        <f t="shared" si="224"/>
        <v>2141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100</v>
      </c>
      <c r="P2873">
        <f t="shared" si="221"/>
        <v>30.78</v>
      </c>
      <c r="Q2873" s="11" t="s">
        <v>8324</v>
      </c>
      <c r="R2873" t="s">
        <v>8327</v>
      </c>
      <c r="S2873" s="15">
        <f t="shared" si="222"/>
        <v>88699.874594907407</v>
      </c>
      <c r="T2873" s="15">
        <f t="shared" si="223"/>
        <v>42340.874594907407</v>
      </c>
      <c r="U2873" s="15">
        <f t="shared" si="224"/>
        <v>2142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100</v>
      </c>
      <c r="P2874">
        <f t="shared" si="221"/>
        <v>69</v>
      </c>
      <c r="Q2874" s="11" t="s">
        <v>8309</v>
      </c>
      <c r="R2874" t="s">
        <v>8341</v>
      </c>
      <c r="S2874" s="15">
        <f t="shared" si="222"/>
        <v>88823.211701388893</v>
      </c>
      <c r="T2874" s="15">
        <f t="shared" si="223"/>
        <v>42466.170034722221</v>
      </c>
      <c r="U2874" s="15">
        <f t="shared" si="224"/>
        <v>2143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100</v>
      </c>
      <c r="P2875">
        <f t="shared" si="221"/>
        <v>39</v>
      </c>
      <c r="Q2875" s="11" t="s">
        <v>8309</v>
      </c>
      <c r="R2875" t="s">
        <v>8311</v>
      </c>
      <c r="S2875" s="15">
        <f t="shared" si="222"/>
        <v>88748.043703703705</v>
      </c>
      <c r="T2875" s="15">
        <f t="shared" si="223"/>
        <v>42421.043703703705</v>
      </c>
      <c r="U2875" s="15">
        <f t="shared" si="224"/>
        <v>2142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100</v>
      </c>
      <c r="P2876">
        <f t="shared" si="221"/>
        <v>27.3</v>
      </c>
      <c r="Q2876" s="11" t="s">
        <v>8324</v>
      </c>
      <c r="R2876" t="s">
        <v>8327</v>
      </c>
      <c r="S2876" s="15">
        <f t="shared" si="222"/>
        <v>88802.883425925931</v>
      </c>
      <c r="T2876" s="15">
        <f t="shared" si="223"/>
        <v>42475.84175925926</v>
      </c>
      <c r="U2876" s="15">
        <f t="shared" si="224"/>
        <v>2143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143</v>
      </c>
      <c r="P2877">
        <f t="shared" si="221"/>
        <v>22.75</v>
      </c>
      <c r="Q2877" s="11" t="s">
        <v>8324</v>
      </c>
      <c r="R2877" t="s">
        <v>8336</v>
      </c>
      <c r="S2877" s="15">
        <f t="shared" si="222"/>
        <v>88482.374675925923</v>
      </c>
      <c r="T2877" s="15">
        <f t="shared" si="223"/>
        <v>42125.374675925923</v>
      </c>
      <c r="U2877" s="15">
        <f t="shared" si="224"/>
        <v>2142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17</v>
      </c>
      <c r="P2878">
        <f t="shared" si="221"/>
        <v>13.6</v>
      </c>
      <c r="Q2878" s="11" t="s">
        <v>8324</v>
      </c>
      <c r="R2878" t="s">
        <v>8327</v>
      </c>
      <c r="S2878" s="15">
        <f t="shared" si="222"/>
        <v>88788.610983796301</v>
      </c>
      <c r="T2878" s="15">
        <f t="shared" si="223"/>
        <v>42426</v>
      </c>
      <c r="U2878" s="15">
        <f t="shared" si="224"/>
        <v>2143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164</v>
      </c>
      <c r="P2879">
        <f t="shared" si="221"/>
        <v>90.33</v>
      </c>
      <c r="Q2879" s="11" t="s">
        <v>8324</v>
      </c>
      <c r="R2879" t="s">
        <v>8327</v>
      </c>
      <c r="S2879" s="15">
        <f t="shared" si="222"/>
        <v>89109.84474537037</v>
      </c>
      <c r="T2879" s="15">
        <f t="shared" si="223"/>
        <v>42752.84474537037</v>
      </c>
      <c r="U2879" s="15">
        <f t="shared" si="224"/>
        <v>2143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2</v>
      </c>
      <c r="P2880">
        <f t="shared" si="221"/>
        <v>54</v>
      </c>
      <c r="Q2880" s="11" t="s">
        <v>8309</v>
      </c>
      <c r="R2880" t="s">
        <v>8343</v>
      </c>
      <c r="S2880" s="15">
        <f t="shared" si="222"/>
        <v>88747.932152777779</v>
      </c>
      <c r="T2880" s="15">
        <f t="shared" si="223"/>
        <v>42420.932152777779</v>
      </c>
      <c r="U2880" s="15">
        <f t="shared" si="224"/>
        <v>2142</v>
      </c>
    </row>
    <row r="2881" spans="1:21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ref="O2881:O2944" si="225">ROUND(E2691/D2691*100,0)</f>
        <v>10</v>
      </c>
      <c r="P2881">
        <f t="shared" si="221"/>
        <v>45</v>
      </c>
      <c r="Q2881" s="11" t="s">
        <v>8317</v>
      </c>
      <c r="R2881" t="s">
        <v>8345</v>
      </c>
      <c r="S2881" s="15">
        <f t="shared" si="222"/>
        <v>88714.671631944439</v>
      </c>
      <c r="T2881" s="15">
        <f t="shared" si="223"/>
        <v>42357.671631944439</v>
      </c>
      <c r="U2881" s="15">
        <f t="shared" si="224"/>
        <v>2142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5"/>
        <v>10</v>
      </c>
      <c r="P2882">
        <f t="shared" si="221"/>
        <v>45</v>
      </c>
      <c r="Q2882" s="11" t="s">
        <v>8324</v>
      </c>
      <c r="R2882" t="s">
        <v>8327</v>
      </c>
      <c r="S2882" s="15">
        <f t="shared" si="222"/>
        <v>88200.938715277778</v>
      </c>
      <c r="T2882" s="15">
        <f t="shared" si="223"/>
        <v>41835.916666666664</v>
      </c>
      <c r="U2882" s="15">
        <f t="shared" si="224"/>
        <v>2141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2</v>
      </c>
      <c r="P2883">
        <f t="shared" ref="P2883:P2946" si="226">IFERROR(ROUND(E2883/L2883,2),0)</f>
        <v>38.57</v>
      </c>
      <c r="Q2883" s="11" t="s">
        <v>8324</v>
      </c>
      <c r="R2883" t="s">
        <v>8327</v>
      </c>
      <c r="S2883" s="15">
        <f t="shared" ref="S2883:S2946" si="227">(((J2883/60)/60)/24)+DATE(197,1,1)</f>
        <v>88958.626192129625</v>
      </c>
      <c r="T2883" s="15">
        <f t="shared" ref="T2883:T2946" si="228">(((I2883/60)/60)/24)+DATE(1970,1,1)</f>
        <v>42583.570138888885</v>
      </c>
      <c r="U2883" s="15">
        <f t="shared" ref="U2883:U2946" si="229">YEAR(S2883)</f>
        <v>2143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108</v>
      </c>
      <c r="P2884">
        <f t="shared" si="226"/>
        <v>33.25</v>
      </c>
      <c r="Q2884" s="11" t="s">
        <v>8347</v>
      </c>
      <c r="R2884" t="s">
        <v>8348</v>
      </c>
      <c r="S2884" s="15">
        <f t="shared" si="227"/>
        <v>88231.874421296292</v>
      </c>
      <c r="T2884" s="15">
        <f t="shared" si="228"/>
        <v>41874.874421296299</v>
      </c>
      <c r="U2884" s="15">
        <f t="shared" si="229"/>
        <v>2141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138</v>
      </c>
      <c r="P2885">
        <f t="shared" si="226"/>
        <v>29.56</v>
      </c>
      <c r="Q2885" s="11" t="s">
        <v>8324</v>
      </c>
      <c r="R2885" t="s">
        <v>8327</v>
      </c>
      <c r="S2885" s="15">
        <f t="shared" si="227"/>
        <v>88867.800648148142</v>
      </c>
      <c r="T2885" s="15">
        <f t="shared" si="228"/>
        <v>42540.800648148142</v>
      </c>
      <c r="U2885" s="15">
        <f t="shared" si="229"/>
        <v>2143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1</v>
      </c>
      <c r="P2886">
        <f t="shared" si="226"/>
        <v>52.8</v>
      </c>
      <c r="Q2886" s="11" t="s">
        <v>8324</v>
      </c>
      <c r="R2886" t="s">
        <v>8327</v>
      </c>
      <c r="S2886" s="15">
        <f t="shared" si="227"/>
        <v>88886.731701388882</v>
      </c>
      <c r="T2886" s="15">
        <f t="shared" si="228"/>
        <v>42529.731701388882</v>
      </c>
      <c r="U2886" s="15">
        <f t="shared" si="229"/>
        <v>2143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5</v>
      </c>
      <c r="P2887">
        <f t="shared" si="226"/>
        <v>32.75</v>
      </c>
      <c r="Q2887" s="11" t="s">
        <v>8322</v>
      </c>
      <c r="R2887" t="s">
        <v>8326</v>
      </c>
      <c r="S2887" s="15">
        <f t="shared" si="227"/>
        <v>89128.848379629635</v>
      </c>
      <c r="T2887" s="15">
        <f t="shared" si="228"/>
        <v>42783.875</v>
      </c>
      <c r="U2887" s="15">
        <f t="shared" si="229"/>
        <v>2144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12</v>
      </c>
      <c r="P2888">
        <f t="shared" si="226"/>
        <v>87</v>
      </c>
      <c r="Q2888" s="11" t="s">
        <v>8309</v>
      </c>
      <c r="R2888" t="s">
        <v>8343</v>
      </c>
      <c r="S2888" s="15">
        <f t="shared" si="227"/>
        <v>88915.987696759257</v>
      </c>
      <c r="T2888" s="15">
        <f t="shared" si="228"/>
        <v>42558.987696759257</v>
      </c>
      <c r="U2888" s="15">
        <f t="shared" si="229"/>
        <v>2143</v>
      </c>
    </row>
    <row r="2889" spans="1:21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64</v>
      </c>
      <c r="P2889">
        <f t="shared" si="226"/>
        <v>26</v>
      </c>
      <c r="Q2889" s="11" t="s">
        <v>8309</v>
      </c>
      <c r="R2889" t="s">
        <v>8311</v>
      </c>
      <c r="S2889" s="15">
        <f t="shared" si="227"/>
        <v>88545.028310185182</v>
      </c>
      <c r="T2889" s="15">
        <f t="shared" si="228"/>
        <v>42186.028310185182</v>
      </c>
      <c r="U2889" s="15">
        <f t="shared" si="229"/>
        <v>2142</v>
      </c>
    </row>
    <row r="2890" spans="1:21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10</v>
      </c>
      <c r="P2890">
        <f t="shared" si="226"/>
        <v>28.89</v>
      </c>
      <c r="Q2890" s="11" t="s">
        <v>8309</v>
      </c>
      <c r="R2890" t="s">
        <v>8319</v>
      </c>
      <c r="S2890" s="15">
        <f t="shared" si="227"/>
        <v>88215.789942129632</v>
      </c>
      <c r="T2890" s="15">
        <f t="shared" si="228"/>
        <v>41863.789942129632</v>
      </c>
      <c r="U2890" s="15">
        <f t="shared" si="229"/>
        <v>2141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12</v>
      </c>
      <c r="P2891">
        <f t="shared" si="226"/>
        <v>28.89</v>
      </c>
      <c r="Q2891" s="11" t="s">
        <v>8328</v>
      </c>
      <c r="R2891" t="s">
        <v>8329</v>
      </c>
      <c r="S2891" s="15">
        <f t="shared" si="227"/>
        <v>88229.031597222231</v>
      </c>
      <c r="T2891" s="15">
        <f t="shared" si="228"/>
        <v>41872.031597222223</v>
      </c>
      <c r="U2891" s="15">
        <f t="shared" si="229"/>
        <v>2141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149</v>
      </c>
      <c r="P2892">
        <f t="shared" si="226"/>
        <v>65</v>
      </c>
      <c r="Q2892" s="11" t="s">
        <v>8324</v>
      </c>
      <c r="R2892" t="s">
        <v>8327</v>
      </c>
      <c r="S2892" s="15">
        <f t="shared" si="227"/>
        <v>88216.737152777772</v>
      </c>
      <c r="T2892" s="15">
        <f t="shared" si="228"/>
        <v>41852.716666666667</v>
      </c>
      <c r="U2892" s="15">
        <f t="shared" si="229"/>
        <v>2141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0</v>
      </c>
      <c r="P2893">
        <f t="shared" si="226"/>
        <v>37.14</v>
      </c>
      <c r="Q2893" s="11" t="s">
        <v>8324</v>
      </c>
      <c r="R2893" t="s">
        <v>8327</v>
      </c>
      <c r="S2893" s="15">
        <f t="shared" si="227"/>
        <v>88443.1324537037</v>
      </c>
      <c r="T2893" s="15">
        <f t="shared" si="228"/>
        <v>42086.207638888889</v>
      </c>
      <c r="U2893" s="15">
        <f t="shared" si="229"/>
        <v>2142</v>
      </c>
    </row>
    <row r="2894" spans="1:21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</v>
      </c>
      <c r="P2894">
        <f t="shared" si="226"/>
        <v>17.329999999999998</v>
      </c>
      <c r="Q2894" s="11" t="s">
        <v>8312</v>
      </c>
      <c r="R2894" t="s">
        <v>8357</v>
      </c>
      <c r="S2894" s="15">
        <f t="shared" si="227"/>
        <v>88459.790821759263</v>
      </c>
      <c r="T2894" s="15">
        <f t="shared" si="228"/>
        <v>42102.790821759263</v>
      </c>
      <c r="U2894" s="15">
        <f t="shared" si="229"/>
        <v>2142</v>
      </c>
    </row>
    <row r="2895" spans="1:21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</v>
      </c>
      <c r="P2895">
        <f t="shared" si="226"/>
        <v>21.67</v>
      </c>
      <c r="Q2895" s="11" t="s">
        <v>8322</v>
      </c>
      <c r="R2895" t="s">
        <v>8344</v>
      </c>
      <c r="S2895" s="15">
        <f t="shared" si="227"/>
        <v>88103.717847222229</v>
      </c>
      <c r="T2895" s="15">
        <f t="shared" si="228"/>
        <v>41736.717847222222</v>
      </c>
      <c r="U2895" s="15">
        <f t="shared" si="229"/>
        <v>2141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116</v>
      </c>
      <c r="P2896">
        <f t="shared" si="226"/>
        <v>64.75</v>
      </c>
      <c r="Q2896" s="11" t="s">
        <v>8309</v>
      </c>
      <c r="R2896" t="s">
        <v>8343</v>
      </c>
      <c r="S2896" s="15">
        <f t="shared" si="227"/>
        <v>88525.692627314813</v>
      </c>
      <c r="T2896" s="15">
        <f t="shared" si="228"/>
        <v>42168.692627314813</v>
      </c>
      <c r="U2896" s="15">
        <f t="shared" si="229"/>
        <v>2142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2</v>
      </c>
      <c r="P2897">
        <f t="shared" si="226"/>
        <v>32.25</v>
      </c>
      <c r="Q2897" s="11" t="s">
        <v>8324</v>
      </c>
      <c r="R2897" t="s">
        <v>8327</v>
      </c>
      <c r="S2897" s="15">
        <f t="shared" si="227"/>
        <v>89187.753333333327</v>
      </c>
      <c r="T2897" s="15">
        <f t="shared" si="228"/>
        <v>42841.833333333328</v>
      </c>
      <c r="U2897" s="15">
        <f t="shared" si="229"/>
        <v>2144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3</v>
      </c>
      <c r="P2898">
        <f t="shared" si="226"/>
        <v>23.18</v>
      </c>
      <c r="Q2898" s="11" t="s">
        <v>8317</v>
      </c>
      <c r="R2898" t="s">
        <v>8335</v>
      </c>
      <c r="S2898" s="15">
        <f t="shared" si="227"/>
        <v>87607.933124999996</v>
      </c>
      <c r="T2898" s="15">
        <f t="shared" si="228"/>
        <v>41250.933124999996</v>
      </c>
      <c r="U2898" s="15">
        <f t="shared" si="229"/>
        <v>2139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8</v>
      </c>
      <c r="P2899">
        <f t="shared" si="226"/>
        <v>42</v>
      </c>
      <c r="Q2899" s="11" t="s">
        <v>8320</v>
      </c>
      <c r="R2899" t="s">
        <v>8346</v>
      </c>
      <c r="S2899" s="15">
        <f t="shared" si="227"/>
        <v>88704.954571759255</v>
      </c>
      <c r="T2899" s="15">
        <f t="shared" si="228"/>
        <v>42377.954571759255</v>
      </c>
      <c r="U2899" s="15">
        <f t="shared" si="229"/>
        <v>2142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131</v>
      </c>
      <c r="P2900">
        <f t="shared" si="226"/>
        <v>63</v>
      </c>
      <c r="Q2900" s="11" t="s">
        <v>8324</v>
      </c>
      <c r="R2900" t="s">
        <v>8327</v>
      </c>
      <c r="S2900" s="15">
        <f t="shared" si="227"/>
        <v>88848.596273148141</v>
      </c>
      <c r="T2900" s="15">
        <f t="shared" si="228"/>
        <v>42491.596273148149</v>
      </c>
      <c r="U2900" s="15">
        <f t="shared" si="229"/>
        <v>2143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153</v>
      </c>
      <c r="P2901">
        <f t="shared" si="226"/>
        <v>50.2</v>
      </c>
      <c r="Q2901" s="11" t="s">
        <v>8324</v>
      </c>
      <c r="R2901" t="s">
        <v>8327</v>
      </c>
      <c r="S2901" s="15">
        <f t="shared" si="227"/>
        <v>88896.814108796301</v>
      </c>
      <c r="T2901" s="15">
        <f t="shared" si="228"/>
        <v>42539.814108796301</v>
      </c>
      <c r="U2901" s="15">
        <f t="shared" si="229"/>
        <v>2143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184</v>
      </c>
      <c r="P2902">
        <f t="shared" si="226"/>
        <v>31.38</v>
      </c>
      <c r="Q2902" s="11" t="s">
        <v>8324</v>
      </c>
      <c r="R2902" t="s">
        <v>8327</v>
      </c>
      <c r="S2902" s="15">
        <f t="shared" si="227"/>
        <v>88462.807395833341</v>
      </c>
      <c r="T2902" s="15">
        <f t="shared" si="228"/>
        <v>42105.807395833333</v>
      </c>
      <c r="U2902" s="15">
        <f t="shared" si="229"/>
        <v>2142</v>
      </c>
    </row>
    <row r="2903" spans="1:21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30</v>
      </c>
      <c r="P2903">
        <f t="shared" si="226"/>
        <v>250</v>
      </c>
      <c r="Q2903" s="11" t="s">
        <v>8322</v>
      </c>
      <c r="R2903" t="s">
        <v>8340</v>
      </c>
      <c r="S2903" s="15">
        <f t="shared" si="227"/>
        <v>87853.55231481482</v>
      </c>
      <c r="T2903" s="15">
        <f t="shared" si="228"/>
        <v>41496.552314814813</v>
      </c>
      <c r="U2903" s="15">
        <f t="shared" si="229"/>
        <v>2140</v>
      </c>
    </row>
    <row r="2904" spans="1:21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2</v>
      </c>
      <c r="P2904">
        <f t="shared" si="226"/>
        <v>62.5</v>
      </c>
      <c r="Q2904" s="11" t="s">
        <v>8320</v>
      </c>
      <c r="R2904" t="s">
        <v>8346</v>
      </c>
      <c r="S2904" s="15">
        <f t="shared" si="227"/>
        <v>88836.341678240744</v>
      </c>
      <c r="T2904" s="15">
        <f t="shared" si="228"/>
        <v>42509.341678240744</v>
      </c>
      <c r="U2904" s="15">
        <f t="shared" si="229"/>
        <v>2143</v>
      </c>
    </row>
    <row r="2905" spans="1:21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38</v>
      </c>
      <c r="P2905">
        <f t="shared" si="226"/>
        <v>250</v>
      </c>
      <c r="Q2905" s="11" t="s">
        <v>8309</v>
      </c>
      <c r="R2905" t="s">
        <v>8311</v>
      </c>
      <c r="S2905" s="15">
        <f t="shared" si="227"/>
        <v>89089.809201388882</v>
      </c>
      <c r="T2905" s="15">
        <f t="shared" si="228"/>
        <v>42732.809201388889</v>
      </c>
      <c r="U2905" s="15">
        <f t="shared" si="229"/>
        <v>2143</v>
      </c>
    </row>
    <row r="2906" spans="1:21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3</v>
      </c>
      <c r="P2906">
        <f t="shared" si="226"/>
        <v>250</v>
      </c>
      <c r="Q2906" s="11" t="s">
        <v>8347</v>
      </c>
      <c r="R2906" t="s">
        <v>8348</v>
      </c>
      <c r="S2906" s="15">
        <f t="shared" si="227"/>
        <v>88966.708437499998</v>
      </c>
      <c r="T2906" s="15">
        <f t="shared" si="228"/>
        <v>42609.708437499998</v>
      </c>
      <c r="U2906" s="15">
        <f t="shared" si="229"/>
        <v>2143</v>
      </c>
    </row>
    <row r="2907" spans="1:21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3</v>
      </c>
      <c r="P2907">
        <f t="shared" si="226"/>
        <v>125</v>
      </c>
      <c r="Q2907" s="11" t="s">
        <v>8322</v>
      </c>
      <c r="R2907" t="s">
        <v>8326</v>
      </c>
      <c r="S2907" s="15">
        <f t="shared" si="227"/>
        <v>88493.666018518517</v>
      </c>
      <c r="T2907" s="15">
        <f t="shared" si="228"/>
        <v>42155.395138888889</v>
      </c>
      <c r="U2907" s="15">
        <f t="shared" si="229"/>
        <v>2142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18</v>
      </c>
      <c r="P2908">
        <f t="shared" si="226"/>
        <v>35.71</v>
      </c>
      <c r="Q2908" s="11" t="s">
        <v>8324</v>
      </c>
      <c r="R2908" t="s">
        <v>8327</v>
      </c>
      <c r="S2908" s="15">
        <f t="shared" si="227"/>
        <v>88253.640648148154</v>
      </c>
      <c r="T2908" s="15">
        <f t="shared" si="228"/>
        <v>41898.125</v>
      </c>
      <c r="U2908" s="15">
        <f t="shared" si="229"/>
        <v>2141</v>
      </c>
    </row>
    <row r="2909" spans="1:21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113</v>
      </c>
      <c r="P2909">
        <f t="shared" si="226"/>
        <v>250</v>
      </c>
      <c r="Q2909" s="11" t="s">
        <v>8309</v>
      </c>
      <c r="R2909" t="s">
        <v>8343</v>
      </c>
      <c r="S2909" s="15">
        <f t="shared" si="227"/>
        <v>88333.232175925921</v>
      </c>
      <c r="T2909" s="15">
        <f t="shared" si="228"/>
        <v>41976.232175925921</v>
      </c>
      <c r="U2909" s="15">
        <f t="shared" si="229"/>
        <v>2141</v>
      </c>
    </row>
    <row r="2910" spans="1:21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7</v>
      </c>
      <c r="P2910">
        <f t="shared" si="226"/>
        <v>83.33</v>
      </c>
      <c r="Q2910" s="11" t="s">
        <v>8322</v>
      </c>
      <c r="R2910" t="s">
        <v>8326</v>
      </c>
      <c r="S2910" s="15">
        <f t="shared" si="227"/>
        <v>88626.441412037035</v>
      </c>
      <c r="T2910" s="15">
        <f t="shared" si="228"/>
        <v>42279.441412037035</v>
      </c>
      <c r="U2910" s="15">
        <f t="shared" si="229"/>
        <v>2142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9</v>
      </c>
      <c r="P2911">
        <f t="shared" si="226"/>
        <v>62.5</v>
      </c>
      <c r="Q2911" s="11" t="s">
        <v>8324</v>
      </c>
      <c r="R2911" t="s">
        <v>8327</v>
      </c>
      <c r="S2911" s="15">
        <f t="shared" si="227"/>
        <v>88538.237685185188</v>
      </c>
      <c r="T2911" s="15">
        <f t="shared" si="228"/>
        <v>42211.237685185188</v>
      </c>
      <c r="U2911" s="15">
        <f t="shared" si="229"/>
        <v>2142</v>
      </c>
    </row>
    <row r="2912" spans="1:21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18</v>
      </c>
      <c r="P2912">
        <f t="shared" si="226"/>
        <v>50</v>
      </c>
      <c r="Q2912" s="11" t="s">
        <v>8322</v>
      </c>
      <c r="R2912" t="s">
        <v>8326</v>
      </c>
      <c r="S2912" s="15">
        <f t="shared" si="227"/>
        <v>88684.110300925924</v>
      </c>
      <c r="T2912" s="15">
        <f t="shared" si="228"/>
        <v>42316.5</v>
      </c>
      <c r="U2912" s="15">
        <f t="shared" si="229"/>
        <v>2142</v>
      </c>
    </row>
    <row r="2913" spans="1:21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110</v>
      </c>
      <c r="P2913">
        <f t="shared" si="226"/>
        <v>41.67</v>
      </c>
      <c r="Q2913" s="11" t="s">
        <v>8324</v>
      </c>
      <c r="R2913" t="s">
        <v>8336</v>
      </c>
      <c r="S2913" s="15">
        <f t="shared" si="227"/>
        <v>88629.988680555558</v>
      </c>
      <c r="T2913" s="15">
        <f t="shared" si="228"/>
        <v>42272.988680555558</v>
      </c>
      <c r="U2913" s="15">
        <f t="shared" si="229"/>
        <v>2142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22</v>
      </c>
      <c r="P2914">
        <f t="shared" si="226"/>
        <v>27.78</v>
      </c>
      <c r="Q2914" s="11" t="s">
        <v>8324</v>
      </c>
      <c r="R2914" t="s">
        <v>8327</v>
      </c>
      <c r="S2914" s="15">
        <f t="shared" si="227"/>
        <v>88824.398680555561</v>
      </c>
      <c r="T2914" s="15">
        <f t="shared" si="228"/>
        <v>42465.35701388889</v>
      </c>
      <c r="U2914" s="15">
        <f t="shared" si="229"/>
        <v>2143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4</v>
      </c>
      <c r="P2915">
        <f t="shared" si="226"/>
        <v>31.25</v>
      </c>
      <c r="Q2915" s="11" t="s">
        <v>8324</v>
      </c>
      <c r="R2915" t="s">
        <v>8327</v>
      </c>
      <c r="S2915" s="15">
        <f t="shared" si="227"/>
        <v>88511.841111111105</v>
      </c>
      <c r="T2915" s="15">
        <f t="shared" si="228"/>
        <v>42154.841111111105</v>
      </c>
      <c r="U2915" s="15">
        <f t="shared" si="229"/>
        <v>2142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16</v>
      </c>
      <c r="P2916">
        <f t="shared" si="226"/>
        <v>11.36</v>
      </c>
      <c r="Q2916" s="11" t="s">
        <v>8324</v>
      </c>
      <c r="R2916" t="s">
        <v>8327</v>
      </c>
      <c r="S2916" s="15">
        <f t="shared" si="227"/>
        <v>88358.881076388891</v>
      </c>
      <c r="T2916" s="15">
        <f t="shared" si="228"/>
        <v>41996.881076388891</v>
      </c>
      <c r="U2916" s="15">
        <f t="shared" si="229"/>
        <v>2141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109</v>
      </c>
      <c r="P2917">
        <f t="shared" si="226"/>
        <v>49</v>
      </c>
      <c r="Q2917" s="11" t="s">
        <v>8309</v>
      </c>
      <c r="R2917" t="s">
        <v>8343</v>
      </c>
      <c r="S2917" s="15">
        <f t="shared" si="227"/>
        <v>88735.921562500007</v>
      </c>
      <c r="T2917" s="15">
        <f t="shared" si="228"/>
        <v>42385.458333333328</v>
      </c>
      <c r="U2917" s="15">
        <f t="shared" si="229"/>
        <v>2142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8317</v>
      </c>
      <c r="R2918" t="s">
        <v>8335</v>
      </c>
      <c r="S2918" s="15">
        <f t="shared" si="227"/>
        <v>88866.22210648148</v>
      </c>
      <c r="T2918" s="15">
        <f t="shared" si="228"/>
        <v>42539.22210648148</v>
      </c>
      <c r="U2918" s="15">
        <f t="shared" si="229"/>
        <v>2143</v>
      </c>
    </row>
    <row r="2919" spans="1:21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1</v>
      </c>
      <c r="P2919">
        <f t="shared" si="226"/>
        <v>48.2</v>
      </c>
      <c r="Q2919" s="11" t="s">
        <v>8312</v>
      </c>
      <c r="R2919" t="s">
        <v>8349</v>
      </c>
      <c r="S2919" s="15">
        <f t="shared" si="227"/>
        <v>88419.510243055556</v>
      </c>
      <c r="T2919" s="15">
        <f t="shared" si="228"/>
        <v>42057.510243055556</v>
      </c>
      <c r="U2919" s="15">
        <f t="shared" si="229"/>
        <v>2142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34</v>
      </c>
      <c r="P2920">
        <f t="shared" si="226"/>
        <v>30.13</v>
      </c>
      <c r="Q2920" s="11" t="s">
        <v>8328</v>
      </c>
      <c r="R2920" t="s">
        <v>8355</v>
      </c>
      <c r="S2920" s="15">
        <f t="shared" si="227"/>
        <v>87796.040011574078</v>
      </c>
      <c r="T2920" s="15">
        <f t="shared" si="228"/>
        <v>41467.910416666666</v>
      </c>
      <c r="U2920" s="15">
        <f t="shared" si="229"/>
        <v>2140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57</v>
      </c>
      <c r="P2921">
        <f t="shared" si="226"/>
        <v>20.079999999999998</v>
      </c>
      <c r="Q2921" s="11" t="s">
        <v>8324</v>
      </c>
      <c r="R2921" t="s">
        <v>8327</v>
      </c>
      <c r="S2921" s="15">
        <f t="shared" si="227"/>
        <v>88529.514016203699</v>
      </c>
      <c r="T2921" s="15">
        <f t="shared" si="228"/>
        <v>42155.958333333328</v>
      </c>
      <c r="U2921" s="15">
        <f t="shared" si="229"/>
        <v>2142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108</v>
      </c>
      <c r="P2922">
        <f t="shared" si="226"/>
        <v>40</v>
      </c>
      <c r="Q2922" s="11" t="s">
        <v>8309</v>
      </c>
      <c r="R2922" t="s">
        <v>8311</v>
      </c>
      <c r="S2922" s="15">
        <f t="shared" si="227"/>
        <v>88690.878414351857</v>
      </c>
      <c r="T2922" s="15">
        <f t="shared" si="228"/>
        <v>42333.920081018514</v>
      </c>
      <c r="U2922" s="15">
        <f t="shared" si="229"/>
        <v>2142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129</v>
      </c>
      <c r="P2923">
        <f t="shared" si="226"/>
        <v>30</v>
      </c>
      <c r="Q2923" s="11" t="s">
        <v>8324</v>
      </c>
      <c r="R2923" t="s">
        <v>8327</v>
      </c>
      <c r="S2923" s="15">
        <f t="shared" si="227"/>
        <v>88509.732499999998</v>
      </c>
      <c r="T2923" s="15">
        <f t="shared" si="228"/>
        <v>42155.732638888891</v>
      </c>
      <c r="U2923" s="15">
        <f t="shared" si="229"/>
        <v>2142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143</v>
      </c>
      <c r="P2924">
        <f t="shared" si="226"/>
        <v>29.63</v>
      </c>
      <c r="Q2924" s="11" t="s">
        <v>8309</v>
      </c>
      <c r="R2924" t="s">
        <v>8319</v>
      </c>
      <c r="S2924" s="15">
        <f t="shared" si="227"/>
        <v>88500.875567129624</v>
      </c>
      <c r="T2924" s="15">
        <f t="shared" si="228"/>
        <v>42143.875567129624</v>
      </c>
      <c r="U2924" s="15">
        <f t="shared" si="229"/>
        <v>2142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28</v>
      </c>
      <c r="P2925">
        <f t="shared" si="226"/>
        <v>33.71</v>
      </c>
      <c r="Q2925" s="11" t="s">
        <v>8314</v>
      </c>
      <c r="R2925" t="s">
        <v>8354</v>
      </c>
      <c r="S2925" s="15">
        <f t="shared" si="227"/>
        <v>88313.482731481476</v>
      </c>
      <c r="T2925" s="15">
        <f t="shared" si="228"/>
        <v>41956.524398148147</v>
      </c>
      <c r="U2925" s="15">
        <f t="shared" si="229"/>
        <v>2141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0</v>
      </c>
      <c r="P2926">
        <f t="shared" si="226"/>
        <v>19.670000000000002</v>
      </c>
      <c r="Q2926" s="11" t="s">
        <v>8317</v>
      </c>
      <c r="R2926" t="s">
        <v>8335</v>
      </c>
      <c r="S2926" s="15">
        <f t="shared" si="227"/>
        <v>88796.024305555562</v>
      </c>
      <c r="T2926" s="15">
        <f t="shared" si="228"/>
        <v>42439.024305555555</v>
      </c>
      <c r="U2926" s="15">
        <f t="shared" si="229"/>
        <v>2143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9</v>
      </c>
      <c r="P2927">
        <f t="shared" si="226"/>
        <v>39.17</v>
      </c>
      <c r="Q2927" s="11" t="s">
        <v>8312</v>
      </c>
      <c r="R2927" t="s">
        <v>8353</v>
      </c>
      <c r="S2927" s="15">
        <f t="shared" si="227"/>
        <v>88029.75145833334</v>
      </c>
      <c r="T2927" s="15">
        <f t="shared" si="228"/>
        <v>41672.751458333332</v>
      </c>
      <c r="U2927" s="15">
        <f t="shared" si="229"/>
        <v>2141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0</v>
      </c>
      <c r="P2928">
        <f t="shared" si="226"/>
        <v>29.25</v>
      </c>
      <c r="Q2928" s="11" t="s">
        <v>8309</v>
      </c>
      <c r="R2928" t="s">
        <v>8311</v>
      </c>
      <c r="S2928" s="15">
        <f t="shared" si="227"/>
        <v>88364.040185185178</v>
      </c>
      <c r="T2928" s="15">
        <f t="shared" si="228"/>
        <v>41985.299305555556</v>
      </c>
      <c r="U2928" s="15">
        <f t="shared" si="229"/>
        <v>2141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5</v>
      </c>
      <c r="P2929">
        <f t="shared" si="226"/>
        <v>39</v>
      </c>
      <c r="Q2929" s="11" t="s">
        <v>8312</v>
      </c>
      <c r="R2929" t="s">
        <v>8357</v>
      </c>
      <c r="S2929" s="15">
        <f t="shared" si="227"/>
        <v>89026.441932870366</v>
      </c>
      <c r="T2929" s="15">
        <f t="shared" si="228"/>
        <v>42653.441932870366</v>
      </c>
      <c r="U2929" s="15">
        <f t="shared" si="229"/>
        <v>2143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24</v>
      </c>
      <c r="P2930">
        <f t="shared" si="226"/>
        <v>26</v>
      </c>
      <c r="Q2930" s="11" t="s">
        <v>8324</v>
      </c>
      <c r="R2930" t="s">
        <v>8327</v>
      </c>
      <c r="S2930" s="15">
        <f t="shared" si="227"/>
        <v>89052.451736111107</v>
      </c>
      <c r="T2930" s="15">
        <f t="shared" si="228"/>
        <v>42725.493402777778</v>
      </c>
      <c r="U2930" s="15">
        <f t="shared" si="229"/>
        <v>2143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101</v>
      </c>
      <c r="P2931">
        <f t="shared" si="226"/>
        <v>33.29</v>
      </c>
      <c r="Q2931" s="11" t="s">
        <v>8309</v>
      </c>
      <c r="R2931" t="s">
        <v>8311</v>
      </c>
      <c r="S2931" s="15">
        <f t="shared" si="227"/>
        <v>89047.552465277782</v>
      </c>
      <c r="T2931" s="15">
        <f t="shared" si="228"/>
        <v>42691.594131944439</v>
      </c>
      <c r="U2931" s="15">
        <f t="shared" si="229"/>
        <v>2143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106</v>
      </c>
      <c r="P2932">
        <f t="shared" si="226"/>
        <v>29.13</v>
      </c>
      <c r="Q2932" s="11" t="s">
        <v>8320</v>
      </c>
      <c r="R2932" t="s">
        <v>8346</v>
      </c>
      <c r="S2932" s="15">
        <f t="shared" si="227"/>
        <v>88429.676226851851</v>
      </c>
      <c r="T2932" s="15">
        <f t="shared" si="228"/>
        <v>42094.551388888889</v>
      </c>
      <c r="U2932" s="15">
        <f t="shared" si="229"/>
        <v>2142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383</v>
      </c>
      <c r="P2933">
        <f t="shared" si="226"/>
        <v>57.5</v>
      </c>
      <c r="Q2933" s="11" t="s">
        <v>8322</v>
      </c>
      <c r="R2933" t="s">
        <v>8340</v>
      </c>
      <c r="S2933" s="15">
        <f t="shared" si="227"/>
        <v>87343.553530092584</v>
      </c>
      <c r="T2933" s="15">
        <f t="shared" si="228"/>
        <v>40986.511863425927</v>
      </c>
      <c r="U2933" s="15">
        <f t="shared" si="229"/>
        <v>2139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210</v>
      </c>
      <c r="P2934">
        <f t="shared" si="226"/>
        <v>13.53</v>
      </c>
      <c r="Q2934" s="11" t="s">
        <v>8324</v>
      </c>
      <c r="R2934" t="s">
        <v>8327</v>
      </c>
      <c r="S2934" s="15">
        <f t="shared" si="227"/>
        <v>88715.727141203708</v>
      </c>
      <c r="T2934" s="15">
        <f t="shared" si="228"/>
        <v>42358.499305555553</v>
      </c>
      <c r="U2934" s="15">
        <f t="shared" si="229"/>
        <v>2142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8</v>
      </c>
      <c r="P2935">
        <f t="shared" si="226"/>
        <v>45.2</v>
      </c>
      <c r="Q2935" s="11" t="s">
        <v>8309</v>
      </c>
      <c r="R2935" t="s">
        <v>8311</v>
      </c>
      <c r="S2935" s="15">
        <f t="shared" si="227"/>
        <v>88498.709027777775</v>
      </c>
      <c r="T2935" s="15">
        <f t="shared" si="228"/>
        <v>42156.709027777775</v>
      </c>
      <c r="U2935" s="15">
        <f t="shared" si="229"/>
        <v>2142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42</v>
      </c>
      <c r="P2936">
        <f t="shared" si="226"/>
        <v>28.13</v>
      </c>
      <c r="Q2936" s="11" t="s">
        <v>8328</v>
      </c>
      <c r="R2936" t="s">
        <v>8331</v>
      </c>
      <c r="S2936" s="15">
        <f t="shared" si="227"/>
        <v>88309.783229166671</v>
      </c>
      <c r="T2936" s="15">
        <f t="shared" si="228"/>
        <v>41952.824895833335</v>
      </c>
      <c r="U2936" s="15">
        <f t="shared" si="229"/>
        <v>2141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104</v>
      </c>
      <c r="P2937">
        <f t="shared" si="226"/>
        <v>45</v>
      </c>
      <c r="Q2937" s="11" t="s">
        <v>8317</v>
      </c>
      <c r="R2937" t="s">
        <v>8335</v>
      </c>
      <c r="S2937" s="15">
        <f t="shared" si="227"/>
        <v>86719.886712962965</v>
      </c>
      <c r="T2937" s="15">
        <f t="shared" si="228"/>
        <v>40380.791666666664</v>
      </c>
      <c r="U2937" s="15">
        <f t="shared" si="229"/>
        <v>2137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14</v>
      </c>
      <c r="P2938">
        <f t="shared" si="226"/>
        <v>18.75</v>
      </c>
      <c r="Q2938" s="11" t="s">
        <v>8324</v>
      </c>
      <c r="R2938" t="s">
        <v>8327</v>
      </c>
      <c r="S2938" s="15">
        <f t="shared" si="227"/>
        <v>89187.720127314824</v>
      </c>
      <c r="T2938" s="15">
        <f t="shared" si="228"/>
        <v>42821.678460648152</v>
      </c>
      <c r="U2938" s="15">
        <f t="shared" si="229"/>
        <v>2144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7</v>
      </c>
      <c r="P2939">
        <f t="shared" si="226"/>
        <v>56.25</v>
      </c>
      <c r="Q2939" s="11" t="s">
        <v>8324</v>
      </c>
      <c r="R2939" t="s">
        <v>8327</v>
      </c>
      <c r="S2939" s="15">
        <f t="shared" si="227"/>
        <v>88461.219699074078</v>
      </c>
      <c r="T2939" s="15">
        <f t="shared" si="228"/>
        <v>42104.208333333328</v>
      </c>
      <c r="U2939" s="15">
        <f t="shared" si="229"/>
        <v>2142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</v>
      </c>
      <c r="P2940">
        <f t="shared" si="226"/>
        <v>75</v>
      </c>
      <c r="Q2940" s="11" t="s">
        <v>8324</v>
      </c>
      <c r="R2940" t="s">
        <v>8327</v>
      </c>
      <c r="S2940" s="15">
        <f t="shared" si="227"/>
        <v>88890.740868055553</v>
      </c>
      <c r="T2940" s="15">
        <f t="shared" si="228"/>
        <v>42517.740868055553</v>
      </c>
      <c r="U2940" s="15">
        <f t="shared" si="229"/>
        <v>2143</v>
      </c>
    </row>
    <row r="2941" spans="1:21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1</v>
      </c>
      <c r="P2941">
        <f t="shared" si="226"/>
        <v>74.33</v>
      </c>
      <c r="Q2941" s="11" t="s">
        <v>8312</v>
      </c>
      <c r="R2941" t="s">
        <v>8350</v>
      </c>
      <c r="S2941" s="15">
        <f t="shared" si="227"/>
        <v>89173.000023148154</v>
      </c>
      <c r="T2941" s="15">
        <f t="shared" si="228"/>
        <v>42826.165972222225</v>
      </c>
      <c r="U2941" s="15">
        <f t="shared" si="229"/>
        <v>2144</v>
      </c>
    </row>
    <row r="2942" spans="1:21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24</v>
      </c>
      <c r="P2942">
        <f t="shared" si="226"/>
        <v>24.78</v>
      </c>
      <c r="Q2942" s="11" t="s">
        <v>8309</v>
      </c>
      <c r="R2942" t="s">
        <v>8343</v>
      </c>
      <c r="S2942" s="15">
        <f t="shared" si="227"/>
        <v>88764.554756944446</v>
      </c>
      <c r="T2942" s="15">
        <f t="shared" si="228"/>
        <v>42408.542361111111</v>
      </c>
      <c r="U2942" s="15">
        <f t="shared" si="229"/>
        <v>2143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117</v>
      </c>
      <c r="P2943">
        <f t="shared" si="226"/>
        <v>55</v>
      </c>
      <c r="Q2943" s="11" t="s">
        <v>8309</v>
      </c>
      <c r="R2943" t="s">
        <v>8311</v>
      </c>
      <c r="S2943" s="15">
        <f t="shared" si="227"/>
        <v>88948.829421296294</v>
      </c>
      <c r="T2943" s="15">
        <f t="shared" si="228"/>
        <v>42618.124305555553</v>
      </c>
      <c r="U2943" s="15">
        <f t="shared" si="229"/>
        <v>2143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136</v>
      </c>
      <c r="P2944">
        <f t="shared" si="226"/>
        <v>54</v>
      </c>
      <c r="Q2944" s="11" t="s">
        <v>8328</v>
      </c>
      <c r="R2944" t="s">
        <v>8331</v>
      </c>
      <c r="S2944" s="15">
        <f t="shared" si="227"/>
        <v>89193.863946759258</v>
      </c>
      <c r="T2944" s="15">
        <f t="shared" si="228"/>
        <v>42836.863946759258</v>
      </c>
      <c r="U2944" s="15">
        <f t="shared" si="229"/>
        <v>2144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ref="O2945:O3008" si="230">ROUND(E2755/D2755*100,0)</f>
        <v>1</v>
      </c>
      <c r="P2945">
        <f t="shared" si="226"/>
        <v>108</v>
      </c>
      <c r="Q2945" s="11" t="s">
        <v>8324</v>
      </c>
      <c r="R2945" t="s">
        <v>8336</v>
      </c>
      <c r="S2945" s="15">
        <f t="shared" si="227"/>
        <v>88440.672824074078</v>
      </c>
      <c r="T2945" s="15">
        <f t="shared" si="228"/>
        <v>42113.631157407406</v>
      </c>
      <c r="U2945" s="15">
        <f t="shared" si="229"/>
        <v>2142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30"/>
        <v>1</v>
      </c>
      <c r="P2946">
        <f t="shared" si="226"/>
        <v>72</v>
      </c>
      <c r="Q2946" s="11" t="s">
        <v>8324</v>
      </c>
      <c r="R2946" t="s">
        <v>8327</v>
      </c>
      <c r="S2946" s="15">
        <f t="shared" si="227"/>
        <v>88377.612546296295</v>
      </c>
      <c r="T2946" s="15">
        <f t="shared" si="228"/>
        <v>42020.434722222228</v>
      </c>
      <c r="U2946" s="15">
        <f t="shared" si="229"/>
        <v>2141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3</v>
      </c>
      <c r="P2947">
        <f t="shared" ref="P2947:P3010" si="231">IFERROR(ROUND(E2947/L2947,2),0)</f>
        <v>71.67</v>
      </c>
      <c r="Q2947" s="11" t="s">
        <v>8322</v>
      </c>
      <c r="R2947" t="s">
        <v>8340</v>
      </c>
      <c r="S2947" s="15">
        <f t="shared" ref="S2947:S3010" si="232">(((J2947/60)/60)/24)+DATE(197,1,1)</f>
        <v>87269.481666666659</v>
      </c>
      <c r="T2947" s="15">
        <f t="shared" ref="T2947:T3010" si="233">(((I2947/60)/60)/24)+DATE(1970,1,1)</f>
        <v>40913.481249999997</v>
      </c>
      <c r="U2947" s="15">
        <f t="shared" ref="U2947:U3010" si="234">YEAR(S2947)</f>
        <v>2138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8</v>
      </c>
      <c r="P2948">
        <f t="shared" si="231"/>
        <v>53.75</v>
      </c>
      <c r="Q2948" s="11" t="s">
        <v>8322</v>
      </c>
      <c r="R2948" t="s">
        <v>8340</v>
      </c>
      <c r="S2948" s="15">
        <f t="shared" si="232"/>
        <v>86634.886006944449</v>
      </c>
      <c r="T2948" s="15">
        <f t="shared" si="233"/>
        <v>40306.927777777775</v>
      </c>
      <c r="U2948" s="15">
        <f t="shared" si="234"/>
        <v>2137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13</v>
      </c>
      <c r="P2949">
        <f t="shared" si="231"/>
        <v>30.71</v>
      </c>
      <c r="Q2949" s="11" t="s">
        <v>8324</v>
      </c>
      <c r="R2949" t="s">
        <v>8327</v>
      </c>
      <c r="S2949" s="15">
        <f t="shared" si="232"/>
        <v>89155.97084490741</v>
      </c>
      <c r="T2949" s="15">
        <f t="shared" si="233"/>
        <v>42789.041666666672</v>
      </c>
      <c r="U2949" s="15">
        <f t="shared" si="234"/>
        <v>2144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4</v>
      </c>
      <c r="P2950">
        <f t="shared" si="231"/>
        <v>26.75</v>
      </c>
      <c r="Q2950" s="11" t="s">
        <v>8324</v>
      </c>
      <c r="R2950" t="s">
        <v>8327</v>
      </c>
      <c r="S2950" s="15">
        <f t="shared" si="232"/>
        <v>88362.642974537041</v>
      </c>
      <c r="T2950" s="15">
        <f t="shared" si="233"/>
        <v>42035.642974537041</v>
      </c>
      <c r="U2950" s="15">
        <f t="shared" si="234"/>
        <v>2141</v>
      </c>
    </row>
    <row r="2951" spans="1:21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33</v>
      </c>
      <c r="P2951">
        <f t="shared" si="231"/>
        <v>16.309999999999999</v>
      </c>
      <c r="Q2951" s="11" t="s">
        <v>8317</v>
      </c>
      <c r="R2951" t="s">
        <v>8345</v>
      </c>
      <c r="S2951" s="15">
        <f t="shared" si="232"/>
        <v>88542.129652777774</v>
      </c>
      <c r="T2951" s="15">
        <f t="shared" si="233"/>
        <v>42185.129652777774</v>
      </c>
      <c r="U2951" s="15">
        <f t="shared" si="234"/>
        <v>2142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40</v>
      </c>
      <c r="P2952">
        <f t="shared" si="231"/>
        <v>53</v>
      </c>
      <c r="Q2952" s="11" t="s">
        <v>8347</v>
      </c>
      <c r="R2952" t="s">
        <v>8348</v>
      </c>
      <c r="S2952" s="15">
        <f t="shared" si="232"/>
        <v>88985.053113425922</v>
      </c>
      <c r="T2952" s="15">
        <f t="shared" si="233"/>
        <v>42638.053113425922</v>
      </c>
      <c r="U2952" s="15">
        <f t="shared" si="234"/>
        <v>2143</v>
      </c>
    </row>
    <row r="2953" spans="1:21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133</v>
      </c>
      <c r="P2953">
        <f t="shared" si="231"/>
        <v>30.29</v>
      </c>
      <c r="Q2953" s="11" t="s">
        <v>8309</v>
      </c>
      <c r="R2953" t="s">
        <v>8311</v>
      </c>
      <c r="S2953" s="15">
        <f t="shared" si="232"/>
        <v>88925.75680555556</v>
      </c>
      <c r="T2953" s="15">
        <f t="shared" si="233"/>
        <v>42563.785416666666</v>
      </c>
      <c r="U2953" s="15">
        <f t="shared" si="234"/>
        <v>2143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1</v>
      </c>
      <c r="P2954">
        <f t="shared" si="231"/>
        <v>35.17</v>
      </c>
      <c r="Q2954" s="11" t="s">
        <v>8324</v>
      </c>
      <c r="R2954" t="s">
        <v>8327</v>
      </c>
      <c r="S2954" s="15">
        <f t="shared" si="232"/>
        <v>88988.854699074072</v>
      </c>
      <c r="T2954" s="15">
        <f t="shared" si="233"/>
        <v>42611.163194444445</v>
      </c>
      <c r="U2954" s="15">
        <f t="shared" si="234"/>
        <v>2143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3</v>
      </c>
      <c r="P2955">
        <f t="shared" si="231"/>
        <v>26.38</v>
      </c>
      <c r="Q2955" s="11" t="s">
        <v>8324</v>
      </c>
      <c r="R2955" t="s">
        <v>8327</v>
      </c>
      <c r="S2955" s="15">
        <f t="shared" si="232"/>
        <v>88368.067523148144</v>
      </c>
      <c r="T2955" s="15">
        <f t="shared" si="233"/>
        <v>42041.067523148144</v>
      </c>
      <c r="U2955" s="15">
        <f t="shared" si="234"/>
        <v>2141</v>
      </c>
    </row>
    <row r="2956" spans="1:21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11</v>
      </c>
      <c r="P2956">
        <f t="shared" si="231"/>
        <v>52.5</v>
      </c>
      <c r="Q2956" s="11" t="s">
        <v>8320</v>
      </c>
      <c r="R2956" t="s">
        <v>8358</v>
      </c>
      <c r="S2956" s="15">
        <f t="shared" si="232"/>
        <v>88241.389780092592</v>
      </c>
      <c r="T2956" s="15">
        <f t="shared" si="233"/>
        <v>41871.389780092592</v>
      </c>
      <c r="U2956" s="15">
        <f t="shared" si="234"/>
        <v>2141</v>
      </c>
    </row>
    <row r="2957" spans="1:21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16</v>
      </c>
      <c r="P2957">
        <f t="shared" si="231"/>
        <v>35</v>
      </c>
      <c r="Q2957" s="11" t="s">
        <v>8328</v>
      </c>
      <c r="R2957" t="s">
        <v>8355</v>
      </c>
      <c r="S2957" s="15">
        <f t="shared" si="232"/>
        <v>87970.135405092587</v>
      </c>
      <c r="T2957" s="15">
        <f t="shared" si="233"/>
        <v>41623.135405092595</v>
      </c>
      <c r="U2957" s="15">
        <f t="shared" si="234"/>
        <v>2140</v>
      </c>
    </row>
    <row r="2958" spans="1:21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100</v>
      </c>
      <c r="P2958">
        <f t="shared" si="231"/>
        <v>68.33</v>
      </c>
      <c r="Q2958" s="11" t="s">
        <v>8309</v>
      </c>
      <c r="R2958" t="s">
        <v>8311</v>
      </c>
      <c r="S2958" s="15">
        <f t="shared" si="232"/>
        <v>88225.840474537035</v>
      </c>
      <c r="T2958" s="15">
        <f t="shared" si="233"/>
        <v>41883.840474537035</v>
      </c>
      <c r="U2958" s="15">
        <f t="shared" si="234"/>
        <v>2141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12</v>
      </c>
      <c r="P2959">
        <f t="shared" si="231"/>
        <v>68.33</v>
      </c>
      <c r="Q2959" s="11" t="s">
        <v>8322</v>
      </c>
      <c r="R2959" t="s">
        <v>8340</v>
      </c>
      <c r="S2959" s="15">
        <f t="shared" si="232"/>
        <v>89125.615289351845</v>
      </c>
      <c r="T2959" s="15">
        <f t="shared" si="233"/>
        <v>42768.615289351852</v>
      </c>
      <c r="U2959" s="15">
        <f t="shared" si="234"/>
        <v>2144</v>
      </c>
    </row>
    <row r="2960" spans="1:21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</v>
      </c>
      <c r="P2960">
        <f t="shared" si="231"/>
        <v>51.25</v>
      </c>
      <c r="Q2960" s="11" t="s">
        <v>8312</v>
      </c>
      <c r="R2960" t="s">
        <v>8350</v>
      </c>
      <c r="S2960" s="15">
        <f t="shared" si="232"/>
        <v>86786.065868055564</v>
      </c>
      <c r="T2960" s="15">
        <f t="shared" si="233"/>
        <v>40423.083333333336</v>
      </c>
      <c r="U2960" s="15">
        <f t="shared" si="234"/>
        <v>2137</v>
      </c>
    </row>
    <row r="2961" spans="1:21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156</v>
      </c>
      <c r="P2961">
        <f t="shared" si="231"/>
        <v>20.5</v>
      </c>
      <c r="Q2961" s="11" t="s">
        <v>8314</v>
      </c>
      <c r="R2961" t="s">
        <v>8352</v>
      </c>
      <c r="S2961" s="15">
        <f t="shared" si="232"/>
        <v>88832.712754629625</v>
      </c>
      <c r="T2961" s="15">
        <f t="shared" si="233"/>
        <v>42505.681249999994</v>
      </c>
      <c r="U2961" s="15">
        <f t="shared" si="234"/>
        <v>2143</v>
      </c>
    </row>
    <row r="2962" spans="1:21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19</v>
      </c>
      <c r="P2962">
        <f t="shared" si="231"/>
        <v>29.29</v>
      </c>
      <c r="Q2962" s="11" t="s">
        <v>8328</v>
      </c>
      <c r="R2962" t="s">
        <v>8329</v>
      </c>
      <c r="S2962" s="15">
        <f t="shared" si="232"/>
        <v>88990.870520833327</v>
      </c>
      <c r="T2962" s="15">
        <f t="shared" si="233"/>
        <v>42628.870520833334</v>
      </c>
      <c r="U2962" s="15">
        <f t="shared" si="234"/>
        <v>2143</v>
      </c>
    </row>
    <row r="2963" spans="1:21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128</v>
      </c>
      <c r="P2963">
        <f t="shared" si="231"/>
        <v>15.77</v>
      </c>
      <c r="Q2963" s="11" t="s">
        <v>8322</v>
      </c>
      <c r="R2963" t="s">
        <v>8344</v>
      </c>
      <c r="S2963" s="15">
        <f t="shared" si="232"/>
        <v>88429.615613425922</v>
      </c>
      <c r="T2963" s="15">
        <f t="shared" si="233"/>
        <v>42057.479166666672</v>
      </c>
      <c r="U2963" s="15">
        <f t="shared" si="234"/>
        <v>2142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5</v>
      </c>
      <c r="P2964">
        <f t="shared" si="231"/>
        <v>25.5</v>
      </c>
      <c r="Q2964" s="11" t="s">
        <v>8324</v>
      </c>
      <c r="R2964" t="s">
        <v>8327</v>
      </c>
      <c r="S2964" s="15">
        <f t="shared" si="232"/>
        <v>88377.506377314814</v>
      </c>
      <c r="T2964" s="15">
        <f t="shared" si="233"/>
        <v>42020.506377314814</v>
      </c>
      <c r="U2964" s="15">
        <f t="shared" si="234"/>
        <v>2141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127</v>
      </c>
      <c r="P2965">
        <f t="shared" si="231"/>
        <v>40.78</v>
      </c>
      <c r="Q2965" s="11" t="s">
        <v>8322</v>
      </c>
      <c r="R2965" t="s">
        <v>8340</v>
      </c>
      <c r="S2965" s="15">
        <f t="shared" si="232"/>
        <v>87321.376145833332</v>
      </c>
      <c r="T2965" s="15">
        <f t="shared" si="233"/>
        <v>40994.334479166668</v>
      </c>
      <c r="U2965" s="15">
        <f t="shared" si="234"/>
        <v>2139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11</v>
      </c>
      <c r="P2966">
        <f t="shared" si="231"/>
        <v>202</v>
      </c>
      <c r="Q2966" s="11" t="s">
        <v>8324</v>
      </c>
      <c r="R2966" t="s">
        <v>8327</v>
      </c>
      <c r="S2966" s="15">
        <f t="shared" si="232"/>
        <v>89008.389340277776</v>
      </c>
      <c r="T2966" s="15">
        <f t="shared" si="233"/>
        <v>42651.389340277776</v>
      </c>
      <c r="U2966" s="15">
        <f t="shared" si="234"/>
        <v>2143</v>
      </c>
    </row>
    <row r="2967" spans="1:21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19</v>
      </c>
      <c r="P2967">
        <f t="shared" si="231"/>
        <v>16.829999999999998</v>
      </c>
      <c r="Q2967" s="11" t="s">
        <v>8320</v>
      </c>
      <c r="R2967" t="s">
        <v>8346</v>
      </c>
      <c r="S2967" s="15">
        <f t="shared" si="232"/>
        <v>88786.882615740731</v>
      </c>
      <c r="T2967" s="15">
        <f t="shared" si="233"/>
        <v>42459.840949074074</v>
      </c>
      <c r="U2967" s="15">
        <f t="shared" si="234"/>
        <v>2143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58</v>
      </c>
      <c r="P2968">
        <f t="shared" si="231"/>
        <v>22.33</v>
      </c>
      <c r="Q2968" s="11" t="s">
        <v>8320</v>
      </c>
      <c r="R2968" t="s">
        <v>8346</v>
      </c>
      <c r="S2968" s="15">
        <f t="shared" si="232"/>
        <v>88761.822870370379</v>
      </c>
      <c r="T2968" s="15">
        <f t="shared" si="233"/>
        <v>42434.822870370372</v>
      </c>
      <c r="U2968" s="15">
        <f t="shared" si="234"/>
        <v>2143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</v>
      </c>
      <c r="P2969">
        <f t="shared" si="231"/>
        <v>100.5</v>
      </c>
      <c r="Q2969" s="11" t="s">
        <v>8324</v>
      </c>
      <c r="R2969" t="s">
        <v>8327</v>
      </c>
      <c r="S2969" s="15">
        <f t="shared" si="232"/>
        <v>88407.587349537032</v>
      </c>
      <c r="T2969" s="15">
        <f t="shared" si="233"/>
        <v>42050.587349537032</v>
      </c>
      <c r="U2969" s="15">
        <f t="shared" si="234"/>
        <v>2142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0</v>
      </c>
      <c r="P2970">
        <f t="shared" si="231"/>
        <v>18.27</v>
      </c>
      <c r="Q2970" s="11" t="s">
        <v>8324</v>
      </c>
      <c r="R2970" t="s">
        <v>8327</v>
      </c>
      <c r="S2970" s="15">
        <f t="shared" si="232"/>
        <v>88488.828819444447</v>
      </c>
      <c r="T2970" s="15">
        <f t="shared" si="233"/>
        <v>42123.958333333328</v>
      </c>
      <c r="U2970" s="15">
        <f t="shared" si="234"/>
        <v>2142</v>
      </c>
    </row>
    <row r="2971" spans="1:21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125</v>
      </c>
      <c r="P2971">
        <f t="shared" si="231"/>
        <v>100</v>
      </c>
      <c r="Q2971" s="11" t="s">
        <v>8312</v>
      </c>
      <c r="R2971" t="s">
        <v>8349</v>
      </c>
      <c r="S2971" s="15">
        <f t="shared" si="232"/>
        <v>88400.915613425925</v>
      </c>
      <c r="T2971" s="15">
        <f t="shared" si="233"/>
        <v>42043.915613425925</v>
      </c>
      <c r="U2971" s="15">
        <f t="shared" si="234"/>
        <v>2142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4</v>
      </c>
      <c r="P2972">
        <f t="shared" si="231"/>
        <v>100</v>
      </c>
      <c r="Q2972" s="11" t="s">
        <v>8324</v>
      </c>
      <c r="R2972" t="s">
        <v>8327</v>
      </c>
      <c r="S2972" s="15">
        <f t="shared" si="232"/>
        <v>88454.947337962964</v>
      </c>
      <c r="T2972" s="15">
        <f t="shared" si="233"/>
        <v>42097.905671296292</v>
      </c>
      <c r="U2972" s="15">
        <f t="shared" si="234"/>
        <v>2142</v>
      </c>
    </row>
    <row r="2973" spans="1:21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6</v>
      </c>
      <c r="P2973">
        <f t="shared" si="231"/>
        <v>200</v>
      </c>
      <c r="Q2973" s="11" t="s">
        <v>8309</v>
      </c>
      <c r="R2973" t="s">
        <v>8343</v>
      </c>
      <c r="S2973" s="15">
        <f t="shared" si="232"/>
        <v>88732.860150462962</v>
      </c>
      <c r="T2973" s="15">
        <f t="shared" si="233"/>
        <v>42375.860150462962</v>
      </c>
      <c r="U2973" s="15">
        <f t="shared" si="234"/>
        <v>2142</v>
      </c>
    </row>
    <row r="2974" spans="1:21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125</v>
      </c>
      <c r="P2974">
        <f t="shared" si="231"/>
        <v>200</v>
      </c>
      <c r="Q2974" s="11" t="s">
        <v>8324</v>
      </c>
      <c r="R2974" t="s">
        <v>8325</v>
      </c>
      <c r="S2974" s="15">
        <f t="shared" si="232"/>
        <v>88613.938414351855</v>
      </c>
      <c r="T2974" s="15">
        <f t="shared" si="233"/>
        <v>42256.938414351855</v>
      </c>
      <c r="U2974" s="15">
        <f t="shared" si="234"/>
        <v>2142</v>
      </c>
    </row>
    <row r="2975" spans="1:21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150</v>
      </c>
      <c r="P2975">
        <f t="shared" si="231"/>
        <v>40</v>
      </c>
      <c r="Q2975" s="11" t="s">
        <v>8328</v>
      </c>
      <c r="R2975" t="s">
        <v>8329</v>
      </c>
      <c r="S2975" s="15">
        <f t="shared" si="232"/>
        <v>88452.8977199074</v>
      </c>
      <c r="T2975" s="15">
        <f t="shared" si="233"/>
        <v>42095.856053240743</v>
      </c>
      <c r="U2975" s="15">
        <f t="shared" si="234"/>
        <v>2142</v>
      </c>
    </row>
    <row r="2976" spans="1:21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124</v>
      </c>
      <c r="P2976">
        <f t="shared" si="231"/>
        <v>100</v>
      </c>
      <c r="Q2976" s="11" t="s">
        <v>8322</v>
      </c>
      <c r="R2976" t="s">
        <v>8326</v>
      </c>
      <c r="S2976" s="15">
        <f t="shared" si="232"/>
        <v>88790.08049768518</v>
      </c>
      <c r="T2976" s="15">
        <f t="shared" si="233"/>
        <v>42433.080497685187</v>
      </c>
      <c r="U2976" s="15">
        <f t="shared" si="234"/>
        <v>2143</v>
      </c>
    </row>
    <row r="2977" spans="1:21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123</v>
      </c>
      <c r="P2977">
        <f t="shared" si="231"/>
        <v>40</v>
      </c>
      <c r="Q2977" s="11" t="s">
        <v>8312</v>
      </c>
      <c r="R2977" t="s">
        <v>8334</v>
      </c>
      <c r="S2977" s="15">
        <f t="shared" si="232"/>
        <v>88783.844062499993</v>
      </c>
      <c r="T2977" s="15">
        <f t="shared" si="233"/>
        <v>42415.332638888889</v>
      </c>
      <c r="U2977" s="15">
        <f t="shared" si="234"/>
        <v>2143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7</v>
      </c>
      <c r="P2978">
        <f t="shared" si="231"/>
        <v>22.22</v>
      </c>
      <c r="Q2978" s="11" t="s">
        <v>8324</v>
      </c>
      <c r="R2978" t="s">
        <v>8327</v>
      </c>
      <c r="S2978" s="15">
        <f t="shared" si="232"/>
        <v>88854.144166666665</v>
      </c>
      <c r="T2978" s="15">
        <f t="shared" si="233"/>
        <v>42477.979166666672</v>
      </c>
      <c r="U2978" s="15">
        <f t="shared" si="234"/>
        <v>2143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7</v>
      </c>
      <c r="P2979">
        <f t="shared" si="231"/>
        <v>199</v>
      </c>
      <c r="Q2979" s="11" t="s">
        <v>8309</v>
      </c>
      <c r="R2979" t="s">
        <v>8311</v>
      </c>
      <c r="S2979" s="15">
        <f t="shared" si="232"/>
        <v>88883.529305555552</v>
      </c>
      <c r="T2979" s="15">
        <f t="shared" si="233"/>
        <v>42526.529305555552</v>
      </c>
      <c r="U2979" s="15">
        <f t="shared" si="234"/>
        <v>2143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10</v>
      </c>
      <c r="P2980">
        <f t="shared" si="231"/>
        <v>32.67</v>
      </c>
      <c r="Q2980" s="11" t="s">
        <v>8328</v>
      </c>
      <c r="R2980" t="s">
        <v>8351</v>
      </c>
      <c r="S2980" s="15">
        <f t="shared" si="232"/>
        <v>86894.239884259267</v>
      </c>
      <c r="T2980" s="15">
        <f t="shared" si="233"/>
        <v>40567.239884259259</v>
      </c>
      <c r="U2980" s="15">
        <f t="shared" si="234"/>
        <v>2137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1</v>
      </c>
      <c r="P2981">
        <f t="shared" si="231"/>
        <v>19.600000000000001</v>
      </c>
      <c r="Q2981" s="11" t="s">
        <v>8328</v>
      </c>
      <c r="R2981" t="s">
        <v>8351</v>
      </c>
      <c r="S2981" s="15">
        <f t="shared" si="232"/>
        <v>88331.916215277772</v>
      </c>
      <c r="T2981" s="15">
        <f t="shared" si="233"/>
        <v>41974.957881944443</v>
      </c>
      <c r="U2981" s="15">
        <f t="shared" si="234"/>
        <v>2141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8328</v>
      </c>
      <c r="R2982" t="s">
        <v>8329</v>
      </c>
      <c r="S2982" s="15">
        <f t="shared" si="232"/>
        <v>86818.127650462964</v>
      </c>
      <c r="T2982" s="15">
        <f t="shared" si="233"/>
        <v>40476.127650462964</v>
      </c>
      <c r="U2982" s="15">
        <f t="shared" si="234"/>
        <v>2137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103</v>
      </c>
      <c r="P2983">
        <f t="shared" si="231"/>
        <v>39</v>
      </c>
      <c r="Q2983" s="11" t="s">
        <v>8324</v>
      </c>
      <c r="R2983" t="s">
        <v>8327</v>
      </c>
      <c r="S2983" s="15">
        <f t="shared" si="232"/>
        <v>88418.833587962959</v>
      </c>
      <c r="T2983" s="15">
        <f t="shared" si="233"/>
        <v>42063.333333333328</v>
      </c>
      <c r="U2983" s="15">
        <f t="shared" si="234"/>
        <v>2142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</v>
      </c>
      <c r="P2984">
        <f t="shared" si="231"/>
        <v>16.25</v>
      </c>
      <c r="Q2984" s="11" t="s">
        <v>8324</v>
      </c>
      <c r="R2984" t="s">
        <v>8327</v>
      </c>
      <c r="S2984" s="15">
        <f t="shared" si="232"/>
        <v>89049.021539351845</v>
      </c>
      <c r="T2984" s="15">
        <f t="shared" si="233"/>
        <v>42676.021539351852</v>
      </c>
      <c r="U2984" s="15">
        <f t="shared" si="234"/>
        <v>2143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8309</v>
      </c>
      <c r="R2985" t="s">
        <v>8311</v>
      </c>
      <c r="S2985" s="15">
        <f t="shared" si="232"/>
        <v>88796.040231481486</v>
      </c>
      <c r="T2985" s="15">
        <f t="shared" si="233"/>
        <v>42423.040231481486</v>
      </c>
      <c r="U2985" s="15">
        <f t="shared" si="234"/>
        <v>2143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18</v>
      </c>
      <c r="P2986">
        <f t="shared" si="231"/>
        <v>47.5</v>
      </c>
      <c r="Q2986" s="11" t="s">
        <v>8322</v>
      </c>
      <c r="R2986" t="s">
        <v>8338</v>
      </c>
      <c r="S2986" s="15">
        <f t="shared" si="232"/>
        <v>88454.624317129637</v>
      </c>
      <c r="T2986" s="15">
        <f t="shared" si="233"/>
        <v>42097.582650462966</v>
      </c>
      <c r="U2986" s="15">
        <f t="shared" si="234"/>
        <v>2142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101</v>
      </c>
      <c r="P2987">
        <f t="shared" si="231"/>
        <v>47.5</v>
      </c>
      <c r="Q2987" s="11" t="s">
        <v>8347</v>
      </c>
      <c r="R2987" t="s">
        <v>8348</v>
      </c>
      <c r="S2987" s="15">
        <f t="shared" si="232"/>
        <v>88943.807187500002</v>
      </c>
      <c r="T2987" s="15">
        <f t="shared" si="233"/>
        <v>42563.807187500002</v>
      </c>
      <c r="U2987" s="15">
        <f t="shared" si="234"/>
        <v>2143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102</v>
      </c>
      <c r="P2988">
        <f t="shared" si="231"/>
        <v>23.63</v>
      </c>
      <c r="Q2988" s="11" t="s">
        <v>8324</v>
      </c>
      <c r="R2988" t="s">
        <v>8327</v>
      </c>
      <c r="S2988" s="15">
        <f t="shared" si="232"/>
        <v>88272.221550925926</v>
      </c>
      <c r="T2988" s="15">
        <f t="shared" si="233"/>
        <v>41916.290972222225</v>
      </c>
      <c r="U2988" s="15">
        <f t="shared" si="234"/>
        <v>2141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70</v>
      </c>
      <c r="P2989">
        <f t="shared" si="231"/>
        <v>23.5</v>
      </c>
      <c r="Q2989" s="11" t="s">
        <v>8320</v>
      </c>
      <c r="R2989" t="s">
        <v>8346</v>
      </c>
      <c r="S2989" s="15">
        <f t="shared" si="232"/>
        <v>88222.763981481476</v>
      </c>
      <c r="T2989" s="15">
        <f t="shared" si="233"/>
        <v>41865.763981481483</v>
      </c>
      <c r="U2989" s="15">
        <f t="shared" si="234"/>
        <v>2141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100</v>
      </c>
      <c r="P2990">
        <f t="shared" si="231"/>
        <v>12.47</v>
      </c>
      <c r="Q2990" s="11" t="s">
        <v>8314</v>
      </c>
      <c r="R2990" t="s">
        <v>8315</v>
      </c>
      <c r="S2990" s="15">
        <f t="shared" si="232"/>
        <v>88236.560694444444</v>
      </c>
      <c r="T2990" s="15">
        <f t="shared" si="233"/>
        <v>41909.560694444444</v>
      </c>
      <c r="U2990" s="15">
        <f t="shared" si="234"/>
        <v>2141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8317</v>
      </c>
      <c r="R2991" t="s">
        <v>8345</v>
      </c>
      <c r="S2991" s="15">
        <f t="shared" si="232"/>
        <v>88712.19358796296</v>
      </c>
      <c r="T2991" s="15">
        <f t="shared" si="233"/>
        <v>42355.19358796296</v>
      </c>
      <c r="U2991" s="15">
        <f t="shared" si="234"/>
        <v>2142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4</v>
      </c>
      <c r="P2992">
        <f t="shared" si="231"/>
        <v>46.25</v>
      </c>
      <c r="Q2992" s="11" t="s">
        <v>8324</v>
      </c>
      <c r="R2992" t="s">
        <v>8327</v>
      </c>
      <c r="S2992" s="15">
        <f t="shared" si="232"/>
        <v>88335.727256944447</v>
      </c>
      <c r="T2992" s="15">
        <f t="shared" si="233"/>
        <v>41978.727256944447</v>
      </c>
      <c r="U2992" s="15">
        <f t="shared" si="234"/>
        <v>2141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16</v>
      </c>
      <c r="P2993">
        <f t="shared" si="231"/>
        <v>61.67</v>
      </c>
      <c r="Q2993" s="11" t="s">
        <v>8324</v>
      </c>
      <c r="R2993" t="s">
        <v>8327</v>
      </c>
      <c r="S2993" s="15">
        <f t="shared" si="232"/>
        <v>88611.756909722229</v>
      </c>
      <c r="T2993" s="15">
        <f t="shared" si="233"/>
        <v>42254.756909722222</v>
      </c>
      <c r="U2993" s="15">
        <f t="shared" si="234"/>
        <v>2142</v>
      </c>
    </row>
    <row r="2994" spans="1:21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140</v>
      </c>
      <c r="P2994">
        <f t="shared" si="231"/>
        <v>30</v>
      </c>
      <c r="Q2994" s="11" t="s">
        <v>8309</v>
      </c>
      <c r="R2994" t="s">
        <v>8343</v>
      </c>
      <c r="S2994" s="15">
        <f t="shared" si="232"/>
        <v>88475.069108796291</v>
      </c>
      <c r="T2994" s="15">
        <f t="shared" si="233"/>
        <v>42118.069108796291</v>
      </c>
      <c r="U2994" s="15">
        <f t="shared" si="234"/>
        <v>2142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0</v>
      </c>
      <c r="P2995">
        <f t="shared" si="231"/>
        <v>30</v>
      </c>
      <c r="Q2995" s="11" t="s">
        <v>8312</v>
      </c>
      <c r="R2995" t="s">
        <v>8349</v>
      </c>
      <c r="S2995" s="15">
        <f t="shared" si="232"/>
        <v>88427.829872685179</v>
      </c>
      <c r="T2995" s="15">
        <f t="shared" si="233"/>
        <v>42070.829872685179</v>
      </c>
      <c r="U2995" s="15">
        <f t="shared" si="234"/>
        <v>2142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0</v>
      </c>
      <c r="P2996">
        <f t="shared" si="231"/>
        <v>25.71</v>
      </c>
      <c r="Q2996" s="11" t="s">
        <v>8322</v>
      </c>
      <c r="R2996" t="s">
        <v>8326</v>
      </c>
      <c r="S2996" s="15">
        <f t="shared" si="232"/>
        <v>88457.047754629632</v>
      </c>
      <c r="T2996" s="15">
        <f t="shared" si="233"/>
        <v>42087.00608796296</v>
      </c>
      <c r="U2996" s="15">
        <f t="shared" si="234"/>
        <v>2142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38</v>
      </c>
      <c r="P2997">
        <f t="shared" si="231"/>
        <v>22.5</v>
      </c>
      <c r="Q2997" s="11" t="s">
        <v>8328</v>
      </c>
      <c r="R2997" t="s">
        <v>8332</v>
      </c>
      <c r="S2997" s="15">
        <f t="shared" si="232"/>
        <v>87540.066400462965</v>
      </c>
      <c r="T2997" s="15">
        <f t="shared" si="233"/>
        <v>41167.066400462965</v>
      </c>
      <c r="U2997" s="15">
        <f t="shared" si="234"/>
        <v>2139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6</v>
      </c>
      <c r="P2998">
        <f t="shared" si="231"/>
        <v>12</v>
      </c>
      <c r="Q2998" s="11" t="s">
        <v>8324</v>
      </c>
      <c r="R2998" t="s">
        <v>8327</v>
      </c>
      <c r="S2998" s="15">
        <f t="shared" si="232"/>
        <v>88864.729780092588</v>
      </c>
      <c r="T2998" s="15">
        <f t="shared" si="233"/>
        <v>42500.875</v>
      </c>
      <c r="U2998" s="15">
        <f t="shared" si="234"/>
        <v>2143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113</v>
      </c>
      <c r="P2999">
        <f t="shared" si="231"/>
        <v>17.850000000000001</v>
      </c>
      <c r="Q2999" s="11" t="s">
        <v>8317</v>
      </c>
      <c r="R2999" t="s">
        <v>8335</v>
      </c>
      <c r="S2999" s="15">
        <f t="shared" si="232"/>
        <v>87396.847314814819</v>
      </c>
      <c r="T2999" s="15">
        <f t="shared" si="233"/>
        <v>41069.847314814811</v>
      </c>
      <c r="U2999" s="15">
        <f t="shared" si="234"/>
        <v>2139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8</v>
      </c>
      <c r="P3000">
        <f t="shared" si="231"/>
        <v>59.33</v>
      </c>
      <c r="Q3000" s="11" t="s">
        <v>8328</v>
      </c>
      <c r="R3000" t="s">
        <v>8355</v>
      </c>
      <c r="S3000" s="15">
        <f t="shared" si="232"/>
        <v>87118.61037037037</v>
      </c>
      <c r="T3000" s="15">
        <f t="shared" si="233"/>
        <v>40761.61037037037</v>
      </c>
      <c r="U3000" s="15">
        <f t="shared" si="234"/>
        <v>2138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0</v>
      </c>
      <c r="P3001">
        <f t="shared" si="231"/>
        <v>35.4</v>
      </c>
      <c r="Q3001" s="11" t="s">
        <v>8324</v>
      </c>
      <c r="R3001" t="s">
        <v>8327</v>
      </c>
      <c r="S3001" s="15">
        <f t="shared" si="232"/>
        <v>88927.593530092592</v>
      </c>
      <c r="T3001" s="15">
        <f t="shared" si="233"/>
        <v>42570.593530092592</v>
      </c>
      <c r="U3001" s="15">
        <f t="shared" si="234"/>
        <v>2143</v>
      </c>
    </row>
    <row r="3002" spans="1:21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1</v>
      </c>
      <c r="P3002">
        <f t="shared" si="231"/>
        <v>59</v>
      </c>
      <c r="Q3002" s="11" t="s">
        <v>8312</v>
      </c>
      <c r="R3002" t="s">
        <v>8353</v>
      </c>
      <c r="S3002" s="15">
        <f t="shared" si="232"/>
        <v>88502.143634259264</v>
      </c>
      <c r="T3002" s="15">
        <f t="shared" si="233"/>
        <v>42145.143634259264</v>
      </c>
      <c r="U3002" s="15">
        <f t="shared" si="234"/>
        <v>2142</v>
      </c>
    </row>
    <row r="3003" spans="1:21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1</v>
      </c>
      <c r="P3003">
        <f t="shared" si="231"/>
        <v>87.5</v>
      </c>
      <c r="Q3003" s="11" t="s">
        <v>8324</v>
      </c>
      <c r="R3003" t="s">
        <v>8325</v>
      </c>
      <c r="S3003" s="15">
        <f t="shared" si="232"/>
        <v>88650.691574074066</v>
      </c>
      <c r="T3003" s="15">
        <f t="shared" si="233"/>
        <v>42293.691574074073</v>
      </c>
      <c r="U3003" s="15">
        <f t="shared" si="234"/>
        <v>2142</v>
      </c>
    </row>
    <row r="3004" spans="1:21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7</v>
      </c>
      <c r="P3004">
        <f t="shared" si="231"/>
        <v>35</v>
      </c>
      <c r="Q3004" s="11" t="s">
        <v>8309</v>
      </c>
      <c r="R3004" t="s">
        <v>8343</v>
      </c>
      <c r="S3004" s="15">
        <f t="shared" si="232"/>
        <v>88355.852118055554</v>
      </c>
      <c r="T3004" s="15">
        <f t="shared" si="233"/>
        <v>41998.852118055554</v>
      </c>
      <c r="U3004" s="15">
        <f t="shared" si="234"/>
        <v>2141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3</v>
      </c>
      <c r="P3005">
        <f t="shared" si="231"/>
        <v>24.71</v>
      </c>
      <c r="Q3005" s="11" t="s">
        <v>8324</v>
      </c>
      <c r="R3005" t="s">
        <v>8327</v>
      </c>
      <c r="S3005" s="15">
        <f t="shared" si="232"/>
        <v>88511.623877314822</v>
      </c>
      <c r="T3005" s="15">
        <f t="shared" si="233"/>
        <v>42166.958333333328</v>
      </c>
      <c r="U3005" s="15">
        <f t="shared" si="234"/>
        <v>2142</v>
      </c>
    </row>
    <row r="3006" spans="1:21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2</v>
      </c>
      <c r="P3006">
        <f t="shared" si="231"/>
        <v>42.5</v>
      </c>
      <c r="Q3006" s="11" t="s">
        <v>8328</v>
      </c>
      <c r="R3006" t="s">
        <v>8351</v>
      </c>
      <c r="S3006" s="15">
        <f t="shared" si="232"/>
        <v>87946.5549537037</v>
      </c>
      <c r="T3006" s="15">
        <f t="shared" si="233"/>
        <v>41589.596620370372</v>
      </c>
      <c r="U3006" s="15">
        <f t="shared" si="234"/>
        <v>2140</v>
      </c>
    </row>
    <row r="3007" spans="1:21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11</v>
      </c>
      <c r="P3007">
        <f t="shared" si="231"/>
        <v>34</v>
      </c>
      <c r="Q3007" s="11" t="s">
        <v>8312</v>
      </c>
      <c r="R3007" t="s">
        <v>8353</v>
      </c>
      <c r="S3007" s="15">
        <f t="shared" si="232"/>
        <v>87250.06012731482</v>
      </c>
      <c r="T3007" s="15">
        <f t="shared" si="233"/>
        <v>40893.060127314813</v>
      </c>
      <c r="U3007" s="15">
        <f t="shared" si="234"/>
        <v>2138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8324</v>
      </c>
      <c r="R3008" t="s">
        <v>8327</v>
      </c>
      <c r="S3008" s="15">
        <f t="shared" si="232"/>
        <v>88180.191875000004</v>
      </c>
      <c r="T3008" s="15">
        <f t="shared" si="233"/>
        <v>41807.191875000004</v>
      </c>
      <c r="U3008" s="15">
        <f t="shared" si="234"/>
        <v>2141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ref="O3009:O3072" si="235">ROUND(E2819/D2819*100,0)</f>
        <v>3</v>
      </c>
      <c r="P3009">
        <f t="shared" si="231"/>
        <v>34</v>
      </c>
      <c r="Q3009" s="11" t="s">
        <v>8324</v>
      </c>
      <c r="R3009" t="s">
        <v>8327</v>
      </c>
      <c r="S3009" s="15">
        <f t="shared" si="232"/>
        <v>88519.809953703705</v>
      </c>
      <c r="T3009" s="15">
        <f t="shared" si="233"/>
        <v>42192.809953703705</v>
      </c>
      <c r="U3009" s="15">
        <f t="shared" si="234"/>
        <v>2142</v>
      </c>
    </row>
    <row r="3010" spans="1:21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5"/>
        <v>4</v>
      </c>
      <c r="P3010">
        <f t="shared" si="231"/>
        <v>28.33</v>
      </c>
      <c r="Q3010" s="11" t="s">
        <v>8314</v>
      </c>
      <c r="R3010" t="s">
        <v>8356</v>
      </c>
      <c r="S3010" s="15">
        <f t="shared" si="232"/>
        <v>88668.136099537034</v>
      </c>
      <c r="T3010" s="15">
        <f t="shared" si="233"/>
        <v>42311.177766203706</v>
      </c>
      <c r="U3010" s="15">
        <f t="shared" si="234"/>
        <v>2142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5</v>
      </c>
      <c r="P3011">
        <f t="shared" ref="P3011:P3074" si="236">IFERROR(ROUND(E3011/L3011,2),0)</f>
        <v>27.5</v>
      </c>
      <c r="Q3011" s="11" t="s">
        <v>8324</v>
      </c>
      <c r="R3011" t="s">
        <v>8327</v>
      </c>
      <c r="S3011" s="15">
        <f t="shared" ref="S3011:S3074" si="237">(((J3011/60)/60)/24)+DATE(197,1,1)</f>
        <v>88418.666898148149</v>
      </c>
      <c r="T3011" s="15">
        <f t="shared" ref="T3011:T3074" si="238">(((I3011/60)/60)/24)+DATE(1970,1,1)</f>
        <v>42064.125</v>
      </c>
      <c r="U3011" s="15">
        <f t="shared" ref="U3011:U3074" si="239">YEAR(S3011)</f>
        <v>2142</v>
      </c>
    </row>
    <row r="3012" spans="1:21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7</v>
      </c>
      <c r="P3012">
        <f t="shared" si="236"/>
        <v>23.57</v>
      </c>
      <c r="Q3012" s="11" t="s">
        <v>8317</v>
      </c>
      <c r="R3012" t="s">
        <v>8335</v>
      </c>
      <c r="S3012" s="15">
        <f t="shared" si="237"/>
        <v>87360.740451388891</v>
      </c>
      <c r="T3012" s="15">
        <f t="shared" si="238"/>
        <v>41003.698784722219</v>
      </c>
      <c r="U3012" s="15">
        <f t="shared" si="239"/>
        <v>2139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5</v>
      </c>
      <c r="P3013">
        <f t="shared" si="236"/>
        <v>23.14</v>
      </c>
      <c r="Q3013" s="11" t="s">
        <v>8324</v>
      </c>
      <c r="R3013" t="s">
        <v>8327</v>
      </c>
      <c r="S3013" s="15">
        <f t="shared" si="237"/>
        <v>89194.151863425926</v>
      </c>
      <c r="T3013" s="15">
        <f t="shared" si="238"/>
        <v>42829.151863425926</v>
      </c>
      <c r="U3013" s="15">
        <f t="shared" si="239"/>
        <v>2144</v>
      </c>
    </row>
    <row r="3014" spans="1:21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32</v>
      </c>
      <c r="P3014">
        <f t="shared" si="236"/>
        <v>32</v>
      </c>
      <c r="Q3014" s="11" t="s">
        <v>8328</v>
      </c>
      <c r="R3014" t="s">
        <v>8351</v>
      </c>
      <c r="S3014" s="15">
        <f t="shared" si="237"/>
        <v>87962.880914351845</v>
      </c>
      <c r="T3014" s="15">
        <f t="shared" si="238"/>
        <v>41605.922581018516</v>
      </c>
      <c r="U3014" s="15">
        <f t="shared" si="239"/>
        <v>2140</v>
      </c>
    </row>
    <row r="3015" spans="1:21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160</v>
      </c>
      <c r="P3015">
        <f t="shared" si="236"/>
        <v>40</v>
      </c>
      <c r="Q3015" s="11" t="s">
        <v>8328</v>
      </c>
      <c r="R3015" t="s">
        <v>8351</v>
      </c>
      <c r="S3015" s="15">
        <f t="shared" si="237"/>
        <v>87536.796064814815</v>
      </c>
      <c r="T3015" s="15">
        <f t="shared" si="238"/>
        <v>41175.100694444445</v>
      </c>
      <c r="U3015" s="15">
        <f t="shared" si="239"/>
        <v>2139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106</v>
      </c>
      <c r="P3016">
        <f t="shared" si="236"/>
        <v>39</v>
      </c>
      <c r="Q3016" s="11" t="s">
        <v>8309</v>
      </c>
      <c r="R3016" t="s">
        <v>8311</v>
      </c>
      <c r="S3016" s="15">
        <f t="shared" si="237"/>
        <v>88377.438043981485</v>
      </c>
      <c r="T3016" s="15">
        <f t="shared" si="238"/>
        <v>42020.438043981485</v>
      </c>
      <c r="U3016" s="15">
        <f t="shared" si="239"/>
        <v>2141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4</v>
      </c>
      <c r="P3017">
        <f t="shared" si="236"/>
        <v>51.67</v>
      </c>
      <c r="Q3017" s="11" t="s">
        <v>8314</v>
      </c>
      <c r="R3017" t="s">
        <v>8315</v>
      </c>
      <c r="S3017" s="15">
        <f t="shared" si="237"/>
        <v>88596.567824074067</v>
      </c>
      <c r="T3017" s="15">
        <f t="shared" si="238"/>
        <v>42259.567824074074</v>
      </c>
      <c r="U3017" s="15">
        <f t="shared" si="239"/>
        <v>2142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104</v>
      </c>
      <c r="P3018">
        <f t="shared" si="236"/>
        <v>11.77</v>
      </c>
      <c r="Q3018" s="11" t="s">
        <v>8322</v>
      </c>
      <c r="R3018" t="s">
        <v>8340</v>
      </c>
      <c r="S3018" s="15">
        <f t="shared" si="237"/>
        <v>87787.926273148143</v>
      </c>
      <c r="T3018" s="15">
        <f t="shared" si="238"/>
        <v>41430.92627314815</v>
      </c>
      <c r="U3018" s="15">
        <f t="shared" si="239"/>
        <v>2140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4</v>
      </c>
      <c r="P3019">
        <f t="shared" si="236"/>
        <v>38.25</v>
      </c>
      <c r="Q3019" s="11" t="s">
        <v>8324</v>
      </c>
      <c r="R3019" t="s">
        <v>8327</v>
      </c>
      <c r="S3019" s="15">
        <f t="shared" si="237"/>
        <v>88293.819513888884</v>
      </c>
      <c r="T3019" s="15">
        <f t="shared" si="238"/>
        <v>41938.838888888888</v>
      </c>
      <c r="U3019" s="15">
        <f t="shared" si="239"/>
        <v>2141</v>
      </c>
    </row>
    <row r="3020" spans="1:21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0</v>
      </c>
      <c r="P3020">
        <f t="shared" si="236"/>
        <v>21.86</v>
      </c>
      <c r="Q3020" s="11" t="s">
        <v>8328</v>
      </c>
      <c r="R3020" t="s">
        <v>8332</v>
      </c>
      <c r="S3020" s="15">
        <f t="shared" si="237"/>
        <v>89180.700821759267</v>
      </c>
      <c r="T3020" s="15">
        <f t="shared" si="238"/>
        <v>42796.700821759259</v>
      </c>
      <c r="U3020" s="15">
        <f t="shared" si="239"/>
        <v>2144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1</v>
      </c>
      <c r="P3021">
        <f t="shared" si="236"/>
        <v>25.17</v>
      </c>
      <c r="Q3021" s="11" t="s">
        <v>8322</v>
      </c>
      <c r="R3021" t="s">
        <v>8338</v>
      </c>
      <c r="S3021" s="15">
        <f t="shared" si="237"/>
        <v>88291.781990740739</v>
      </c>
      <c r="T3021" s="15">
        <f t="shared" si="238"/>
        <v>41940.916666666664</v>
      </c>
      <c r="U3021" s="15">
        <f t="shared" si="239"/>
        <v>2141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103</v>
      </c>
      <c r="P3022">
        <f t="shared" si="236"/>
        <v>50.33</v>
      </c>
      <c r="Q3022" s="11" t="s">
        <v>8328</v>
      </c>
      <c r="R3022" t="s">
        <v>8351</v>
      </c>
      <c r="S3022" s="15">
        <f t="shared" si="237"/>
        <v>88729.080289351856</v>
      </c>
      <c r="T3022" s="15">
        <f t="shared" si="238"/>
        <v>42372.080289351856</v>
      </c>
      <c r="U3022" s="15">
        <f t="shared" si="239"/>
        <v>2142</v>
      </c>
    </row>
    <row r="3023" spans="1:21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103</v>
      </c>
      <c r="P3023">
        <f t="shared" si="236"/>
        <v>50.33</v>
      </c>
      <c r="Q3023" s="11" t="s">
        <v>8320</v>
      </c>
      <c r="R3023" t="s">
        <v>8346</v>
      </c>
      <c r="S3023" s="15">
        <f t="shared" si="237"/>
        <v>88598.732430555552</v>
      </c>
      <c r="T3023" s="15">
        <f t="shared" si="238"/>
        <v>42241.732430555552</v>
      </c>
      <c r="U3023" s="15">
        <f t="shared" si="239"/>
        <v>2142</v>
      </c>
    </row>
    <row r="3024" spans="1:21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0</v>
      </c>
      <c r="P3024">
        <f t="shared" si="236"/>
        <v>50.33</v>
      </c>
      <c r="Q3024" s="11" t="s">
        <v>8320</v>
      </c>
      <c r="R3024" t="s">
        <v>8346</v>
      </c>
      <c r="S3024" s="15">
        <f t="shared" si="237"/>
        <v>88305.628240740742</v>
      </c>
      <c r="T3024" s="15">
        <f t="shared" si="238"/>
        <v>41978.669907407413</v>
      </c>
      <c r="U3024" s="15">
        <f t="shared" si="239"/>
        <v>2141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20</v>
      </c>
      <c r="P3025">
        <f t="shared" si="236"/>
        <v>37.75</v>
      </c>
      <c r="Q3025" s="11" t="s">
        <v>8324</v>
      </c>
      <c r="R3025" t="s">
        <v>8336</v>
      </c>
      <c r="S3025" s="15">
        <f t="shared" si="237"/>
        <v>88925.755428240736</v>
      </c>
      <c r="T3025" s="15">
        <f t="shared" si="238"/>
        <v>42598.755428240736</v>
      </c>
      <c r="U3025" s="15">
        <f t="shared" si="239"/>
        <v>2143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2</v>
      </c>
      <c r="P3026">
        <f t="shared" si="236"/>
        <v>11.62</v>
      </c>
      <c r="Q3026" s="11" t="s">
        <v>8324</v>
      </c>
      <c r="R3026" t="s">
        <v>8327</v>
      </c>
      <c r="S3026" s="15">
        <f t="shared" si="237"/>
        <v>88152.924652777772</v>
      </c>
      <c r="T3026" s="15">
        <f t="shared" si="238"/>
        <v>41775.92465277778</v>
      </c>
      <c r="U3026" s="15">
        <f t="shared" si="239"/>
        <v>2141</v>
      </c>
    </row>
    <row r="3027" spans="1:21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3</v>
      </c>
      <c r="P3027">
        <f t="shared" si="236"/>
        <v>50</v>
      </c>
      <c r="Q3027" s="11" t="s">
        <v>8312</v>
      </c>
      <c r="R3027" t="s">
        <v>8353</v>
      </c>
      <c r="S3027" s="15">
        <f t="shared" si="237"/>
        <v>88517.795983796299</v>
      </c>
      <c r="T3027" s="15">
        <f t="shared" si="238"/>
        <v>42175.795983796299</v>
      </c>
      <c r="U3027" s="15">
        <f t="shared" si="239"/>
        <v>2142</v>
      </c>
    </row>
    <row r="3028" spans="1:21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12</v>
      </c>
      <c r="P3028">
        <f t="shared" si="236"/>
        <v>30</v>
      </c>
      <c r="Q3028" s="11" t="s">
        <v>8322</v>
      </c>
      <c r="R3028" t="s">
        <v>8340</v>
      </c>
      <c r="S3028" s="15">
        <f t="shared" si="237"/>
        <v>87727.303032407406</v>
      </c>
      <c r="T3028" s="15">
        <f t="shared" si="238"/>
        <v>41370.261365740742</v>
      </c>
      <c r="U3028" s="15">
        <f t="shared" si="239"/>
        <v>2140</v>
      </c>
    </row>
    <row r="3029" spans="1:21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100</v>
      </c>
      <c r="P3029">
        <f t="shared" si="236"/>
        <v>75</v>
      </c>
      <c r="Q3029" s="11" t="s">
        <v>8312</v>
      </c>
      <c r="R3029" t="s">
        <v>8357</v>
      </c>
      <c r="S3029" s="15">
        <f t="shared" si="237"/>
        <v>87250.013356481475</v>
      </c>
      <c r="T3029" s="15">
        <f t="shared" si="238"/>
        <v>40893.013356481482</v>
      </c>
      <c r="U3029" s="15">
        <f t="shared" si="239"/>
        <v>2138</v>
      </c>
    </row>
    <row r="3030" spans="1:21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241</v>
      </c>
      <c r="P3030">
        <f t="shared" si="236"/>
        <v>50</v>
      </c>
      <c r="Q3030" s="11" t="s">
        <v>8328</v>
      </c>
      <c r="R3030" t="s">
        <v>8331</v>
      </c>
      <c r="S3030" s="15">
        <f t="shared" si="237"/>
        <v>89060.577534722222</v>
      </c>
      <c r="T3030" s="15">
        <f t="shared" si="238"/>
        <v>42713.619201388887</v>
      </c>
      <c r="U3030" s="15">
        <f t="shared" si="239"/>
        <v>2143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1</v>
      </c>
      <c r="P3031">
        <f t="shared" si="236"/>
        <v>37.5</v>
      </c>
      <c r="Q3031" s="11" t="s">
        <v>8324</v>
      </c>
      <c r="R3031" t="s">
        <v>8327</v>
      </c>
      <c r="S3031" s="15">
        <f t="shared" si="237"/>
        <v>88684.691006944442</v>
      </c>
      <c r="T3031" s="15">
        <f t="shared" si="238"/>
        <v>42320.290972222225</v>
      </c>
      <c r="U3031" s="15">
        <f t="shared" si="239"/>
        <v>2142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3</v>
      </c>
      <c r="P3032">
        <f t="shared" si="236"/>
        <v>13.55</v>
      </c>
      <c r="Q3032" s="11" t="s">
        <v>8322</v>
      </c>
      <c r="R3032" t="s">
        <v>8340</v>
      </c>
      <c r="S3032" s="15">
        <f t="shared" si="237"/>
        <v>88659.93949074074</v>
      </c>
      <c r="T3032" s="15">
        <f t="shared" si="238"/>
        <v>42313.981157407412</v>
      </c>
      <c r="U3032" s="15">
        <f t="shared" si="239"/>
        <v>2142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3</v>
      </c>
      <c r="P3033">
        <f t="shared" si="236"/>
        <v>24.33</v>
      </c>
      <c r="Q3033" s="11" t="s">
        <v>8324</v>
      </c>
      <c r="R3033" t="s">
        <v>8327</v>
      </c>
      <c r="S3033" s="15">
        <f t="shared" si="237"/>
        <v>88552.037581018521</v>
      </c>
      <c r="T3033" s="15">
        <f t="shared" si="238"/>
        <v>42224.898611111115</v>
      </c>
      <c r="U3033" s="15">
        <f t="shared" si="239"/>
        <v>2142</v>
      </c>
    </row>
    <row r="3034" spans="1:21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12</v>
      </c>
      <c r="P3034">
        <f t="shared" si="236"/>
        <v>72.5</v>
      </c>
      <c r="Q3034" s="11" t="s">
        <v>8320</v>
      </c>
      <c r="R3034" t="s">
        <v>8346</v>
      </c>
      <c r="S3034" s="15">
        <f t="shared" si="237"/>
        <v>88621.105462962965</v>
      </c>
      <c r="T3034" s="15">
        <f t="shared" si="238"/>
        <v>42264.105462962965</v>
      </c>
      <c r="U3034" s="15">
        <f t="shared" si="239"/>
        <v>2142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50</v>
      </c>
      <c r="P3035">
        <f t="shared" si="236"/>
        <v>48.33</v>
      </c>
      <c r="Q3035" s="11" t="s">
        <v>8312</v>
      </c>
      <c r="R3035" t="s">
        <v>8349</v>
      </c>
      <c r="S3035" s="15">
        <f t="shared" si="237"/>
        <v>89095.668576388882</v>
      </c>
      <c r="T3035" s="15">
        <f t="shared" si="238"/>
        <v>42738.668576388889</v>
      </c>
      <c r="U3035" s="15">
        <f t="shared" si="239"/>
        <v>2143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60</v>
      </c>
      <c r="P3036">
        <f t="shared" si="236"/>
        <v>20.71</v>
      </c>
      <c r="Q3036" s="11" t="s">
        <v>8324</v>
      </c>
      <c r="R3036" t="s">
        <v>8327</v>
      </c>
      <c r="S3036" s="15">
        <f t="shared" si="237"/>
        <v>88142.476724537031</v>
      </c>
      <c r="T3036" s="15">
        <f t="shared" si="238"/>
        <v>41778.476724537039</v>
      </c>
      <c r="U3036" s="15">
        <f t="shared" si="239"/>
        <v>2141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100</v>
      </c>
      <c r="P3037">
        <f t="shared" si="236"/>
        <v>142</v>
      </c>
      <c r="Q3037" s="11" t="s">
        <v>8309</v>
      </c>
      <c r="R3037" t="s">
        <v>8343</v>
      </c>
      <c r="S3037" s="15">
        <f t="shared" si="237"/>
        <v>88775.798252314824</v>
      </c>
      <c r="T3037" s="15">
        <f t="shared" si="238"/>
        <v>42418.798252314817</v>
      </c>
      <c r="U3037" s="15">
        <f t="shared" si="239"/>
        <v>2143</v>
      </c>
    </row>
    <row r="3038" spans="1:21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100</v>
      </c>
      <c r="P3038">
        <f t="shared" si="236"/>
        <v>20.14</v>
      </c>
      <c r="Q3038" s="11" t="s">
        <v>8324</v>
      </c>
      <c r="R3038" t="s">
        <v>8325</v>
      </c>
      <c r="S3038" s="15">
        <f t="shared" si="237"/>
        <v>88344.833726851852</v>
      </c>
      <c r="T3038" s="15">
        <f t="shared" si="238"/>
        <v>41987.833726851852</v>
      </c>
      <c r="U3038" s="15">
        <f t="shared" si="239"/>
        <v>2141</v>
      </c>
    </row>
    <row r="3039" spans="1:21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100</v>
      </c>
      <c r="P3039">
        <f t="shared" si="236"/>
        <v>28.2</v>
      </c>
      <c r="Q3039" s="11" t="s">
        <v>8322</v>
      </c>
      <c r="R3039" t="s">
        <v>8340</v>
      </c>
      <c r="S3039" s="15">
        <f t="shared" si="237"/>
        <v>88231.922662037032</v>
      </c>
      <c r="T3039" s="15">
        <f t="shared" si="238"/>
        <v>41874.922662037039</v>
      </c>
      <c r="U3039" s="15">
        <f t="shared" si="239"/>
        <v>2141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100</v>
      </c>
      <c r="P3040">
        <f t="shared" si="236"/>
        <v>28</v>
      </c>
      <c r="Q3040" s="11" t="s">
        <v>8322</v>
      </c>
      <c r="R3040" t="s">
        <v>8338</v>
      </c>
      <c r="S3040" s="15">
        <f t="shared" si="237"/>
        <v>88500.550821759258</v>
      </c>
      <c r="T3040" s="15">
        <f t="shared" si="238"/>
        <v>42173.550821759258</v>
      </c>
      <c r="U3040" s="15">
        <f t="shared" si="239"/>
        <v>2142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100</v>
      </c>
      <c r="P3041">
        <f t="shared" si="236"/>
        <v>23.33</v>
      </c>
      <c r="Q3041" s="11" t="s">
        <v>8309</v>
      </c>
      <c r="R3041" t="s">
        <v>8343</v>
      </c>
      <c r="S3041" s="15">
        <f t="shared" si="237"/>
        <v>88356.858090277776</v>
      </c>
      <c r="T3041" s="15">
        <f t="shared" si="238"/>
        <v>41999.858090277776</v>
      </c>
      <c r="U3041" s="15">
        <f t="shared" si="239"/>
        <v>2141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1</v>
      </c>
      <c r="P3042">
        <f t="shared" si="236"/>
        <v>46.67</v>
      </c>
      <c r="Q3042" s="11" t="s">
        <v>8314</v>
      </c>
      <c r="R3042" t="s">
        <v>8354</v>
      </c>
      <c r="S3042" s="15">
        <f t="shared" si="237"/>
        <v>88554.89335648148</v>
      </c>
      <c r="T3042" s="15">
        <f t="shared" si="238"/>
        <v>42188.89335648148</v>
      </c>
      <c r="U3042" s="15">
        <f t="shared" si="239"/>
        <v>2142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1</v>
      </c>
      <c r="P3043">
        <f t="shared" si="236"/>
        <v>35</v>
      </c>
      <c r="Q3043" s="11" t="s">
        <v>8312</v>
      </c>
      <c r="R3043" t="s">
        <v>8357</v>
      </c>
      <c r="S3043" s="15">
        <f t="shared" si="237"/>
        <v>87431.648113425923</v>
      </c>
      <c r="T3043" s="15">
        <f t="shared" si="238"/>
        <v>41076.131944444445</v>
      </c>
      <c r="U3043" s="15">
        <f t="shared" si="239"/>
        <v>2139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24</v>
      </c>
      <c r="P3044">
        <f t="shared" si="236"/>
        <v>17.25</v>
      </c>
      <c r="Q3044" s="11" t="s">
        <v>8322</v>
      </c>
      <c r="R3044" t="s">
        <v>8340</v>
      </c>
      <c r="S3044" s="15">
        <f t="shared" si="237"/>
        <v>88188.120069444441</v>
      </c>
      <c r="T3044" s="15">
        <f t="shared" si="238"/>
        <v>41817.120069444441</v>
      </c>
      <c r="U3044" s="15">
        <f t="shared" si="239"/>
        <v>2141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290</v>
      </c>
      <c r="P3045">
        <f t="shared" si="236"/>
        <v>22.83</v>
      </c>
      <c r="Q3045" s="11" t="s">
        <v>8324</v>
      </c>
      <c r="R3045" t="s">
        <v>8327</v>
      </c>
      <c r="S3045" s="15">
        <f t="shared" si="237"/>
        <v>88862.848067129627</v>
      </c>
      <c r="T3045" s="15">
        <f t="shared" si="238"/>
        <v>42505.848067129627</v>
      </c>
      <c r="U3045" s="15">
        <f t="shared" si="239"/>
        <v>2143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10</v>
      </c>
      <c r="P3046">
        <f t="shared" si="236"/>
        <v>22.67</v>
      </c>
      <c r="Q3046" s="11" t="s">
        <v>8324</v>
      </c>
      <c r="R3046" t="s">
        <v>8327</v>
      </c>
      <c r="S3046" s="15">
        <f t="shared" si="237"/>
        <v>88198.536180555559</v>
      </c>
      <c r="T3046" s="15">
        <f t="shared" si="238"/>
        <v>41841.536180555559</v>
      </c>
      <c r="U3046" s="15">
        <f t="shared" si="239"/>
        <v>2141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29</v>
      </c>
      <c r="P3047">
        <f t="shared" si="236"/>
        <v>33.75</v>
      </c>
      <c r="Q3047" s="11" t="s">
        <v>8324</v>
      </c>
      <c r="R3047" t="s">
        <v>8327</v>
      </c>
      <c r="S3047" s="15">
        <f t="shared" si="237"/>
        <v>88250.359282407415</v>
      </c>
      <c r="T3047" s="15">
        <f t="shared" si="238"/>
        <v>41893.359282407408</v>
      </c>
      <c r="U3047" s="15">
        <f t="shared" si="239"/>
        <v>2141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286</v>
      </c>
      <c r="P3048">
        <f t="shared" si="236"/>
        <v>15</v>
      </c>
      <c r="Q3048" s="11" t="s">
        <v>8324</v>
      </c>
      <c r="R3048" t="s">
        <v>8327</v>
      </c>
      <c r="S3048" s="15">
        <f t="shared" si="237"/>
        <v>88174.681527777779</v>
      </c>
      <c r="T3048" s="15">
        <f t="shared" si="238"/>
        <v>41817.681527777779</v>
      </c>
      <c r="U3048" s="15">
        <f t="shared" si="239"/>
        <v>2141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2</v>
      </c>
      <c r="P3049">
        <f t="shared" si="236"/>
        <v>27</v>
      </c>
      <c r="Q3049" s="11" t="s">
        <v>8324</v>
      </c>
      <c r="R3049" t="s">
        <v>8327</v>
      </c>
      <c r="S3049" s="15">
        <f t="shared" si="237"/>
        <v>88523.092488425929</v>
      </c>
      <c r="T3049" s="15">
        <f t="shared" si="238"/>
        <v>42166.092488425929</v>
      </c>
      <c r="U3049" s="15">
        <f t="shared" si="239"/>
        <v>2142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3</v>
      </c>
      <c r="P3050">
        <f t="shared" si="236"/>
        <v>45</v>
      </c>
      <c r="Q3050" s="11" t="s">
        <v>8324</v>
      </c>
      <c r="R3050" t="s">
        <v>8327</v>
      </c>
      <c r="S3050" s="15">
        <f t="shared" si="237"/>
        <v>89044.38726851852</v>
      </c>
      <c r="T3050" s="15">
        <f t="shared" si="238"/>
        <v>42687.428935185191</v>
      </c>
      <c r="U3050" s="15">
        <f t="shared" si="239"/>
        <v>2143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14</v>
      </c>
      <c r="P3051">
        <f t="shared" si="236"/>
        <v>16.63</v>
      </c>
      <c r="Q3051" s="11" t="s">
        <v>8322</v>
      </c>
      <c r="R3051" t="s">
        <v>8340</v>
      </c>
      <c r="S3051" s="15">
        <f t="shared" si="237"/>
        <v>88787.711967592593</v>
      </c>
      <c r="T3051" s="15">
        <f t="shared" si="238"/>
        <v>42430.711967592593</v>
      </c>
      <c r="U3051" s="15">
        <f t="shared" si="239"/>
        <v>2143</v>
      </c>
    </row>
    <row r="3052" spans="1:21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1</v>
      </c>
      <c r="P3052">
        <f t="shared" si="236"/>
        <v>44</v>
      </c>
      <c r="Q3052" s="11" t="s">
        <v>8309</v>
      </c>
      <c r="R3052" t="s">
        <v>8341</v>
      </c>
      <c r="S3052" s="15">
        <f t="shared" si="237"/>
        <v>88420.00108796297</v>
      </c>
      <c r="T3052" s="15">
        <f t="shared" si="238"/>
        <v>42063.001087962963</v>
      </c>
      <c r="U3052" s="15">
        <f t="shared" si="239"/>
        <v>2142</v>
      </c>
    </row>
    <row r="3053" spans="1:21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3</v>
      </c>
      <c r="P3053">
        <f t="shared" si="236"/>
        <v>44</v>
      </c>
      <c r="Q3053" s="11" t="s">
        <v>8328</v>
      </c>
      <c r="R3053" t="s">
        <v>8355</v>
      </c>
      <c r="S3053" s="15">
        <f t="shared" si="237"/>
        <v>87896.905995370369</v>
      </c>
      <c r="T3053" s="15">
        <f t="shared" si="238"/>
        <v>41569.905995370369</v>
      </c>
      <c r="U3053" s="15">
        <f t="shared" si="239"/>
        <v>2140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0</v>
      </c>
      <c r="P3054">
        <f t="shared" si="236"/>
        <v>16.38</v>
      </c>
      <c r="Q3054" s="11" t="s">
        <v>8309</v>
      </c>
      <c r="R3054" t="s">
        <v>8343</v>
      </c>
      <c r="S3054" s="15">
        <f t="shared" si="237"/>
        <v>88581.357731481476</v>
      </c>
      <c r="T3054" s="15">
        <f t="shared" si="238"/>
        <v>42239.357731481476</v>
      </c>
      <c r="U3054" s="15">
        <f t="shared" si="239"/>
        <v>2142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1</v>
      </c>
      <c r="P3055">
        <f t="shared" si="236"/>
        <v>18.71</v>
      </c>
      <c r="Q3055" s="11" t="s">
        <v>8328</v>
      </c>
      <c r="R3055" t="s">
        <v>8351</v>
      </c>
      <c r="S3055" s="15">
        <f t="shared" si="237"/>
        <v>88067.359976851847</v>
      </c>
      <c r="T3055" s="15">
        <f t="shared" si="238"/>
        <v>41714.916666666664</v>
      </c>
      <c r="U3055" s="15">
        <f t="shared" si="239"/>
        <v>2141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2</v>
      </c>
      <c r="P3056">
        <f t="shared" si="236"/>
        <v>32.75</v>
      </c>
      <c r="Q3056" s="11" t="s">
        <v>8324</v>
      </c>
      <c r="R3056" t="s">
        <v>8327</v>
      </c>
      <c r="S3056" s="15">
        <f t="shared" si="237"/>
        <v>88355.677465277782</v>
      </c>
      <c r="T3056" s="15">
        <f t="shared" si="238"/>
        <v>42028.5</v>
      </c>
      <c r="U3056" s="15">
        <f t="shared" si="239"/>
        <v>2141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8324</v>
      </c>
      <c r="R3057" t="s">
        <v>8327</v>
      </c>
      <c r="S3057" s="15">
        <f t="shared" si="237"/>
        <v>89007.91097222222</v>
      </c>
      <c r="T3057" s="15">
        <f t="shared" si="238"/>
        <v>42650.91097222222</v>
      </c>
      <c r="U3057" s="15">
        <f t="shared" si="239"/>
        <v>2143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37</v>
      </c>
      <c r="P3058">
        <f t="shared" si="236"/>
        <v>65</v>
      </c>
      <c r="Q3058" s="11" t="s">
        <v>8322</v>
      </c>
      <c r="R3058" t="s">
        <v>8326</v>
      </c>
      <c r="S3058" s="15">
        <f t="shared" si="237"/>
        <v>88418.769884259265</v>
      </c>
      <c r="T3058" s="15">
        <f t="shared" si="238"/>
        <v>42090.110416666663</v>
      </c>
      <c r="U3058" s="15">
        <f t="shared" si="239"/>
        <v>2142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112</v>
      </c>
      <c r="P3059">
        <f t="shared" si="236"/>
        <v>13</v>
      </c>
      <c r="Q3059" s="11" t="s">
        <v>8317</v>
      </c>
      <c r="R3059" t="s">
        <v>8335</v>
      </c>
      <c r="S3059" s="15">
        <f t="shared" si="237"/>
        <v>87986.855682870373</v>
      </c>
      <c r="T3059" s="15">
        <f t="shared" si="238"/>
        <v>41629.855682870373</v>
      </c>
      <c r="U3059" s="15">
        <f t="shared" si="239"/>
        <v>2140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1</v>
      </c>
      <c r="P3060">
        <f t="shared" si="236"/>
        <v>26</v>
      </c>
      <c r="Q3060" s="11" t="s">
        <v>8324</v>
      </c>
      <c r="R3060" t="s">
        <v>8327</v>
      </c>
      <c r="S3060" s="15">
        <f t="shared" si="237"/>
        <v>88434.07640046296</v>
      </c>
      <c r="T3060" s="15">
        <f t="shared" si="238"/>
        <v>42077.034733796296</v>
      </c>
      <c r="U3060" s="15">
        <f t="shared" si="239"/>
        <v>2142</v>
      </c>
    </row>
    <row r="3061" spans="1:21" ht="6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14</v>
      </c>
      <c r="P3061">
        <f t="shared" si="236"/>
        <v>14.44</v>
      </c>
      <c r="Q3061" s="11" t="s">
        <v>8324</v>
      </c>
      <c r="R3061" t="s">
        <v>8336</v>
      </c>
      <c r="S3061" s="15">
        <f t="shared" si="237"/>
        <v>88531.415532407409</v>
      </c>
      <c r="T3061" s="15">
        <f t="shared" si="238"/>
        <v>42165.415532407409</v>
      </c>
      <c r="U3061" s="15">
        <f t="shared" si="239"/>
        <v>2142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0</v>
      </c>
      <c r="P3062">
        <f t="shared" si="236"/>
        <v>43</v>
      </c>
      <c r="Q3062" s="11" t="s">
        <v>8324</v>
      </c>
      <c r="R3062" t="s">
        <v>8336</v>
      </c>
      <c r="S3062" s="15">
        <f t="shared" si="237"/>
        <v>88264.886620370366</v>
      </c>
      <c r="T3062" s="15">
        <f t="shared" si="238"/>
        <v>41907.886620370373</v>
      </c>
      <c r="U3062" s="15">
        <f t="shared" si="239"/>
        <v>2141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139</v>
      </c>
      <c r="P3063">
        <f t="shared" si="236"/>
        <v>12.8</v>
      </c>
      <c r="Q3063" s="11" t="s">
        <v>8324</v>
      </c>
      <c r="R3063" t="s">
        <v>8325</v>
      </c>
      <c r="S3063" s="15">
        <f t="shared" si="237"/>
        <v>88822.942083333328</v>
      </c>
      <c r="T3063" s="15">
        <f t="shared" si="238"/>
        <v>42495.900416666671</v>
      </c>
      <c r="U3063" s="15">
        <f t="shared" si="239"/>
        <v>2143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</v>
      </c>
      <c r="P3064">
        <f t="shared" si="236"/>
        <v>10.67</v>
      </c>
      <c r="Q3064" s="11" t="s">
        <v>8317</v>
      </c>
      <c r="R3064" t="s">
        <v>8335</v>
      </c>
      <c r="S3064" s="15">
        <f t="shared" si="237"/>
        <v>87944.013182870374</v>
      </c>
      <c r="T3064" s="15">
        <f t="shared" si="238"/>
        <v>41587.054849537039</v>
      </c>
      <c r="U3064" s="15">
        <f t="shared" si="239"/>
        <v>2140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1</v>
      </c>
      <c r="P3065">
        <f t="shared" si="236"/>
        <v>42</v>
      </c>
      <c r="Q3065" s="11" t="s">
        <v>8324</v>
      </c>
      <c r="R3065" t="s">
        <v>8325</v>
      </c>
      <c r="S3065" s="15">
        <f t="shared" si="237"/>
        <v>88368.57230324074</v>
      </c>
      <c r="T3065" s="15">
        <f t="shared" si="238"/>
        <v>42012.570138888885</v>
      </c>
      <c r="U3065" s="15">
        <f t="shared" si="239"/>
        <v>2141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3</v>
      </c>
      <c r="P3066">
        <f t="shared" si="236"/>
        <v>25.2</v>
      </c>
      <c r="Q3066" s="11" t="s">
        <v>8309</v>
      </c>
      <c r="R3066" t="s">
        <v>8311</v>
      </c>
      <c r="S3066" s="15">
        <f t="shared" si="237"/>
        <v>88386.164340277785</v>
      </c>
      <c r="T3066" s="15">
        <f t="shared" si="238"/>
        <v>42029.164340277777</v>
      </c>
      <c r="U3066" s="15">
        <f t="shared" si="239"/>
        <v>2141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3</v>
      </c>
      <c r="P3067">
        <f t="shared" si="236"/>
        <v>42</v>
      </c>
      <c r="Q3067" s="11" t="s">
        <v>8324</v>
      </c>
      <c r="R3067" t="s">
        <v>8327</v>
      </c>
      <c r="S3067" s="15">
        <f t="shared" si="237"/>
        <v>88440.722060185188</v>
      </c>
      <c r="T3067" s="15">
        <f t="shared" si="238"/>
        <v>42113.680393518516</v>
      </c>
      <c r="U3067" s="15">
        <f t="shared" si="239"/>
        <v>2142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136</v>
      </c>
      <c r="P3068">
        <f t="shared" si="236"/>
        <v>31.25</v>
      </c>
      <c r="Q3068" s="11" t="s">
        <v>8317</v>
      </c>
      <c r="R3068" t="s">
        <v>8345</v>
      </c>
      <c r="S3068" s="15">
        <f t="shared" si="237"/>
        <v>89123.9066087963</v>
      </c>
      <c r="T3068" s="15">
        <f t="shared" si="238"/>
        <v>42756.9066087963</v>
      </c>
      <c r="U3068" s="15">
        <f t="shared" si="239"/>
        <v>2144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5</v>
      </c>
      <c r="P3069">
        <f t="shared" si="236"/>
        <v>62.5</v>
      </c>
      <c r="Q3069" s="11" t="s">
        <v>8317</v>
      </c>
      <c r="R3069" t="s">
        <v>8345</v>
      </c>
      <c r="S3069" s="15">
        <f t="shared" si="237"/>
        <v>89129.246493055558</v>
      </c>
      <c r="T3069" s="15">
        <f t="shared" si="238"/>
        <v>42795.166666666672</v>
      </c>
      <c r="U3069" s="15">
        <f t="shared" si="239"/>
        <v>2144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62.5</v>
      </c>
      <c r="Q3070" s="11" t="s">
        <v>8324</v>
      </c>
      <c r="R3070" t="s">
        <v>8325</v>
      </c>
      <c r="S3070" s="15">
        <f t="shared" si="237"/>
        <v>89052.150347222225</v>
      </c>
      <c r="T3070" s="15">
        <f t="shared" si="238"/>
        <v>42725.192013888889</v>
      </c>
      <c r="U3070" s="15">
        <f t="shared" si="239"/>
        <v>2143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6</v>
      </c>
      <c r="P3071">
        <f t="shared" si="236"/>
        <v>62.5</v>
      </c>
      <c r="Q3071" s="11" t="s">
        <v>8324</v>
      </c>
      <c r="R3071" t="s">
        <v>8327</v>
      </c>
      <c r="S3071" s="15">
        <f t="shared" si="237"/>
        <v>88265.911550925928</v>
      </c>
      <c r="T3071" s="15">
        <f t="shared" si="238"/>
        <v>41938.911550925928</v>
      </c>
      <c r="U3071" s="15">
        <f t="shared" si="239"/>
        <v>2141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18</v>
      </c>
      <c r="P3072">
        <f t="shared" si="236"/>
        <v>62.5</v>
      </c>
      <c r="Q3072" s="11" t="s">
        <v>8324</v>
      </c>
      <c r="R3072" t="s">
        <v>8327</v>
      </c>
      <c r="S3072" s="15">
        <f t="shared" si="237"/>
        <v>88230.775011574078</v>
      </c>
      <c r="T3072" s="15">
        <f t="shared" si="238"/>
        <v>41863.775011574071</v>
      </c>
      <c r="U3072" s="15">
        <f t="shared" si="239"/>
        <v>2141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ref="O3073:O3136" si="240">ROUND(E2883/D2883*100,0)</f>
        <v>108</v>
      </c>
      <c r="P3073">
        <f t="shared" si="236"/>
        <v>31.25</v>
      </c>
      <c r="Q3073" s="11" t="s">
        <v>8328</v>
      </c>
      <c r="R3073" t="s">
        <v>8329</v>
      </c>
      <c r="S3073" s="15">
        <f t="shared" si="237"/>
        <v>87956.698831018526</v>
      </c>
      <c r="T3073" s="15">
        <f t="shared" si="238"/>
        <v>41599.740497685183</v>
      </c>
      <c r="U3073" s="15">
        <f t="shared" si="239"/>
        <v>2140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40"/>
        <v>3</v>
      </c>
      <c r="P3074">
        <f t="shared" si="236"/>
        <v>62.5</v>
      </c>
      <c r="Q3074" s="11" t="s">
        <v>8322</v>
      </c>
      <c r="R3074" t="s">
        <v>8340</v>
      </c>
      <c r="S3074" s="15">
        <f t="shared" si="237"/>
        <v>87963.834513888884</v>
      </c>
      <c r="T3074" s="15">
        <f t="shared" si="238"/>
        <v>41609.876180555555</v>
      </c>
      <c r="U3074" s="15">
        <f t="shared" si="239"/>
        <v>2140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7</v>
      </c>
      <c r="P3075">
        <f t="shared" ref="P3075:P3138" si="241">IFERROR(ROUND(E3075/L3075,2),0)</f>
        <v>41.67</v>
      </c>
      <c r="Q3075" s="11" t="s">
        <v>8312</v>
      </c>
      <c r="R3075" t="s">
        <v>8350</v>
      </c>
      <c r="S3075" s="15">
        <f t="shared" ref="S3075:S3138" si="242">(((J3075/60)/60)/24)+DATE(197,1,1)</f>
        <v>88791.033090277779</v>
      </c>
      <c r="T3075" s="15">
        <f t="shared" ref="T3075:T3138" si="243">(((I3075/60)/60)/24)+DATE(1970,1,1)</f>
        <v>42428.999305555553</v>
      </c>
      <c r="U3075" s="15">
        <f t="shared" ref="U3075:U3138" si="244">YEAR(S3075)</f>
        <v>2143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3</v>
      </c>
      <c r="P3076">
        <f t="shared" si="241"/>
        <v>41.33</v>
      </c>
      <c r="Q3076" s="11" t="s">
        <v>8309</v>
      </c>
      <c r="R3076" t="s">
        <v>8316</v>
      </c>
      <c r="S3076" s="15">
        <f t="shared" si="242"/>
        <v>88728.99700231482</v>
      </c>
      <c r="T3076" s="15">
        <f t="shared" si="243"/>
        <v>42401.99700231482</v>
      </c>
      <c r="U3076" s="15">
        <f t="shared" si="244"/>
        <v>2142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10</v>
      </c>
      <c r="P3077">
        <f t="shared" si="241"/>
        <v>8.86</v>
      </c>
      <c r="Q3077" s="11" t="s">
        <v>8324</v>
      </c>
      <c r="R3077" t="s">
        <v>8327</v>
      </c>
      <c r="S3077" s="15">
        <f t="shared" si="242"/>
        <v>88454.011643518519</v>
      </c>
      <c r="T3077" s="15">
        <f t="shared" si="243"/>
        <v>42094.957638888889</v>
      </c>
      <c r="U3077" s="15">
        <f t="shared" si="244"/>
        <v>2142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1</v>
      </c>
      <c r="P3078">
        <f t="shared" si="241"/>
        <v>20.5</v>
      </c>
      <c r="Q3078" s="11" t="s">
        <v>8309</v>
      </c>
      <c r="R3078" t="s">
        <v>8343</v>
      </c>
      <c r="S3078" s="15">
        <f t="shared" si="242"/>
        <v>88314.719803240732</v>
      </c>
      <c r="T3078" s="15">
        <f t="shared" si="243"/>
        <v>41957.761469907404</v>
      </c>
      <c r="U3078" s="15">
        <f t="shared" si="244"/>
        <v>2141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1</v>
      </c>
      <c r="P3079">
        <f t="shared" si="241"/>
        <v>24.6</v>
      </c>
      <c r="Q3079" s="11" t="s">
        <v>8328</v>
      </c>
      <c r="R3079" t="s">
        <v>8351</v>
      </c>
      <c r="S3079" s="15">
        <f t="shared" si="242"/>
        <v>89124.545358796298</v>
      </c>
      <c r="T3079" s="15">
        <f t="shared" si="243"/>
        <v>42797.545358796298</v>
      </c>
      <c r="U3079" s="15">
        <f t="shared" si="244"/>
        <v>2144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1</v>
      </c>
      <c r="P3080">
        <f t="shared" si="241"/>
        <v>40</v>
      </c>
      <c r="Q3080" s="11" t="s">
        <v>8324</v>
      </c>
      <c r="R3080" t="s">
        <v>8327</v>
      </c>
      <c r="S3080" s="15">
        <f t="shared" si="242"/>
        <v>88230.664618055554</v>
      </c>
      <c r="T3080" s="15">
        <f t="shared" si="243"/>
        <v>41855.666666666664</v>
      </c>
      <c r="U3080" s="15">
        <f t="shared" si="244"/>
        <v>2141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3</v>
      </c>
      <c r="P3081">
        <f t="shared" si="241"/>
        <v>60</v>
      </c>
      <c r="Q3081" s="11" t="s">
        <v>8320</v>
      </c>
      <c r="R3081" t="s">
        <v>8346</v>
      </c>
      <c r="S3081" s="15">
        <f t="shared" si="242"/>
        <v>88474.878912037035</v>
      </c>
      <c r="T3081" s="15">
        <f t="shared" si="243"/>
        <v>42117.878912037035</v>
      </c>
      <c r="U3081" s="15">
        <f t="shared" si="244"/>
        <v>2142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5</v>
      </c>
      <c r="P3082">
        <f t="shared" si="241"/>
        <v>60</v>
      </c>
      <c r="Q3082" s="11" t="s">
        <v>8328</v>
      </c>
      <c r="R3082" t="s">
        <v>8351</v>
      </c>
      <c r="S3082" s="15">
        <f t="shared" si="242"/>
        <v>88098.169085648144</v>
      </c>
      <c r="T3082" s="15">
        <f t="shared" si="243"/>
        <v>41771.169085648151</v>
      </c>
      <c r="U3082" s="15">
        <f t="shared" si="244"/>
        <v>2141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33</v>
      </c>
      <c r="P3083">
        <f t="shared" si="241"/>
        <v>60</v>
      </c>
      <c r="Q3083" s="11" t="s">
        <v>8309</v>
      </c>
      <c r="R3083" t="s">
        <v>8343</v>
      </c>
      <c r="S3083" s="15">
        <f t="shared" si="242"/>
        <v>88341.688310185185</v>
      </c>
      <c r="T3083" s="15">
        <f t="shared" si="243"/>
        <v>41984.688310185185</v>
      </c>
      <c r="U3083" s="15">
        <f t="shared" si="244"/>
        <v>2141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52</v>
      </c>
      <c r="P3084">
        <f t="shared" si="241"/>
        <v>30</v>
      </c>
      <c r="Q3084" s="11" t="s">
        <v>8320</v>
      </c>
      <c r="R3084" t="s">
        <v>8321</v>
      </c>
      <c r="S3084" s="15">
        <f t="shared" si="242"/>
        <v>89194.755173611105</v>
      </c>
      <c r="T3084" s="15">
        <f t="shared" si="243"/>
        <v>42814.755173611105</v>
      </c>
      <c r="U3084" s="15">
        <f t="shared" si="244"/>
        <v>2144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104</v>
      </c>
      <c r="P3085">
        <f t="shared" si="241"/>
        <v>8.57</v>
      </c>
      <c r="Q3085" s="11" t="s">
        <v>8324</v>
      </c>
      <c r="R3085" t="s">
        <v>8327</v>
      </c>
      <c r="S3085" s="15">
        <f t="shared" si="242"/>
        <v>88812.730671296304</v>
      </c>
      <c r="T3085" s="15">
        <f t="shared" si="243"/>
        <v>42442.5</v>
      </c>
      <c r="U3085" s="15">
        <f t="shared" si="244"/>
        <v>2143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8317</v>
      </c>
      <c r="R3086" t="s">
        <v>8335</v>
      </c>
      <c r="S3086" s="15">
        <f t="shared" si="242"/>
        <v>88907.847384259265</v>
      </c>
      <c r="T3086" s="15">
        <f t="shared" si="243"/>
        <v>42550.847384259265</v>
      </c>
      <c r="U3086" s="15">
        <f t="shared" si="244"/>
        <v>2143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52</v>
      </c>
      <c r="P3087">
        <f t="shared" si="241"/>
        <v>13.11</v>
      </c>
      <c r="Q3087" s="11" t="s">
        <v>8324</v>
      </c>
      <c r="R3087" t="s">
        <v>8327</v>
      </c>
      <c r="S3087" s="15">
        <f t="shared" si="242"/>
        <v>88364.004976851851</v>
      </c>
      <c r="T3087" s="15">
        <f t="shared" si="243"/>
        <v>42008.976388888885</v>
      </c>
      <c r="U3087" s="15">
        <f t="shared" si="244"/>
        <v>2141</v>
      </c>
    </row>
    <row r="3088" spans="1:21" ht="45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1</v>
      </c>
      <c r="P3088">
        <f t="shared" si="241"/>
        <v>29</v>
      </c>
      <c r="Q3088" s="11" t="s">
        <v>8324</v>
      </c>
      <c r="R3088" t="s">
        <v>8336</v>
      </c>
      <c r="S3088" s="15">
        <f t="shared" si="242"/>
        <v>88525.798819444448</v>
      </c>
      <c r="T3088" s="15">
        <f t="shared" si="243"/>
        <v>42170.798819444448</v>
      </c>
      <c r="U3088" s="15">
        <f t="shared" si="244"/>
        <v>2142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10</v>
      </c>
      <c r="P3089">
        <f t="shared" si="241"/>
        <v>19.329999999999998</v>
      </c>
      <c r="Q3089" s="11" t="s">
        <v>8328</v>
      </c>
      <c r="R3089" t="s">
        <v>8355</v>
      </c>
      <c r="S3089" s="15">
        <f t="shared" si="242"/>
        <v>87326.948773148149</v>
      </c>
      <c r="T3089" s="15">
        <f t="shared" si="243"/>
        <v>40960.948773148149</v>
      </c>
      <c r="U3089" s="15">
        <f t="shared" si="244"/>
        <v>2139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34</v>
      </c>
      <c r="P3090">
        <f t="shared" si="241"/>
        <v>58</v>
      </c>
      <c r="Q3090" s="11" t="s">
        <v>8324</v>
      </c>
      <c r="R3090" t="s">
        <v>8325</v>
      </c>
      <c r="S3090" s="15">
        <f t="shared" si="242"/>
        <v>89065.932083333333</v>
      </c>
      <c r="T3090" s="15">
        <f t="shared" si="243"/>
        <v>42683.973750000005</v>
      </c>
      <c r="U3090" s="15">
        <f t="shared" si="244"/>
        <v>2143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13</v>
      </c>
      <c r="P3091">
        <f t="shared" si="241"/>
        <v>38.33</v>
      </c>
      <c r="Q3091" s="11" t="s">
        <v>8322</v>
      </c>
      <c r="R3091" t="s">
        <v>8338</v>
      </c>
      <c r="S3091" s="15">
        <f t="shared" si="242"/>
        <v>89080.016180555554</v>
      </c>
      <c r="T3091" s="15">
        <f t="shared" si="243"/>
        <v>42753.016180555554</v>
      </c>
      <c r="U3091" s="15">
        <f t="shared" si="244"/>
        <v>2143</v>
      </c>
    </row>
    <row r="3092" spans="1:21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100</v>
      </c>
      <c r="P3092">
        <f t="shared" si="241"/>
        <v>23</v>
      </c>
      <c r="Q3092" s="11" t="s">
        <v>8317</v>
      </c>
      <c r="R3092" t="s">
        <v>8335</v>
      </c>
      <c r="S3092" s="15">
        <f t="shared" si="242"/>
        <v>88817.747511574067</v>
      </c>
      <c r="T3092" s="15">
        <f t="shared" si="243"/>
        <v>42460.70584490741</v>
      </c>
      <c r="U3092" s="15">
        <f t="shared" si="244"/>
        <v>2143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0</v>
      </c>
      <c r="P3093">
        <f t="shared" si="241"/>
        <v>23</v>
      </c>
      <c r="Q3093" s="11" t="s">
        <v>8317</v>
      </c>
      <c r="R3093" t="s">
        <v>8335</v>
      </c>
      <c r="S3093" s="15">
        <f t="shared" si="242"/>
        <v>86851.028182870374</v>
      </c>
      <c r="T3093" s="15">
        <f t="shared" si="243"/>
        <v>40512.208333333336</v>
      </c>
      <c r="U3093" s="15">
        <f t="shared" si="244"/>
        <v>2137</v>
      </c>
    </row>
    <row r="3094" spans="1:21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0</v>
      </c>
      <c r="P3094">
        <f t="shared" si="241"/>
        <v>16.43</v>
      </c>
      <c r="Q3094" s="11" t="s">
        <v>8309</v>
      </c>
      <c r="R3094" t="s">
        <v>8343</v>
      </c>
      <c r="S3094" s="15">
        <f t="shared" si="242"/>
        <v>88457.677604166674</v>
      </c>
      <c r="T3094" s="15">
        <f t="shared" si="243"/>
        <v>42100.635937500003</v>
      </c>
      <c r="U3094" s="15">
        <f t="shared" si="244"/>
        <v>2142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0</v>
      </c>
      <c r="P3095">
        <f t="shared" si="241"/>
        <v>12.67</v>
      </c>
      <c r="Q3095" s="11" t="s">
        <v>8322</v>
      </c>
      <c r="R3095" t="s">
        <v>8340</v>
      </c>
      <c r="S3095" s="15">
        <f t="shared" si="242"/>
        <v>88378.526655092588</v>
      </c>
      <c r="T3095" s="15">
        <f t="shared" si="243"/>
        <v>42021.526655092588</v>
      </c>
      <c r="U3095" s="15">
        <f t="shared" si="244"/>
        <v>2141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0</v>
      </c>
      <c r="P3096">
        <f t="shared" si="241"/>
        <v>14.13</v>
      </c>
      <c r="Q3096" s="11" t="s">
        <v>8328</v>
      </c>
      <c r="R3096" t="s">
        <v>8329</v>
      </c>
      <c r="S3096" s="15">
        <f t="shared" si="242"/>
        <v>87566.32104166667</v>
      </c>
      <c r="T3096" s="15">
        <f t="shared" si="243"/>
        <v>41212.32104166667</v>
      </c>
      <c r="U3096" s="15">
        <f t="shared" si="244"/>
        <v>2139</v>
      </c>
    </row>
    <row r="3097" spans="1:21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1</v>
      </c>
      <c r="P3097">
        <f t="shared" si="241"/>
        <v>36.67</v>
      </c>
      <c r="Q3097" s="11" t="s">
        <v>8324</v>
      </c>
      <c r="R3097" t="s">
        <v>8336</v>
      </c>
      <c r="S3097" s="15">
        <f t="shared" si="242"/>
        <v>88400.424502314811</v>
      </c>
      <c r="T3097" s="15">
        <f t="shared" si="243"/>
        <v>42051.424502314811</v>
      </c>
      <c r="U3097" s="15">
        <f t="shared" si="244"/>
        <v>2142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3</v>
      </c>
      <c r="P3098">
        <f t="shared" si="241"/>
        <v>55</v>
      </c>
      <c r="Q3098" s="11" t="s">
        <v>8312</v>
      </c>
      <c r="R3098" t="s">
        <v>8357</v>
      </c>
      <c r="S3098" s="15">
        <f t="shared" si="242"/>
        <v>88455.799039351856</v>
      </c>
      <c r="T3098" s="15">
        <f t="shared" si="243"/>
        <v>42098.757372685184</v>
      </c>
      <c r="U3098" s="15">
        <f t="shared" si="244"/>
        <v>2142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3</v>
      </c>
      <c r="P3099">
        <f t="shared" si="241"/>
        <v>18.329999999999998</v>
      </c>
      <c r="Q3099" s="11" t="s">
        <v>8324</v>
      </c>
      <c r="R3099" t="s">
        <v>8327</v>
      </c>
      <c r="S3099" s="15">
        <f t="shared" si="242"/>
        <v>88456.903437500005</v>
      </c>
      <c r="T3099" s="15">
        <f t="shared" si="243"/>
        <v>42092.833333333328</v>
      </c>
      <c r="U3099" s="15">
        <f t="shared" si="244"/>
        <v>2142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5</v>
      </c>
      <c r="P3100">
        <f t="shared" si="241"/>
        <v>27.5</v>
      </c>
      <c r="Q3100" s="11" t="s">
        <v>8324</v>
      </c>
      <c r="R3100" t="s">
        <v>8327</v>
      </c>
      <c r="S3100" s="15">
        <f t="shared" si="242"/>
        <v>88378.022488425922</v>
      </c>
      <c r="T3100" s="15">
        <f t="shared" si="243"/>
        <v>42015.041666666672</v>
      </c>
      <c r="U3100" s="15">
        <f t="shared" si="244"/>
        <v>2141</v>
      </c>
    </row>
    <row r="3101" spans="1:21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5</v>
      </c>
      <c r="P3101">
        <f t="shared" si="241"/>
        <v>15.71</v>
      </c>
      <c r="Q3101" s="11" t="s">
        <v>8322</v>
      </c>
      <c r="R3101" t="s">
        <v>8326</v>
      </c>
      <c r="S3101" s="15">
        <f t="shared" si="242"/>
        <v>88419.82576388889</v>
      </c>
      <c r="T3101" s="15">
        <f t="shared" si="243"/>
        <v>42062.82576388889</v>
      </c>
      <c r="U3101" s="15">
        <f t="shared" si="244"/>
        <v>2142</v>
      </c>
    </row>
    <row r="3102" spans="1:21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25</v>
      </c>
      <c r="P3102">
        <f t="shared" si="241"/>
        <v>55</v>
      </c>
      <c r="Q3102" s="11" t="s">
        <v>8328</v>
      </c>
      <c r="R3102" t="s">
        <v>8331</v>
      </c>
      <c r="S3102" s="15">
        <f t="shared" si="242"/>
        <v>88946.814178240747</v>
      </c>
      <c r="T3102" s="15">
        <f t="shared" si="243"/>
        <v>42589.814178240747</v>
      </c>
      <c r="U3102" s="15">
        <f t="shared" si="244"/>
        <v>2143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25</v>
      </c>
      <c r="P3103">
        <f t="shared" si="241"/>
        <v>55</v>
      </c>
      <c r="Q3103" s="11" t="s">
        <v>8324</v>
      </c>
      <c r="R3103" t="s">
        <v>8327</v>
      </c>
      <c r="S3103" s="15">
        <f t="shared" si="242"/>
        <v>88315.690138888895</v>
      </c>
      <c r="T3103" s="15">
        <f t="shared" si="243"/>
        <v>41958.833333333328</v>
      </c>
      <c r="U3103" s="15">
        <f t="shared" si="244"/>
        <v>2141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100</v>
      </c>
      <c r="P3104">
        <f t="shared" si="241"/>
        <v>36.33</v>
      </c>
      <c r="Q3104" s="11" t="s">
        <v>8317</v>
      </c>
      <c r="R3104" t="s">
        <v>8335</v>
      </c>
      <c r="S3104" s="15">
        <f t="shared" si="242"/>
        <v>88091.16642361111</v>
      </c>
      <c r="T3104" s="15">
        <f t="shared" si="243"/>
        <v>41734.124756944446</v>
      </c>
      <c r="U3104" s="15">
        <f t="shared" si="244"/>
        <v>2141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100</v>
      </c>
      <c r="P3105">
        <f t="shared" si="241"/>
        <v>15.43</v>
      </c>
      <c r="Q3105" s="11" t="s">
        <v>8309</v>
      </c>
      <c r="R3105" t="s">
        <v>8343</v>
      </c>
      <c r="S3105" s="15">
        <f t="shared" si="242"/>
        <v>88481.101145833338</v>
      </c>
      <c r="T3105" s="15">
        <f t="shared" si="243"/>
        <v>42124.101145833338</v>
      </c>
      <c r="U3105" s="15">
        <f t="shared" si="244"/>
        <v>2142</v>
      </c>
    </row>
    <row r="3106" spans="1:21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100</v>
      </c>
      <c r="P3106">
        <f t="shared" si="241"/>
        <v>108</v>
      </c>
      <c r="Q3106" s="11" t="s">
        <v>8320</v>
      </c>
      <c r="R3106" t="s">
        <v>8321</v>
      </c>
      <c r="S3106" s="15">
        <f t="shared" si="242"/>
        <v>89191.034120370372</v>
      </c>
      <c r="T3106" s="15">
        <f t="shared" si="243"/>
        <v>42855.708333333328</v>
      </c>
      <c r="U3106" s="15">
        <f t="shared" si="244"/>
        <v>2144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1</v>
      </c>
      <c r="P3107">
        <f t="shared" si="241"/>
        <v>26.75</v>
      </c>
      <c r="Q3107" s="11" t="s">
        <v>8314</v>
      </c>
      <c r="R3107" t="s">
        <v>8315</v>
      </c>
      <c r="S3107" s="15">
        <f t="shared" si="242"/>
        <v>88360.740335648152</v>
      </c>
      <c r="T3107" s="15">
        <f t="shared" si="243"/>
        <v>42033.740335648152</v>
      </c>
      <c r="U3107" s="15">
        <f t="shared" si="244"/>
        <v>2141</v>
      </c>
    </row>
    <row r="3108" spans="1:21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2</v>
      </c>
      <c r="P3108">
        <f t="shared" si="241"/>
        <v>26.5</v>
      </c>
      <c r="Q3108" s="11" t="s">
        <v>8309</v>
      </c>
      <c r="R3108" t="s">
        <v>8311</v>
      </c>
      <c r="S3108" s="15">
        <f t="shared" si="242"/>
        <v>88502.656539351854</v>
      </c>
      <c r="T3108" s="15">
        <f t="shared" si="243"/>
        <v>42145.656539351854</v>
      </c>
      <c r="U3108" s="15">
        <f t="shared" si="244"/>
        <v>2142</v>
      </c>
    </row>
    <row r="3109" spans="1:21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2</v>
      </c>
      <c r="P3109">
        <f t="shared" si="241"/>
        <v>53</v>
      </c>
      <c r="Q3109" s="11" t="s">
        <v>8309</v>
      </c>
      <c r="R3109" t="s">
        <v>8343</v>
      </c>
      <c r="S3109" s="15">
        <f t="shared" si="242"/>
        <v>88579.816238425934</v>
      </c>
      <c r="T3109" s="15">
        <f t="shared" si="243"/>
        <v>42212.165972222225</v>
      </c>
      <c r="U3109" s="15">
        <f t="shared" si="244"/>
        <v>2142</v>
      </c>
    </row>
    <row r="3110" spans="1:21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3</v>
      </c>
      <c r="P3110">
        <f t="shared" si="241"/>
        <v>17.670000000000002</v>
      </c>
      <c r="Q3110" s="11" t="s">
        <v>8309</v>
      </c>
      <c r="R3110" t="s">
        <v>8316</v>
      </c>
      <c r="S3110" s="15">
        <f t="shared" si="242"/>
        <v>88795.714814814812</v>
      </c>
      <c r="T3110" s="15">
        <f t="shared" si="243"/>
        <v>42438.714814814812</v>
      </c>
      <c r="U3110" s="15">
        <f t="shared" si="244"/>
        <v>2143</v>
      </c>
    </row>
    <row r="3111" spans="1:21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110</v>
      </c>
      <c r="P3111">
        <f t="shared" si="241"/>
        <v>35.33</v>
      </c>
      <c r="Q3111" s="11" t="s">
        <v>8309</v>
      </c>
      <c r="R3111" t="s">
        <v>8311</v>
      </c>
      <c r="S3111" s="15">
        <f t="shared" si="242"/>
        <v>88448.11583333333</v>
      </c>
      <c r="T3111" s="15">
        <f t="shared" si="243"/>
        <v>42091.074166666673</v>
      </c>
      <c r="U3111" s="15">
        <f t="shared" si="244"/>
        <v>2142</v>
      </c>
    </row>
    <row r="3112" spans="1:21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3</v>
      </c>
      <c r="P3112">
        <f t="shared" si="241"/>
        <v>26.5</v>
      </c>
      <c r="Q3112" s="11" t="s">
        <v>8309</v>
      </c>
      <c r="R3112" t="s">
        <v>8311</v>
      </c>
      <c r="S3112" s="15">
        <f t="shared" si="242"/>
        <v>88223.847615740742</v>
      </c>
      <c r="T3112" s="15">
        <f t="shared" si="243"/>
        <v>41866.847615740742</v>
      </c>
      <c r="U3112" s="15">
        <f t="shared" si="244"/>
        <v>2141</v>
      </c>
    </row>
    <row r="3113" spans="1:21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5</v>
      </c>
      <c r="P3113">
        <f t="shared" si="241"/>
        <v>21.2</v>
      </c>
      <c r="Q3113" s="11" t="s">
        <v>8328</v>
      </c>
      <c r="R3113" t="s">
        <v>8332</v>
      </c>
      <c r="S3113" s="15">
        <f t="shared" si="242"/>
        <v>88528.762800925921</v>
      </c>
      <c r="T3113" s="15">
        <f t="shared" si="243"/>
        <v>42164.083333333328</v>
      </c>
      <c r="U3113" s="15">
        <f t="shared" si="244"/>
        <v>2142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47</v>
      </c>
      <c r="P3114">
        <f t="shared" si="241"/>
        <v>26.25</v>
      </c>
      <c r="Q3114" s="11" t="s">
        <v>8309</v>
      </c>
      <c r="R3114" t="s">
        <v>8311</v>
      </c>
      <c r="S3114" s="15">
        <f t="shared" si="242"/>
        <v>88771.680925925932</v>
      </c>
      <c r="T3114" s="15">
        <f t="shared" si="243"/>
        <v>42414.680925925932</v>
      </c>
      <c r="U3114" s="15">
        <f t="shared" si="244"/>
        <v>2143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1</v>
      </c>
      <c r="P3115">
        <f t="shared" si="241"/>
        <v>6.18</v>
      </c>
      <c r="Q3115" s="11" t="s">
        <v>8312</v>
      </c>
      <c r="R3115" t="s">
        <v>8349</v>
      </c>
      <c r="S3115" s="15">
        <f t="shared" si="242"/>
        <v>88328.680567129632</v>
      </c>
      <c r="T3115" s="15">
        <f t="shared" si="243"/>
        <v>41971.722233796296</v>
      </c>
      <c r="U3115" s="15">
        <f t="shared" si="244"/>
        <v>2141</v>
      </c>
    </row>
    <row r="3116" spans="1:21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12</v>
      </c>
      <c r="P3116">
        <f t="shared" si="241"/>
        <v>52.5</v>
      </c>
      <c r="Q3116" s="11" t="s">
        <v>8324</v>
      </c>
      <c r="R3116" t="s">
        <v>8325</v>
      </c>
      <c r="S3116" s="15">
        <f t="shared" si="242"/>
        <v>89153.956921296296</v>
      </c>
      <c r="T3116" s="15">
        <f t="shared" si="243"/>
        <v>42796.956921296296</v>
      </c>
      <c r="U3116" s="15">
        <f t="shared" si="244"/>
        <v>2144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5</v>
      </c>
      <c r="P3117">
        <f t="shared" si="241"/>
        <v>52.5</v>
      </c>
      <c r="Q3117" s="11" t="s">
        <v>8324</v>
      </c>
      <c r="R3117" t="s">
        <v>8327</v>
      </c>
      <c r="S3117" s="15">
        <f t="shared" si="242"/>
        <v>88243.672152777785</v>
      </c>
      <c r="T3117" s="15">
        <f t="shared" si="243"/>
        <v>41886.672152777777</v>
      </c>
      <c r="U3117" s="15">
        <f t="shared" si="244"/>
        <v>2141</v>
      </c>
    </row>
    <row r="3118" spans="1:21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6</v>
      </c>
      <c r="P3118">
        <f t="shared" si="241"/>
        <v>17.5</v>
      </c>
      <c r="Q3118" s="11" t="s">
        <v>8312</v>
      </c>
      <c r="R3118" t="s">
        <v>8353</v>
      </c>
      <c r="S3118" s="15">
        <f t="shared" si="242"/>
        <v>87937.922974537039</v>
      </c>
      <c r="T3118" s="15">
        <f t="shared" si="243"/>
        <v>41580.922974537039</v>
      </c>
      <c r="U3118" s="15">
        <f t="shared" si="244"/>
        <v>2140</v>
      </c>
    </row>
    <row r="3119" spans="1:21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12</v>
      </c>
      <c r="P3119">
        <f t="shared" si="241"/>
        <v>52.5</v>
      </c>
      <c r="Q3119" s="11" t="s">
        <v>8312</v>
      </c>
      <c r="R3119" t="s">
        <v>8357</v>
      </c>
      <c r="S3119" s="15">
        <f t="shared" si="242"/>
        <v>88911.366504629637</v>
      </c>
      <c r="T3119" s="15">
        <f t="shared" si="243"/>
        <v>42567.36650462963</v>
      </c>
      <c r="U3119" s="15">
        <f t="shared" si="244"/>
        <v>2143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104</v>
      </c>
      <c r="P3120">
        <f t="shared" si="241"/>
        <v>34.67</v>
      </c>
      <c r="Q3120" s="11" t="s">
        <v>8317</v>
      </c>
      <c r="R3120" t="s">
        <v>8335</v>
      </c>
      <c r="S3120" s="15">
        <f t="shared" si="242"/>
        <v>87748.886469907404</v>
      </c>
      <c r="T3120" s="15">
        <f t="shared" si="243"/>
        <v>41391.886469907404</v>
      </c>
      <c r="U3120" s="15">
        <f t="shared" si="244"/>
        <v>2140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2</v>
      </c>
      <c r="P3121">
        <f t="shared" si="241"/>
        <v>17</v>
      </c>
      <c r="Q3121" s="11" t="s">
        <v>8309</v>
      </c>
      <c r="R3121" t="s">
        <v>8319</v>
      </c>
      <c r="S3121" s="15">
        <f t="shared" si="242"/>
        <v>89043.717303240745</v>
      </c>
      <c r="T3121" s="15">
        <f t="shared" si="243"/>
        <v>42681.758969907409</v>
      </c>
      <c r="U3121" s="15">
        <f t="shared" si="244"/>
        <v>2143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4</v>
      </c>
      <c r="P3122">
        <f t="shared" si="241"/>
        <v>12.75</v>
      </c>
      <c r="Q3122" s="11" t="s">
        <v>8324</v>
      </c>
      <c r="R3122" t="s">
        <v>8336</v>
      </c>
      <c r="S3122" s="15">
        <f t="shared" si="242"/>
        <v>88405.94049768518</v>
      </c>
      <c r="T3122" s="15">
        <f t="shared" si="243"/>
        <v>42063.916666666672</v>
      </c>
      <c r="U3122" s="15">
        <f t="shared" si="244"/>
        <v>2142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1</v>
      </c>
      <c r="P3123">
        <f t="shared" si="241"/>
        <v>50.5</v>
      </c>
      <c r="Q3123" s="11" t="s">
        <v>8328</v>
      </c>
      <c r="R3123" t="s">
        <v>8351</v>
      </c>
      <c r="S3123" s="15">
        <f t="shared" si="242"/>
        <v>88986.965324074074</v>
      </c>
      <c r="T3123" s="15">
        <f t="shared" si="243"/>
        <v>42629.965324074074</v>
      </c>
      <c r="U3123" s="15">
        <f t="shared" si="244"/>
        <v>2143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153</v>
      </c>
      <c r="P3124">
        <f t="shared" si="241"/>
        <v>50.5</v>
      </c>
      <c r="Q3124" s="11" t="s">
        <v>8324</v>
      </c>
      <c r="R3124" t="s">
        <v>8327</v>
      </c>
      <c r="S3124" s="15">
        <f t="shared" si="242"/>
        <v>89002.142870370371</v>
      </c>
      <c r="T3124" s="15">
        <f t="shared" si="243"/>
        <v>42645.142870370371</v>
      </c>
      <c r="U3124" s="15">
        <f t="shared" si="244"/>
        <v>2143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0</v>
      </c>
      <c r="P3125">
        <f t="shared" si="241"/>
        <v>14.43</v>
      </c>
      <c r="Q3125" s="11" t="s">
        <v>8314</v>
      </c>
      <c r="R3125" t="s">
        <v>8356</v>
      </c>
      <c r="S3125" s="15">
        <f t="shared" si="242"/>
        <v>88859.449467592596</v>
      </c>
      <c r="T3125" s="15">
        <f t="shared" si="243"/>
        <v>42502.449467592596</v>
      </c>
      <c r="U3125" s="15">
        <f t="shared" si="244"/>
        <v>2143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6</v>
      </c>
      <c r="P3126">
        <f t="shared" si="241"/>
        <v>50.5</v>
      </c>
      <c r="Q3126" s="11" t="s">
        <v>8309</v>
      </c>
      <c r="R3126" t="s">
        <v>8311</v>
      </c>
      <c r="S3126" s="15">
        <f t="shared" si="242"/>
        <v>89070.420312500006</v>
      </c>
      <c r="T3126" s="15">
        <f t="shared" si="243"/>
        <v>42698.958333333328</v>
      </c>
      <c r="U3126" s="15">
        <f t="shared" si="244"/>
        <v>2143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11</v>
      </c>
      <c r="P3127">
        <f t="shared" si="241"/>
        <v>100</v>
      </c>
      <c r="Q3127" s="11" t="s">
        <v>8320</v>
      </c>
      <c r="R3127" t="s">
        <v>8346</v>
      </c>
      <c r="S3127" s="15">
        <f t="shared" si="242"/>
        <v>88241.747592592597</v>
      </c>
      <c r="T3127" s="15">
        <f t="shared" si="243"/>
        <v>41914.747592592597</v>
      </c>
      <c r="U3127" s="15">
        <f t="shared" si="244"/>
        <v>2141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23</v>
      </c>
      <c r="P3128">
        <f t="shared" si="241"/>
        <v>100</v>
      </c>
      <c r="Q3128" s="11" t="s">
        <v>8309</v>
      </c>
      <c r="R3128" t="s">
        <v>8311</v>
      </c>
      <c r="S3128" s="15">
        <f t="shared" si="242"/>
        <v>88559.816423611104</v>
      </c>
      <c r="T3128" s="15">
        <f t="shared" si="243"/>
        <v>42202.816423611104</v>
      </c>
      <c r="U3128" s="15">
        <f t="shared" si="244"/>
        <v>2142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38</v>
      </c>
      <c r="P3129">
        <f t="shared" si="241"/>
        <v>50</v>
      </c>
      <c r="Q3129" s="11" t="s">
        <v>8309</v>
      </c>
      <c r="R3129" t="s">
        <v>8343</v>
      </c>
      <c r="S3129" s="15">
        <f t="shared" si="242"/>
        <v>88450.721817129626</v>
      </c>
      <c r="T3129" s="15">
        <f t="shared" si="243"/>
        <v>42108.680150462969</v>
      </c>
      <c r="U3129" s="15">
        <f t="shared" si="244"/>
        <v>2142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225</v>
      </c>
      <c r="P3130">
        <f t="shared" si="241"/>
        <v>100</v>
      </c>
      <c r="Q3130" s="11" t="s">
        <v>8312</v>
      </c>
      <c r="R3130" t="s">
        <v>8349</v>
      </c>
      <c r="S3130" s="15">
        <f t="shared" si="242"/>
        <v>88727.360312500008</v>
      </c>
      <c r="T3130" s="15">
        <f t="shared" si="243"/>
        <v>42370.360312500001</v>
      </c>
      <c r="U3130" s="15">
        <f t="shared" si="244"/>
        <v>2142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2</v>
      </c>
      <c r="P3131">
        <f t="shared" si="241"/>
        <v>50</v>
      </c>
      <c r="Q3131" s="11" t="s">
        <v>8320</v>
      </c>
      <c r="R3131" t="s">
        <v>8346</v>
      </c>
      <c r="S3131" s="15">
        <f t="shared" si="242"/>
        <v>88511.893182870379</v>
      </c>
      <c r="T3131" s="15">
        <f t="shared" si="243"/>
        <v>42154.893182870372</v>
      </c>
      <c r="U3131" s="15">
        <f t="shared" si="244"/>
        <v>2142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4</v>
      </c>
      <c r="P3132">
        <f t="shared" si="241"/>
        <v>100</v>
      </c>
      <c r="Q3132" s="11" t="s">
        <v>8328</v>
      </c>
      <c r="R3132" t="s">
        <v>8351</v>
      </c>
      <c r="S3132" s="15">
        <f t="shared" si="242"/>
        <v>87614.641724537039</v>
      </c>
      <c r="T3132" s="15">
        <f t="shared" si="243"/>
        <v>41262.641724537039</v>
      </c>
      <c r="U3132" s="15">
        <f t="shared" si="244"/>
        <v>2139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0</v>
      </c>
      <c r="P3133">
        <f t="shared" si="241"/>
        <v>100</v>
      </c>
      <c r="Q3133" s="11" t="s">
        <v>8320</v>
      </c>
      <c r="R3133" t="s">
        <v>8346</v>
      </c>
      <c r="S3133" s="15">
        <f t="shared" si="242"/>
        <v>88827.650335648155</v>
      </c>
      <c r="T3133" s="15">
        <f t="shared" si="243"/>
        <v>42499.868055555555</v>
      </c>
      <c r="U3133" s="15">
        <f t="shared" si="244"/>
        <v>2143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4</v>
      </c>
      <c r="P3134">
        <f t="shared" si="241"/>
        <v>100</v>
      </c>
      <c r="Q3134" s="11" t="s">
        <v>8324</v>
      </c>
      <c r="R3134" t="s">
        <v>8325</v>
      </c>
      <c r="S3134" s="15">
        <f t="shared" si="242"/>
        <v>88519.9143287037</v>
      </c>
      <c r="T3134" s="15">
        <f t="shared" si="243"/>
        <v>42162.9143287037</v>
      </c>
      <c r="U3134" s="15">
        <f t="shared" si="244"/>
        <v>2142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7</v>
      </c>
      <c r="P3135">
        <f t="shared" si="241"/>
        <v>100</v>
      </c>
      <c r="Q3135" s="11" t="s">
        <v>8322</v>
      </c>
      <c r="R3135" t="s">
        <v>8326</v>
      </c>
      <c r="S3135" s="15">
        <f t="shared" si="242"/>
        <v>88466.628344907411</v>
      </c>
      <c r="T3135" s="15">
        <f t="shared" si="243"/>
        <v>42139.628344907411</v>
      </c>
      <c r="U3135" s="15">
        <f t="shared" si="244"/>
        <v>2142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11</v>
      </c>
      <c r="P3136">
        <f t="shared" si="241"/>
        <v>100</v>
      </c>
      <c r="Q3136" s="11" t="s">
        <v>8309</v>
      </c>
      <c r="R3136" t="s">
        <v>8343</v>
      </c>
      <c r="S3136" s="15">
        <f t="shared" si="242"/>
        <v>88460.798171296294</v>
      </c>
      <c r="T3136" s="15">
        <f t="shared" si="243"/>
        <v>42133.798171296294</v>
      </c>
      <c r="U3136" s="15">
        <f t="shared" si="244"/>
        <v>2142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ref="O3137:O3200" si="245">ROUND(E2947/D2947*100,0)</f>
        <v>0</v>
      </c>
      <c r="P3137">
        <f t="shared" si="241"/>
        <v>25</v>
      </c>
      <c r="Q3137" s="11" t="s">
        <v>8312</v>
      </c>
      <c r="R3137" t="s">
        <v>8357</v>
      </c>
      <c r="S3137" s="15">
        <f t="shared" si="242"/>
        <v>87123.668032407411</v>
      </c>
      <c r="T3137" s="15">
        <f t="shared" si="243"/>
        <v>40766.668032407404</v>
      </c>
      <c r="U3137" s="15">
        <f t="shared" si="244"/>
        <v>2138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5"/>
        <v>3</v>
      </c>
      <c r="P3138">
        <f t="shared" si="241"/>
        <v>25</v>
      </c>
      <c r="Q3138" s="11" t="s">
        <v>8324</v>
      </c>
      <c r="R3138" t="s">
        <v>8327</v>
      </c>
      <c r="S3138" s="15">
        <f t="shared" si="242"/>
        <v>88245.214629629627</v>
      </c>
      <c r="T3138" s="15">
        <f t="shared" si="243"/>
        <v>41888.214629629627</v>
      </c>
      <c r="U3138" s="15">
        <f t="shared" si="244"/>
        <v>2141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7</v>
      </c>
      <c r="P3139">
        <f t="shared" ref="P3139:P3202" si="246">IFERROR(ROUND(E3139/L3139,2),0)</f>
        <v>10</v>
      </c>
      <c r="Q3139" s="11" t="s">
        <v>8317</v>
      </c>
      <c r="R3139" t="s">
        <v>8335</v>
      </c>
      <c r="S3139" s="15">
        <f t="shared" ref="S3139:S3202" si="247">(((J3139/60)/60)/24)+DATE(197,1,1)</f>
        <v>88771.110775462963</v>
      </c>
      <c r="T3139" s="15">
        <f t="shared" ref="T3139:T3202" si="248">(((I3139/60)/60)/24)+DATE(1970,1,1)</f>
        <v>42414.110775462963</v>
      </c>
      <c r="U3139" s="15">
        <f t="shared" ref="U3139:U3202" si="249">YEAR(S3139)</f>
        <v>2143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11</v>
      </c>
      <c r="P3140">
        <f t="shared" si="246"/>
        <v>100</v>
      </c>
      <c r="Q3140" s="11" t="s">
        <v>8312</v>
      </c>
      <c r="R3140" t="s">
        <v>8350</v>
      </c>
      <c r="S3140" s="15">
        <f t="shared" si="247"/>
        <v>87059.729872685188</v>
      </c>
      <c r="T3140" s="15">
        <f t="shared" si="248"/>
        <v>40702.729872685188</v>
      </c>
      <c r="U3140" s="15">
        <f t="shared" si="249"/>
        <v>2138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1</v>
      </c>
      <c r="P3141">
        <f t="shared" si="246"/>
        <v>33.33</v>
      </c>
      <c r="Q3141" s="11" t="s">
        <v>8320</v>
      </c>
      <c r="R3141" t="s">
        <v>8346</v>
      </c>
      <c r="S3141" s="15">
        <f t="shared" si="247"/>
        <v>89043.86137731481</v>
      </c>
      <c r="T3141" s="15">
        <f t="shared" si="248"/>
        <v>42676.165972222225</v>
      </c>
      <c r="U3141" s="15">
        <f t="shared" si="249"/>
        <v>2143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1</v>
      </c>
      <c r="P3142">
        <f t="shared" si="246"/>
        <v>100</v>
      </c>
      <c r="Q3142" s="11" t="s">
        <v>8314</v>
      </c>
      <c r="R3142" t="s">
        <v>8356</v>
      </c>
      <c r="S3142" s="15">
        <f t="shared" si="247"/>
        <v>88258.65315972222</v>
      </c>
      <c r="T3142" s="15">
        <f t="shared" si="248"/>
        <v>41902.65315972222</v>
      </c>
      <c r="U3142" s="15">
        <f t="shared" si="249"/>
        <v>2141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4</v>
      </c>
      <c r="P3143">
        <f t="shared" si="246"/>
        <v>100</v>
      </c>
      <c r="Q3143" s="11" t="s">
        <v>8312</v>
      </c>
      <c r="R3143" t="s">
        <v>8349</v>
      </c>
      <c r="S3143" s="15">
        <f t="shared" si="247"/>
        <v>88747.437152777769</v>
      </c>
      <c r="T3143" s="15">
        <f t="shared" si="248"/>
        <v>42420.437152777777</v>
      </c>
      <c r="U3143" s="15">
        <f t="shared" si="249"/>
        <v>2142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7</v>
      </c>
      <c r="P3144">
        <f t="shared" si="246"/>
        <v>100</v>
      </c>
      <c r="Q3144" s="11" t="s">
        <v>8324</v>
      </c>
      <c r="R3144" t="s">
        <v>8327</v>
      </c>
      <c r="S3144" s="15">
        <f t="shared" si="247"/>
        <v>88301.590011574066</v>
      </c>
      <c r="T3144" s="15">
        <f t="shared" si="248"/>
        <v>41955.907638888893</v>
      </c>
      <c r="U3144" s="15">
        <f t="shared" si="249"/>
        <v>2141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21</v>
      </c>
      <c r="P3145">
        <f t="shared" si="246"/>
        <v>100</v>
      </c>
      <c r="Q3145" s="11" t="s">
        <v>8312</v>
      </c>
      <c r="R3145" t="s">
        <v>8353</v>
      </c>
      <c r="S3145" s="15">
        <f t="shared" si="247"/>
        <v>88378.713460648141</v>
      </c>
      <c r="T3145" s="15">
        <f t="shared" si="248"/>
        <v>42050.651388888888</v>
      </c>
      <c r="U3145" s="15">
        <f t="shared" si="249"/>
        <v>2141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2</v>
      </c>
      <c r="P3146">
        <f t="shared" si="246"/>
        <v>100</v>
      </c>
      <c r="Q3146" s="11" t="s">
        <v>8324</v>
      </c>
      <c r="R3146" t="s">
        <v>8327</v>
      </c>
      <c r="S3146" s="15">
        <f t="shared" si="247"/>
        <v>88590.677766203706</v>
      </c>
      <c r="T3146" s="15">
        <f t="shared" si="248"/>
        <v>42233.677766203706</v>
      </c>
      <c r="U3146" s="15">
        <f t="shared" si="249"/>
        <v>2142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3</v>
      </c>
      <c r="P3147">
        <f t="shared" si="246"/>
        <v>16.670000000000002</v>
      </c>
      <c r="Q3147" s="11" t="s">
        <v>8324</v>
      </c>
      <c r="R3147" t="s">
        <v>8327</v>
      </c>
      <c r="S3147" s="15">
        <f t="shared" si="247"/>
        <v>88575.83293981482</v>
      </c>
      <c r="T3147" s="15">
        <f t="shared" si="248"/>
        <v>42242.772222222222</v>
      </c>
      <c r="U3147" s="15">
        <f t="shared" si="249"/>
        <v>2142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0</v>
      </c>
      <c r="P3148">
        <f t="shared" si="246"/>
        <v>33.33</v>
      </c>
      <c r="Q3148" s="11" t="s">
        <v>8324</v>
      </c>
      <c r="R3148" t="s">
        <v>8327</v>
      </c>
      <c r="S3148" s="15">
        <f t="shared" si="247"/>
        <v>88444.190960648149</v>
      </c>
      <c r="T3148" s="15">
        <f t="shared" si="248"/>
        <v>42087.149293981478</v>
      </c>
      <c r="U3148" s="15">
        <f t="shared" si="249"/>
        <v>2142</v>
      </c>
    </row>
    <row r="3149" spans="1:21" ht="6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1</v>
      </c>
      <c r="P3149">
        <f t="shared" si="246"/>
        <v>100</v>
      </c>
      <c r="Q3149" s="11" t="s">
        <v>8324</v>
      </c>
      <c r="R3149" t="s">
        <v>8336</v>
      </c>
      <c r="S3149" s="15">
        <f t="shared" si="247"/>
        <v>88333.936909722222</v>
      </c>
      <c r="T3149" s="15">
        <f t="shared" si="248"/>
        <v>41966.936909722222</v>
      </c>
      <c r="U3149" s="15">
        <f t="shared" si="249"/>
        <v>2141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11</v>
      </c>
      <c r="P3150">
        <f t="shared" si="246"/>
        <v>100</v>
      </c>
      <c r="Q3150" s="11" t="s">
        <v>8324</v>
      </c>
      <c r="R3150" t="s">
        <v>8327</v>
      </c>
      <c r="S3150" s="15">
        <f t="shared" si="247"/>
        <v>88512.644467592589</v>
      </c>
      <c r="T3150" s="15">
        <f t="shared" si="248"/>
        <v>42155.644467592589</v>
      </c>
      <c r="U3150" s="15">
        <f t="shared" si="249"/>
        <v>2142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21</v>
      </c>
      <c r="P3151">
        <f t="shared" si="246"/>
        <v>20</v>
      </c>
      <c r="Q3151" s="11" t="s">
        <v>8324</v>
      </c>
      <c r="R3151" t="s">
        <v>8327</v>
      </c>
      <c r="S3151" s="15">
        <f t="shared" si="247"/>
        <v>89036.54923611111</v>
      </c>
      <c r="T3151" s="15">
        <f t="shared" si="248"/>
        <v>42709.590902777782</v>
      </c>
      <c r="U3151" s="15">
        <f t="shared" si="249"/>
        <v>2143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41</v>
      </c>
      <c r="P3152">
        <f t="shared" si="246"/>
        <v>24</v>
      </c>
      <c r="Q3152" s="11" t="s">
        <v>8324</v>
      </c>
      <c r="R3152" t="s">
        <v>8327</v>
      </c>
      <c r="S3152" s="15">
        <f t="shared" si="247"/>
        <v>89189.718784722223</v>
      </c>
      <c r="T3152" s="15">
        <f t="shared" si="248"/>
        <v>42832.677118055552</v>
      </c>
      <c r="U3152" s="15">
        <f t="shared" si="249"/>
        <v>2144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103</v>
      </c>
      <c r="P3153">
        <f t="shared" si="246"/>
        <v>10.56</v>
      </c>
      <c r="Q3153" s="11" t="s">
        <v>8309</v>
      </c>
      <c r="R3153" t="s">
        <v>8311</v>
      </c>
      <c r="S3153" s="15">
        <f t="shared" si="247"/>
        <v>89023.64535879629</v>
      </c>
      <c r="T3153" s="15">
        <f t="shared" si="248"/>
        <v>42666.645358796297</v>
      </c>
      <c r="U3153" s="15">
        <f t="shared" si="249"/>
        <v>2143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13</v>
      </c>
      <c r="P3154">
        <f t="shared" si="246"/>
        <v>15.83</v>
      </c>
      <c r="Q3154" s="11" t="s">
        <v>8324</v>
      </c>
      <c r="R3154" t="s">
        <v>8327</v>
      </c>
      <c r="S3154" s="15">
        <f t="shared" si="247"/>
        <v>88168.045173611114</v>
      </c>
      <c r="T3154" s="15">
        <f t="shared" si="248"/>
        <v>41811.045173611114</v>
      </c>
      <c r="U3154" s="15">
        <f t="shared" si="249"/>
        <v>2141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7</v>
      </c>
      <c r="P3155">
        <f t="shared" si="246"/>
        <v>23.75</v>
      </c>
      <c r="Q3155" s="11" t="s">
        <v>8324</v>
      </c>
      <c r="R3155" t="s">
        <v>8327</v>
      </c>
      <c r="S3155" s="15">
        <f t="shared" si="247"/>
        <v>88833.060694444444</v>
      </c>
      <c r="T3155" s="15">
        <f t="shared" si="248"/>
        <v>42461.165972222225</v>
      </c>
      <c r="U3155" s="15">
        <f t="shared" si="249"/>
        <v>2143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2</v>
      </c>
      <c r="P3156">
        <f t="shared" si="246"/>
        <v>9.5</v>
      </c>
      <c r="Q3156" s="11" t="s">
        <v>8324</v>
      </c>
      <c r="R3156" t="s">
        <v>8327</v>
      </c>
      <c r="S3156" s="15">
        <f t="shared" si="247"/>
        <v>88307.963472222225</v>
      </c>
      <c r="T3156" s="15">
        <f t="shared" si="248"/>
        <v>41951</v>
      </c>
      <c r="U3156" s="15">
        <f t="shared" si="249"/>
        <v>2141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17</v>
      </c>
      <c r="P3157">
        <f t="shared" si="246"/>
        <v>15.67</v>
      </c>
      <c r="Q3157" s="11" t="s">
        <v>8324</v>
      </c>
      <c r="R3157" t="s">
        <v>8327</v>
      </c>
      <c r="S3157" s="15">
        <f t="shared" si="247"/>
        <v>88416.135879629626</v>
      </c>
      <c r="T3157" s="15">
        <f t="shared" si="248"/>
        <v>42059.135879629626</v>
      </c>
      <c r="U3157" s="15">
        <f t="shared" si="249"/>
        <v>2142</v>
      </c>
    </row>
    <row r="3158" spans="1:21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1</v>
      </c>
      <c r="P3158">
        <f t="shared" si="246"/>
        <v>23.5</v>
      </c>
      <c r="Q3158" s="11" t="s">
        <v>8314</v>
      </c>
      <c r="R3158" t="s">
        <v>8356</v>
      </c>
      <c r="S3158" s="15">
        <f t="shared" si="247"/>
        <v>88323.020752314813</v>
      </c>
      <c r="T3158" s="15">
        <f t="shared" si="248"/>
        <v>41956.062418981484</v>
      </c>
      <c r="U3158" s="15">
        <f t="shared" si="249"/>
        <v>2141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10</v>
      </c>
      <c r="P3159">
        <f t="shared" si="246"/>
        <v>31</v>
      </c>
      <c r="Q3159" s="11" t="s">
        <v>8314</v>
      </c>
      <c r="R3159" t="s">
        <v>8352</v>
      </c>
      <c r="S3159" s="15">
        <f t="shared" si="247"/>
        <v>88633.789965277771</v>
      </c>
      <c r="T3159" s="15">
        <f t="shared" si="248"/>
        <v>42303.888888888891</v>
      </c>
      <c r="U3159" s="15">
        <f t="shared" si="249"/>
        <v>2142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101</v>
      </c>
      <c r="P3160">
        <f t="shared" si="246"/>
        <v>15.33</v>
      </c>
      <c r="Q3160" s="11" t="s">
        <v>8322</v>
      </c>
      <c r="R3160" t="s">
        <v>8338</v>
      </c>
      <c r="S3160" s="15">
        <f t="shared" si="247"/>
        <v>88355.172106481477</v>
      </c>
      <c r="T3160" s="15">
        <f t="shared" si="248"/>
        <v>41998.333333333328</v>
      </c>
      <c r="U3160" s="15">
        <f t="shared" si="249"/>
        <v>2141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8309</v>
      </c>
      <c r="R3161" t="s">
        <v>8316</v>
      </c>
      <c r="S3161" s="15">
        <f t="shared" si="247"/>
        <v>88938.884189814824</v>
      </c>
      <c r="T3161" s="15">
        <f t="shared" si="248"/>
        <v>42581.884189814817</v>
      </c>
      <c r="U3161" s="15">
        <f t="shared" si="249"/>
        <v>2143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1</v>
      </c>
      <c r="P3162">
        <f t="shared" si="246"/>
        <v>90</v>
      </c>
      <c r="Q3162" s="11" t="s">
        <v>8309</v>
      </c>
      <c r="R3162" t="s">
        <v>8343</v>
      </c>
      <c r="S3162" s="15">
        <f t="shared" si="247"/>
        <v>88771.306840277772</v>
      </c>
      <c r="T3162" s="15">
        <f t="shared" si="248"/>
        <v>42443.958333333328</v>
      </c>
      <c r="U3162" s="15">
        <f t="shared" si="249"/>
        <v>2143</v>
      </c>
    </row>
    <row r="3163" spans="1:21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3</v>
      </c>
      <c r="P3163">
        <f t="shared" si="246"/>
        <v>30</v>
      </c>
      <c r="Q3163" s="11" t="s">
        <v>8312</v>
      </c>
      <c r="R3163" t="s">
        <v>8357</v>
      </c>
      <c r="S3163" s="15">
        <f t="shared" si="247"/>
        <v>87760.579675925925</v>
      </c>
      <c r="T3163" s="15">
        <f t="shared" si="248"/>
        <v>41418.579675925925</v>
      </c>
      <c r="U3163" s="15">
        <f t="shared" si="249"/>
        <v>2140</v>
      </c>
    </row>
    <row r="3164" spans="1:21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3</v>
      </c>
      <c r="P3164">
        <f t="shared" si="246"/>
        <v>30</v>
      </c>
      <c r="Q3164" s="11" t="s">
        <v>8328</v>
      </c>
      <c r="R3164" t="s">
        <v>8351</v>
      </c>
      <c r="S3164" s="15">
        <f t="shared" si="247"/>
        <v>88216.965532407412</v>
      </c>
      <c r="T3164" s="15">
        <f t="shared" si="248"/>
        <v>41881.645833333336</v>
      </c>
      <c r="U3164" s="15">
        <f t="shared" si="249"/>
        <v>2141</v>
      </c>
    </row>
    <row r="3165" spans="1:21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10</v>
      </c>
      <c r="P3165">
        <f t="shared" si="246"/>
        <v>22.5</v>
      </c>
      <c r="Q3165" s="11" t="s">
        <v>8309</v>
      </c>
      <c r="R3165" t="s">
        <v>8311</v>
      </c>
      <c r="S3165" s="15">
        <f t="shared" si="247"/>
        <v>89139.845451388886</v>
      </c>
      <c r="T3165" s="15">
        <f t="shared" si="248"/>
        <v>42784.249305555553</v>
      </c>
      <c r="U3165" s="15">
        <f t="shared" si="249"/>
        <v>2144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20</v>
      </c>
      <c r="P3166">
        <f t="shared" si="246"/>
        <v>18</v>
      </c>
      <c r="Q3166" s="11" t="s">
        <v>8320</v>
      </c>
      <c r="R3166" t="s">
        <v>8346</v>
      </c>
      <c r="S3166" s="15">
        <f t="shared" si="247"/>
        <v>88196.754016203704</v>
      </c>
      <c r="T3166" s="15">
        <f t="shared" si="248"/>
        <v>41854.754016203704</v>
      </c>
      <c r="U3166" s="15">
        <f t="shared" si="249"/>
        <v>2141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100</v>
      </c>
      <c r="P3167">
        <f t="shared" si="246"/>
        <v>30</v>
      </c>
      <c r="Q3167" s="11" t="s">
        <v>8324</v>
      </c>
      <c r="R3167" t="s">
        <v>8327</v>
      </c>
      <c r="S3167" s="15">
        <f t="shared" si="247"/>
        <v>88745.684872685189</v>
      </c>
      <c r="T3167" s="15">
        <f t="shared" si="248"/>
        <v>42387</v>
      </c>
      <c r="U3167" s="15">
        <f t="shared" si="249"/>
        <v>2142</v>
      </c>
    </row>
    <row r="3168" spans="1:21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100</v>
      </c>
      <c r="P3168">
        <f t="shared" si="246"/>
        <v>18</v>
      </c>
      <c r="Q3168" s="11" t="s">
        <v>8328</v>
      </c>
      <c r="R3168" t="s">
        <v>8351</v>
      </c>
      <c r="S3168" s="15">
        <f t="shared" si="247"/>
        <v>87308.117662037039</v>
      </c>
      <c r="T3168" s="15">
        <f t="shared" si="248"/>
        <v>40951.117662037039</v>
      </c>
      <c r="U3168" s="15">
        <f t="shared" si="249"/>
        <v>2139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1</v>
      </c>
      <c r="P3169">
        <f t="shared" si="246"/>
        <v>17.2</v>
      </c>
      <c r="Q3169" s="11" t="s">
        <v>8320</v>
      </c>
      <c r="R3169" t="s">
        <v>8358</v>
      </c>
      <c r="S3169" s="15">
        <f t="shared" si="247"/>
        <v>88245.825439814813</v>
      </c>
      <c r="T3169" s="15">
        <f t="shared" si="248"/>
        <v>41903.825439814813</v>
      </c>
      <c r="U3169" s="15">
        <f t="shared" si="249"/>
        <v>2141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3</v>
      </c>
      <c r="P3170">
        <f t="shared" si="246"/>
        <v>14.33</v>
      </c>
      <c r="Q3170" s="11" t="s">
        <v>8324</v>
      </c>
      <c r="R3170" t="s">
        <v>8327</v>
      </c>
      <c r="S3170" s="15">
        <f t="shared" si="247"/>
        <v>88899.626747685179</v>
      </c>
      <c r="T3170" s="15">
        <f t="shared" si="248"/>
        <v>42572.626747685179</v>
      </c>
      <c r="U3170" s="15">
        <f t="shared" si="249"/>
        <v>2143</v>
      </c>
    </row>
    <row r="3171" spans="1:21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5</v>
      </c>
      <c r="P3171">
        <f t="shared" si="246"/>
        <v>21.25</v>
      </c>
      <c r="Q3171" s="11" t="s">
        <v>8317</v>
      </c>
      <c r="R3171" t="s">
        <v>8335</v>
      </c>
      <c r="S3171" s="15">
        <f t="shared" si="247"/>
        <v>88219.086377314816</v>
      </c>
      <c r="T3171" s="15">
        <f t="shared" si="248"/>
        <v>41867.086377314816</v>
      </c>
      <c r="U3171" s="15">
        <f t="shared" si="249"/>
        <v>2141</v>
      </c>
    </row>
    <row r="3172" spans="1:21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2</v>
      </c>
      <c r="P3172">
        <f t="shared" si="246"/>
        <v>21.25</v>
      </c>
      <c r="Q3172" s="11" t="s">
        <v>8309</v>
      </c>
      <c r="R3172" t="s">
        <v>8319</v>
      </c>
      <c r="S3172" s="15">
        <f t="shared" si="247"/>
        <v>88154.587094907416</v>
      </c>
      <c r="T3172" s="15">
        <f t="shared" si="248"/>
        <v>41782.587094907409</v>
      </c>
      <c r="U3172" s="15">
        <f t="shared" si="249"/>
        <v>2141</v>
      </c>
    </row>
    <row r="3173" spans="1:21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3</v>
      </c>
      <c r="P3173">
        <f t="shared" si="246"/>
        <v>5.31</v>
      </c>
      <c r="Q3173" s="11" t="s">
        <v>8317</v>
      </c>
      <c r="R3173" t="s">
        <v>8335</v>
      </c>
      <c r="S3173" s="15">
        <f t="shared" si="247"/>
        <v>87405.711863425924</v>
      </c>
      <c r="T3173" s="15">
        <f t="shared" si="248"/>
        <v>41048.711863425924</v>
      </c>
      <c r="U3173" s="15">
        <f t="shared" si="249"/>
        <v>2139</v>
      </c>
    </row>
    <row r="3174" spans="1:21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130</v>
      </c>
      <c r="P3174">
        <f t="shared" si="246"/>
        <v>42.5</v>
      </c>
      <c r="Q3174" s="11" t="s">
        <v>8312</v>
      </c>
      <c r="R3174" t="s">
        <v>8350</v>
      </c>
      <c r="S3174" s="15">
        <f t="shared" si="247"/>
        <v>88039.742488425924</v>
      </c>
      <c r="T3174" s="15">
        <f t="shared" si="248"/>
        <v>41712.700821759259</v>
      </c>
      <c r="U3174" s="15">
        <f t="shared" si="249"/>
        <v>2141</v>
      </c>
    </row>
    <row r="3175" spans="1:21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1</v>
      </c>
      <c r="P3175">
        <f t="shared" si="246"/>
        <v>21.25</v>
      </c>
      <c r="Q3175" s="11" t="s">
        <v>8320</v>
      </c>
      <c r="R3175" t="s">
        <v>8321</v>
      </c>
      <c r="S3175" s="15">
        <f t="shared" si="247"/>
        <v>89191.895474537043</v>
      </c>
      <c r="T3175" s="15">
        <f t="shared" si="248"/>
        <v>42834.853807870371</v>
      </c>
      <c r="U3175" s="15">
        <f t="shared" si="249"/>
        <v>2144</v>
      </c>
    </row>
    <row r="3176" spans="1:21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2</v>
      </c>
      <c r="P3176">
        <f t="shared" si="246"/>
        <v>21.25</v>
      </c>
      <c r="Q3176" s="11" t="s">
        <v>8328</v>
      </c>
      <c r="R3176" t="s">
        <v>8331</v>
      </c>
      <c r="S3176" s="15">
        <f t="shared" si="247"/>
        <v>88228.563819444447</v>
      </c>
      <c r="T3176" s="15">
        <f t="shared" si="248"/>
        <v>41882.818749999999</v>
      </c>
      <c r="U3176" s="15">
        <f t="shared" si="249"/>
        <v>2141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95</v>
      </c>
      <c r="P3177">
        <f t="shared" si="246"/>
        <v>12.14</v>
      </c>
      <c r="Q3177" s="11" t="s">
        <v>8320</v>
      </c>
      <c r="R3177" t="s">
        <v>8346</v>
      </c>
      <c r="S3177" s="15">
        <f t="shared" si="247"/>
        <v>88897.341631944437</v>
      </c>
      <c r="T3177" s="15">
        <f t="shared" si="248"/>
        <v>42540.341631944444</v>
      </c>
      <c r="U3177" s="15">
        <f t="shared" si="249"/>
        <v>2143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3</v>
      </c>
      <c r="P3178">
        <f t="shared" si="246"/>
        <v>10.38</v>
      </c>
      <c r="Q3178" s="11" t="s">
        <v>8317</v>
      </c>
      <c r="R3178" t="s">
        <v>8335</v>
      </c>
      <c r="S3178" s="15">
        <f t="shared" si="247"/>
        <v>88720.598530092597</v>
      </c>
      <c r="T3178" s="15">
        <f t="shared" si="248"/>
        <v>42363.598530092597</v>
      </c>
      <c r="U3178" s="15">
        <f t="shared" si="249"/>
        <v>2142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1</v>
      </c>
      <c r="P3179">
        <f t="shared" si="246"/>
        <v>20.5</v>
      </c>
      <c r="Q3179" s="11" t="s">
        <v>8322</v>
      </c>
      <c r="R3179" t="s">
        <v>8340</v>
      </c>
      <c r="S3179" s="15">
        <f t="shared" si="247"/>
        <v>88140.758043981477</v>
      </c>
      <c r="T3179" s="15">
        <f t="shared" si="248"/>
        <v>41773.758043981477</v>
      </c>
      <c r="U3179" s="15">
        <f t="shared" si="249"/>
        <v>2141</v>
      </c>
    </row>
    <row r="3180" spans="1:21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4</v>
      </c>
      <c r="P3180">
        <f t="shared" si="246"/>
        <v>20.5</v>
      </c>
      <c r="Q3180" s="11" t="s">
        <v>8309</v>
      </c>
      <c r="R3180" t="s">
        <v>8343</v>
      </c>
      <c r="S3180" s="15">
        <f t="shared" si="247"/>
        <v>88348.18913194444</v>
      </c>
      <c r="T3180" s="15">
        <f t="shared" si="248"/>
        <v>41991.18913194444</v>
      </c>
      <c r="U3180" s="15">
        <f t="shared" si="249"/>
        <v>2141</v>
      </c>
    </row>
    <row r="3181" spans="1:21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0</v>
      </c>
      <c r="P3181">
        <f t="shared" si="246"/>
        <v>16.399999999999999</v>
      </c>
      <c r="Q3181" s="11" t="s">
        <v>8322</v>
      </c>
      <c r="R3181" t="s">
        <v>8340</v>
      </c>
      <c r="S3181" s="15">
        <f t="shared" si="247"/>
        <v>88325.717256944452</v>
      </c>
      <c r="T3181" s="15">
        <f t="shared" si="248"/>
        <v>41969.551388888889</v>
      </c>
      <c r="U3181" s="15">
        <f t="shared" si="249"/>
        <v>2141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8322</v>
      </c>
      <c r="R3182" t="s">
        <v>8338</v>
      </c>
      <c r="S3182" s="15">
        <f t="shared" si="247"/>
        <v>88555.559432870374</v>
      </c>
      <c r="T3182" s="15">
        <f t="shared" si="248"/>
        <v>42208.559432870374</v>
      </c>
      <c r="U3182" s="15">
        <f t="shared" si="249"/>
        <v>2142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8317</v>
      </c>
      <c r="R3183" t="s">
        <v>8335</v>
      </c>
      <c r="S3183" s="15">
        <f t="shared" si="247"/>
        <v>88048.381041666667</v>
      </c>
      <c r="T3183" s="15">
        <f t="shared" si="248"/>
        <v>41689.381041666667</v>
      </c>
      <c r="U3183" s="15">
        <f t="shared" si="249"/>
        <v>2141</v>
      </c>
    </row>
    <row r="3184" spans="1:21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3</v>
      </c>
      <c r="P3184">
        <f t="shared" si="246"/>
        <v>20</v>
      </c>
      <c r="Q3184" s="11" t="s">
        <v>8312</v>
      </c>
      <c r="R3184" t="s">
        <v>8350</v>
      </c>
      <c r="S3184" s="15">
        <f t="shared" si="247"/>
        <v>88531.769479166673</v>
      </c>
      <c r="T3184" s="15">
        <f t="shared" si="248"/>
        <v>42174.769479166673</v>
      </c>
      <c r="U3184" s="15">
        <f t="shared" si="249"/>
        <v>2142</v>
      </c>
    </row>
    <row r="3185" spans="1:21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7</v>
      </c>
      <c r="P3185">
        <f t="shared" si="246"/>
        <v>20</v>
      </c>
      <c r="Q3185" s="11" t="s">
        <v>8309</v>
      </c>
      <c r="R3185" t="s">
        <v>8343</v>
      </c>
      <c r="S3185" s="15">
        <f t="shared" si="247"/>
        <v>89019.443368055552</v>
      </c>
      <c r="T3185" s="15">
        <f t="shared" si="248"/>
        <v>42662.443368055552</v>
      </c>
      <c r="U3185" s="15">
        <f t="shared" si="249"/>
        <v>2143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40</v>
      </c>
      <c r="P3186">
        <f t="shared" si="246"/>
        <v>11.43</v>
      </c>
      <c r="Q3186" s="11" t="s">
        <v>8320</v>
      </c>
      <c r="R3186" t="s">
        <v>8321</v>
      </c>
      <c r="S3186" s="15">
        <f t="shared" si="247"/>
        <v>89181.02234953703</v>
      </c>
      <c r="T3186" s="15">
        <f t="shared" si="248"/>
        <v>42823.980682870373</v>
      </c>
      <c r="U3186" s="15">
        <f t="shared" si="249"/>
        <v>2144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120</v>
      </c>
      <c r="P3187">
        <f t="shared" si="246"/>
        <v>40</v>
      </c>
      <c r="Q3187" s="11" t="s">
        <v>8324</v>
      </c>
      <c r="R3187" t="s">
        <v>8327</v>
      </c>
      <c r="S3187" s="15">
        <f t="shared" si="247"/>
        <v>88884.070775462969</v>
      </c>
      <c r="T3187" s="15">
        <f t="shared" si="248"/>
        <v>42514.600694444445</v>
      </c>
      <c r="U3187" s="15">
        <f t="shared" si="249"/>
        <v>2143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180</v>
      </c>
      <c r="P3188">
        <f t="shared" si="246"/>
        <v>26.67</v>
      </c>
      <c r="Q3188" s="11" t="s">
        <v>8324</v>
      </c>
      <c r="R3188" t="s">
        <v>8327</v>
      </c>
      <c r="S3188" s="15">
        <f t="shared" si="247"/>
        <v>88644.590833333335</v>
      </c>
      <c r="T3188" s="15">
        <f t="shared" si="248"/>
        <v>42271.590833333335</v>
      </c>
      <c r="U3188" s="15">
        <f t="shared" si="249"/>
        <v>2142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0</v>
      </c>
      <c r="P3189">
        <f t="shared" si="246"/>
        <v>26</v>
      </c>
      <c r="Q3189" s="11" t="s">
        <v>8314</v>
      </c>
      <c r="R3189" t="s">
        <v>8354</v>
      </c>
      <c r="S3189" s="15">
        <f t="shared" si="247"/>
        <v>88568.902037037042</v>
      </c>
      <c r="T3189" s="15">
        <f t="shared" si="248"/>
        <v>42201.902037037042</v>
      </c>
      <c r="U3189" s="15">
        <f t="shared" si="249"/>
        <v>2142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18</v>
      </c>
      <c r="P3190">
        <f t="shared" si="246"/>
        <v>38.5</v>
      </c>
      <c r="Q3190" s="11" t="s">
        <v>8312</v>
      </c>
      <c r="R3190" t="s">
        <v>8349</v>
      </c>
      <c r="S3190" s="15">
        <f t="shared" si="247"/>
        <v>88778.35019675926</v>
      </c>
      <c r="T3190" s="15">
        <f t="shared" si="248"/>
        <v>42421.35019675926</v>
      </c>
      <c r="U3190" s="15">
        <f t="shared" si="249"/>
        <v>2143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8322</v>
      </c>
      <c r="R3191" t="s">
        <v>8340</v>
      </c>
      <c r="S3191" s="15">
        <f t="shared" si="247"/>
        <v>87516.942870370374</v>
      </c>
      <c r="T3191" s="15">
        <f t="shared" si="248"/>
        <v>41159.942870370374</v>
      </c>
      <c r="U3191" s="15">
        <f t="shared" si="249"/>
        <v>2139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4</v>
      </c>
      <c r="P3192">
        <f t="shared" si="246"/>
        <v>19</v>
      </c>
      <c r="Q3192" s="11" t="s">
        <v>8314</v>
      </c>
      <c r="R3192" t="s">
        <v>8315</v>
      </c>
      <c r="S3192" s="15">
        <f t="shared" si="247"/>
        <v>88300.94840277778</v>
      </c>
      <c r="T3192" s="15">
        <f t="shared" si="248"/>
        <v>41943.94840277778</v>
      </c>
      <c r="U3192" s="15">
        <f t="shared" si="249"/>
        <v>2141</v>
      </c>
    </row>
    <row r="3193" spans="1:21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8312</v>
      </c>
      <c r="R3193" t="s">
        <v>8349</v>
      </c>
      <c r="S3193" s="15">
        <f t="shared" si="247"/>
        <v>88916.730717592596</v>
      </c>
      <c r="T3193" s="15">
        <f t="shared" si="248"/>
        <v>42559.730717592596</v>
      </c>
      <c r="U3193" s="15">
        <f t="shared" si="249"/>
        <v>2143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1</v>
      </c>
      <c r="P3194">
        <f t="shared" si="246"/>
        <v>37.5</v>
      </c>
      <c r="Q3194" s="11" t="s">
        <v>8320</v>
      </c>
      <c r="R3194" t="s">
        <v>8346</v>
      </c>
      <c r="S3194" s="15">
        <f t="shared" si="247"/>
        <v>88894.710254629637</v>
      </c>
      <c r="T3194" s="15">
        <f t="shared" si="248"/>
        <v>42537.71025462963</v>
      </c>
      <c r="U3194" s="15">
        <f t="shared" si="249"/>
        <v>2143</v>
      </c>
    </row>
    <row r="3195" spans="1:21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12</v>
      </c>
      <c r="P3195">
        <f t="shared" si="246"/>
        <v>37.5</v>
      </c>
      <c r="Q3195" s="11" t="s">
        <v>8320</v>
      </c>
      <c r="R3195" t="s">
        <v>8358</v>
      </c>
      <c r="S3195" s="15">
        <f t="shared" si="247"/>
        <v>88465.997361111105</v>
      </c>
      <c r="T3195" s="15">
        <f t="shared" si="248"/>
        <v>42138.997361111105</v>
      </c>
      <c r="U3195" s="15">
        <f t="shared" si="249"/>
        <v>2142</v>
      </c>
    </row>
    <row r="3196" spans="1:21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8324</v>
      </c>
      <c r="R3196" t="s">
        <v>8325</v>
      </c>
      <c r="S3196" s="15">
        <f t="shared" si="247"/>
        <v>88509.670069444444</v>
      </c>
      <c r="T3196" s="15">
        <f t="shared" si="248"/>
        <v>42152.665972222225</v>
      </c>
      <c r="U3196" s="15">
        <f t="shared" si="249"/>
        <v>2142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2</v>
      </c>
      <c r="P3197">
        <f t="shared" si="246"/>
        <v>37.5</v>
      </c>
      <c r="Q3197" s="11" t="s">
        <v>8328</v>
      </c>
      <c r="R3197" t="s">
        <v>8331</v>
      </c>
      <c r="S3197" s="15">
        <f t="shared" si="247"/>
        <v>88847.610520833332</v>
      </c>
      <c r="T3197" s="15">
        <f t="shared" si="248"/>
        <v>42504.207638888889</v>
      </c>
      <c r="U3197" s="15">
        <f t="shared" si="249"/>
        <v>2143</v>
      </c>
    </row>
    <row r="3198" spans="1:21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11</v>
      </c>
      <c r="P3198">
        <f t="shared" si="246"/>
        <v>75</v>
      </c>
      <c r="Q3198" s="11" t="s">
        <v>8309</v>
      </c>
      <c r="R3198" t="s">
        <v>8311</v>
      </c>
      <c r="S3198" s="15">
        <f t="shared" si="247"/>
        <v>88333.898090277769</v>
      </c>
      <c r="T3198" s="15">
        <f t="shared" si="248"/>
        <v>41991.898090277777</v>
      </c>
      <c r="U3198" s="15">
        <f t="shared" si="249"/>
        <v>2141</v>
      </c>
    </row>
    <row r="3199" spans="1:21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20</v>
      </c>
      <c r="P3199">
        <f t="shared" si="246"/>
        <v>25</v>
      </c>
      <c r="Q3199" s="11" t="s">
        <v>8320</v>
      </c>
      <c r="R3199" t="s">
        <v>8346</v>
      </c>
      <c r="S3199" s="15">
        <f t="shared" si="247"/>
        <v>88981.524756944447</v>
      </c>
      <c r="T3199" s="15">
        <f t="shared" si="248"/>
        <v>42654.524756944447</v>
      </c>
      <c r="U3199" s="15">
        <f t="shared" si="249"/>
        <v>2143</v>
      </c>
    </row>
    <row r="3200" spans="1:21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34</v>
      </c>
      <c r="P3200">
        <f t="shared" si="246"/>
        <v>25</v>
      </c>
      <c r="Q3200" s="11" t="s">
        <v>8314</v>
      </c>
      <c r="R3200" t="s">
        <v>8352</v>
      </c>
      <c r="S3200" s="15">
        <f t="shared" si="247"/>
        <v>88328.430196759262</v>
      </c>
      <c r="T3200" s="15">
        <f t="shared" si="248"/>
        <v>41986.471863425926</v>
      </c>
      <c r="U3200" s="15">
        <f t="shared" si="249"/>
        <v>2141</v>
      </c>
    </row>
    <row r="3201" spans="1:21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ref="O3201:O3264" si="250">ROUND(E3011/D3011*100,0)</f>
        <v>17</v>
      </c>
      <c r="P3201">
        <f t="shared" si="246"/>
        <v>37.5</v>
      </c>
      <c r="Q3201" s="11" t="s">
        <v>8309</v>
      </c>
      <c r="R3201" t="s">
        <v>8343</v>
      </c>
      <c r="S3201" s="15">
        <f t="shared" si="247"/>
        <v>88582.187534722223</v>
      </c>
      <c r="T3201" s="15">
        <f t="shared" si="248"/>
        <v>42220.187534722223</v>
      </c>
      <c r="U3201" s="15">
        <f t="shared" si="249"/>
        <v>2142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50"/>
        <v>41</v>
      </c>
      <c r="P3202">
        <f t="shared" si="246"/>
        <v>25</v>
      </c>
      <c r="Q3202" s="11" t="s">
        <v>8324</v>
      </c>
      <c r="R3202" t="s">
        <v>8327</v>
      </c>
      <c r="S3202" s="15">
        <f t="shared" si="247"/>
        <v>88238.700925925921</v>
      </c>
      <c r="T3202" s="15">
        <f t="shared" si="248"/>
        <v>41891.700925925928</v>
      </c>
      <c r="U3202" s="15">
        <f t="shared" si="249"/>
        <v>2141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21</v>
      </c>
      <c r="P3203">
        <f t="shared" ref="P3203:P3266" si="251">IFERROR(ROUND(E3203/L3203,2),0)</f>
        <v>18.75</v>
      </c>
      <c r="Q3203" s="11" t="s">
        <v>8324</v>
      </c>
      <c r="R3203" t="s">
        <v>8327</v>
      </c>
      <c r="S3203" s="15">
        <f t="shared" ref="S3203:S3266" si="252">(((J3203/60)/60)/24)+DATE(197,1,1)</f>
        <v>88327.967951388884</v>
      </c>
      <c r="T3203" s="15">
        <f t="shared" ref="T3203:T3266" si="253">(((I3203/60)/60)/24)+DATE(1970,1,1)</f>
        <v>41952.5</v>
      </c>
      <c r="U3203" s="15">
        <f t="shared" ref="U3203:U3266" si="254">YEAR(S3203)</f>
        <v>2141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3</v>
      </c>
      <c r="P3204">
        <f t="shared" si="251"/>
        <v>25</v>
      </c>
      <c r="Q3204" s="11" t="s">
        <v>8324</v>
      </c>
      <c r="R3204" t="s">
        <v>8327</v>
      </c>
      <c r="S3204" s="15">
        <f t="shared" si="252"/>
        <v>88803.691655092596</v>
      </c>
      <c r="T3204" s="15">
        <f t="shared" si="253"/>
        <v>42432.791666666672</v>
      </c>
      <c r="U3204" s="15">
        <f t="shared" si="254"/>
        <v>2143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3</v>
      </c>
      <c r="P3205">
        <f t="shared" si="251"/>
        <v>5.29</v>
      </c>
      <c r="Q3205" s="11" t="s">
        <v>8320</v>
      </c>
      <c r="R3205" t="s">
        <v>8346</v>
      </c>
      <c r="S3205" s="15">
        <f t="shared" si="252"/>
        <v>88415.118865740747</v>
      </c>
      <c r="T3205" s="15">
        <f t="shared" si="253"/>
        <v>42059.125</v>
      </c>
      <c r="U3205" s="15">
        <f t="shared" si="254"/>
        <v>2142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8320</v>
      </c>
      <c r="R3206" t="s">
        <v>8346</v>
      </c>
      <c r="S3206" s="15">
        <f t="shared" si="252"/>
        <v>89062.171076388884</v>
      </c>
      <c r="T3206" s="15">
        <f t="shared" si="253"/>
        <v>42705.212743055556</v>
      </c>
      <c r="U3206" s="15">
        <f t="shared" si="254"/>
        <v>2143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155</v>
      </c>
      <c r="P3207">
        <f t="shared" si="251"/>
        <v>18</v>
      </c>
      <c r="Q3207" s="11" t="s">
        <v>8328</v>
      </c>
      <c r="R3207" t="s">
        <v>8329</v>
      </c>
      <c r="S3207" s="15">
        <f t="shared" si="252"/>
        <v>87138.753298611118</v>
      </c>
      <c r="T3207" s="15">
        <f t="shared" si="253"/>
        <v>40787.25</v>
      </c>
      <c r="U3207" s="15">
        <f t="shared" si="254"/>
        <v>2138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1</v>
      </c>
      <c r="P3208">
        <f t="shared" si="251"/>
        <v>12</v>
      </c>
      <c r="Q3208" s="11" t="s">
        <v>8312</v>
      </c>
      <c r="R3208" t="s">
        <v>8349</v>
      </c>
      <c r="S3208" s="15">
        <f t="shared" si="252"/>
        <v>88678.872175925921</v>
      </c>
      <c r="T3208" s="15">
        <f t="shared" si="253"/>
        <v>42321.913842592592</v>
      </c>
      <c r="U3208" s="15">
        <f t="shared" si="254"/>
        <v>2142</v>
      </c>
    </row>
    <row r="3209" spans="1:21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15</v>
      </c>
      <c r="P3209">
        <f t="shared" si="251"/>
        <v>23.67</v>
      </c>
      <c r="Q3209" s="11" t="s">
        <v>8324</v>
      </c>
      <c r="R3209" t="s">
        <v>8325</v>
      </c>
      <c r="S3209" s="15">
        <f t="shared" si="252"/>
        <v>88418.138831018514</v>
      </c>
      <c r="T3209" s="15">
        <f t="shared" si="253"/>
        <v>42061.138831018514</v>
      </c>
      <c r="U3209" s="15">
        <f t="shared" si="254"/>
        <v>2142</v>
      </c>
    </row>
    <row r="3210" spans="1:21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100</v>
      </c>
      <c r="P3210">
        <f t="shared" si="251"/>
        <v>23.67</v>
      </c>
      <c r="Q3210" s="11" t="s">
        <v>8320</v>
      </c>
      <c r="R3210" t="s">
        <v>8346</v>
      </c>
      <c r="S3210" s="15">
        <f t="shared" si="252"/>
        <v>88435.181921296287</v>
      </c>
      <c r="T3210" s="15">
        <f t="shared" si="253"/>
        <v>42108.14025462963</v>
      </c>
      <c r="U3210" s="15">
        <f t="shared" si="254"/>
        <v>2142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8324</v>
      </c>
      <c r="R3211" t="s">
        <v>8327</v>
      </c>
      <c r="S3211" s="15">
        <f t="shared" si="252"/>
        <v>88510.648831018523</v>
      </c>
      <c r="T3211" s="15">
        <f t="shared" si="253"/>
        <v>42153.648831018523</v>
      </c>
      <c r="U3211" s="15">
        <f t="shared" si="254"/>
        <v>2142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8309</v>
      </c>
      <c r="R3212" t="s">
        <v>8343</v>
      </c>
      <c r="S3212" s="15">
        <f t="shared" si="252"/>
        <v>88301.092152777783</v>
      </c>
      <c r="T3212" s="15">
        <f t="shared" si="253"/>
        <v>41944.092152777775</v>
      </c>
      <c r="U3212" s="15">
        <f t="shared" si="254"/>
        <v>2141</v>
      </c>
    </row>
    <row r="3213" spans="1:21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8317</v>
      </c>
      <c r="R3213" t="s">
        <v>8335</v>
      </c>
      <c r="S3213" s="15">
        <f t="shared" si="252"/>
        <v>87550.011828703704</v>
      </c>
      <c r="T3213" s="15">
        <f t="shared" si="253"/>
        <v>41183.011828703704</v>
      </c>
      <c r="U3213" s="15">
        <f t="shared" si="254"/>
        <v>2139</v>
      </c>
    </row>
    <row r="3214" spans="1:21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2</v>
      </c>
      <c r="P3214">
        <f t="shared" si="251"/>
        <v>17.5</v>
      </c>
      <c r="Q3214" s="11" t="s">
        <v>8320</v>
      </c>
      <c r="R3214" t="s">
        <v>8346</v>
      </c>
      <c r="S3214" s="15">
        <f t="shared" si="252"/>
        <v>88257.874675925923</v>
      </c>
      <c r="T3214" s="15">
        <f t="shared" si="253"/>
        <v>41900.87467592593</v>
      </c>
      <c r="U3214" s="15">
        <f t="shared" si="254"/>
        <v>2141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4</v>
      </c>
      <c r="P3215">
        <f t="shared" si="251"/>
        <v>35</v>
      </c>
      <c r="Q3215" s="11" t="s">
        <v>8328</v>
      </c>
      <c r="R3215" t="s">
        <v>8329</v>
      </c>
      <c r="S3215" s="15">
        <f t="shared" si="252"/>
        <v>87265.758217592593</v>
      </c>
      <c r="T3215" s="15">
        <f t="shared" si="253"/>
        <v>40923.758217592593</v>
      </c>
      <c r="U3215" s="15">
        <f t="shared" si="254"/>
        <v>2138</v>
      </c>
    </row>
    <row r="3216" spans="1:21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38</v>
      </c>
      <c r="P3216">
        <f t="shared" si="251"/>
        <v>11.67</v>
      </c>
      <c r="Q3216" s="11" t="s">
        <v>8322</v>
      </c>
      <c r="R3216" t="s">
        <v>8338</v>
      </c>
      <c r="S3216" s="15">
        <f t="shared" si="252"/>
        <v>89096.993981481486</v>
      </c>
      <c r="T3216" s="15">
        <f t="shared" si="253"/>
        <v>42769.993981481486</v>
      </c>
      <c r="U3216" s="15">
        <f t="shared" si="254"/>
        <v>2143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2</v>
      </c>
      <c r="P3217">
        <f t="shared" si="251"/>
        <v>10</v>
      </c>
      <c r="Q3217" s="11" t="s">
        <v>8324</v>
      </c>
      <c r="R3217" t="s">
        <v>8327</v>
      </c>
      <c r="S3217" s="15">
        <f t="shared" si="252"/>
        <v>88256.872685185182</v>
      </c>
      <c r="T3217" s="15">
        <f t="shared" si="253"/>
        <v>41899.872685185182</v>
      </c>
      <c r="U3217" s="15">
        <f t="shared" si="254"/>
        <v>2141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</v>
      </c>
      <c r="P3218">
        <f t="shared" si="251"/>
        <v>17.5</v>
      </c>
      <c r="Q3218" s="11" t="s">
        <v>8324</v>
      </c>
      <c r="R3218" t="s">
        <v>8327</v>
      </c>
      <c r="S3218" s="15">
        <f t="shared" si="252"/>
        <v>88406.683761574066</v>
      </c>
      <c r="T3218" s="15">
        <f t="shared" si="253"/>
        <v>42049.477083333331</v>
      </c>
      <c r="U3218" s="15">
        <f t="shared" si="254"/>
        <v>2142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3</v>
      </c>
      <c r="P3219">
        <f t="shared" si="251"/>
        <v>23.33</v>
      </c>
      <c r="Q3219" s="11" t="s">
        <v>8324</v>
      </c>
      <c r="R3219" t="s">
        <v>8327</v>
      </c>
      <c r="S3219" s="15">
        <f t="shared" si="252"/>
        <v>88880.597013888881</v>
      </c>
      <c r="T3219" s="15">
        <f t="shared" si="253"/>
        <v>42505.958333333328</v>
      </c>
      <c r="U3219" s="15">
        <f t="shared" si="254"/>
        <v>2143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8</v>
      </c>
      <c r="P3220">
        <f t="shared" si="251"/>
        <v>11.64</v>
      </c>
      <c r="Q3220" s="11" t="s">
        <v>8314</v>
      </c>
      <c r="R3220" t="s">
        <v>8315</v>
      </c>
      <c r="S3220" s="15">
        <f t="shared" si="252"/>
        <v>88321.842685185184</v>
      </c>
      <c r="T3220" s="15">
        <f t="shared" si="253"/>
        <v>41954.884351851855</v>
      </c>
      <c r="U3220" s="15">
        <f t="shared" si="254"/>
        <v>2141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21</v>
      </c>
      <c r="P3221">
        <f t="shared" si="251"/>
        <v>23</v>
      </c>
      <c r="Q3221" s="11" t="s">
        <v>8324</v>
      </c>
      <c r="R3221" t="s">
        <v>8327</v>
      </c>
      <c r="S3221" s="15">
        <f t="shared" si="252"/>
        <v>88788.672372685192</v>
      </c>
      <c r="T3221" s="15">
        <f t="shared" si="253"/>
        <v>42431.672372685185</v>
      </c>
      <c r="U3221" s="15">
        <f t="shared" si="254"/>
        <v>2143</v>
      </c>
    </row>
    <row r="3222" spans="1:21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8309</v>
      </c>
      <c r="R3222" t="s">
        <v>8343</v>
      </c>
      <c r="S3222" s="15">
        <f t="shared" si="252"/>
        <v>88409.069988425923</v>
      </c>
      <c r="T3222" s="15">
        <f t="shared" si="253"/>
        <v>42052.069988425923</v>
      </c>
      <c r="U3222" s="15">
        <f t="shared" si="254"/>
        <v>2142</v>
      </c>
    </row>
    <row r="3223" spans="1:21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5</v>
      </c>
      <c r="P3223">
        <f t="shared" si="251"/>
        <v>8.5</v>
      </c>
      <c r="Q3223" s="11" t="s">
        <v>8309</v>
      </c>
      <c r="R3223" t="s">
        <v>8343</v>
      </c>
      <c r="S3223" s="15">
        <f t="shared" si="252"/>
        <v>88550.636828703704</v>
      </c>
      <c r="T3223" s="15">
        <f t="shared" si="253"/>
        <v>42193.636828703704</v>
      </c>
      <c r="U3223" s="15">
        <f t="shared" si="254"/>
        <v>2142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2</v>
      </c>
      <c r="P3224">
        <f t="shared" si="251"/>
        <v>67</v>
      </c>
      <c r="Q3224" s="11" t="s">
        <v>8312</v>
      </c>
      <c r="R3224" t="s">
        <v>8350</v>
      </c>
      <c r="S3224" s="15">
        <f t="shared" si="252"/>
        <v>87942.041701388895</v>
      </c>
      <c r="T3224" s="15">
        <f t="shared" si="253"/>
        <v>41585.083368055559</v>
      </c>
      <c r="U3224" s="15">
        <f t="shared" si="254"/>
        <v>2140</v>
      </c>
    </row>
    <row r="3225" spans="1:21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3</v>
      </c>
      <c r="P3225">
        <f t="shared" si="251"/>
        <v>16.25</v>
      </c>
      <c r="Q3225" s="11" t="s">
        <v>8320</v>
      </c>
      <c r="R3225" t="s">
        <v>8358</v>
      </c>
      <c r="S3225" s="15">
        <f t="shared" si="252"/>
        <v>88196.155138888891</v>
      </c>
      <c r="T3225" s="15">
        <f t="shared" si="253"/>
        <v>41839.155138888891</v>
      </c>
      <c r="U3225" s="15">
        <f t="shared" si="254"/>
        <v>2141</v>
      </c>
    </row>
    <row r="3226" spans="1:21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8</v>
      </c>
      <c r="P3226">
        <f t="shared" si="251"/>
        <v>32.5</v>
      </c>
      <c r="Q3226" s="11" t="s">
        <v>8328</v>
      </c>
      <c r="R3226" t="s">
        <v>8351</v>
      </c>
      <c r="S3226" s="15">
        <f t="shared" si="252"/>
        <v>86954.825543981482</v>
      </c>
      <c r="T3226" s="15">
        <f t="shared" si="253"/>
        <v>40612.825543981482</v>
      </c>
      <c r="U3226" s="15">
        <f t="shared" si="254"/>
        <v>2138</v>
      </c>
    </row>
    <row r="3227" spans="1:21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0</v>
      </c>
      <c r="P3227">
        <f t="shared" si="251"/>
        <v>32.5</v>
      </c>
      <c r="Q3227" s="11" t="s">
        <v>8328</v>
      </c>
      <c r="R3227" t="s">
        <v>8351</v>
      </c>
      <c r="S3227" s="15">
        <f t="shared" si="252"/>
        <v>86892.23291666666</v>
      </c>
      <c r="T3227" s="15">
        <f t="shared" si="253"/>
        <v>40535.232916666668</v>
      </c>
      <c r="U3227" s="15">
        <f t="shared" si="254"/>
        <v>2137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14</v>
      </c>
      <c r="P3228">
        <f t="shared" si="251"/>
        <v>8.1300000000000008</v>
      </c>
      <c r="Q3228" s="11" t="s">
        <v>8309</v>
      </c>
      <c r="R3228" t="s">
        <v>8311</v>
      </c>
      <c r="S3228" s="15">
        <f t="shared" si="252"/>
        <v>88328.102974537032</v>
      </c>
      <c r="T3228" s="15">
        <f t="shared" si="253"/>
        <v>41971.144641203704</v>
      </c>
      <c r="U3228" s="15">
        <f t="shared" si="254"/>
        <v>2141</v>
      </c>
    </row>
    <row r="3229" spans="1:21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18</v>
      </c>
      <c r="P3229">
        <f t="shared" si="251"/>
        <v>13</v>
      </c>
      <c r="Q3229" s="11" t="s">
        <v>8309</v>
      </c>
      <c r="R3229" t="s">
        <v>8311</v>
      </c>
      <c r="S3229" s="15">
        <f t="shared" si="252"/>
        <v>88204.866435185191</v>
      </c>
      <c r="T3229" s="15">
        <f t="shared" si="253"/>
        <v>41847.643750000003</v>
      </c>
      <c r="U3229" s="15">
        <f t="shared" si="254"/>
        <v>2141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0</v>
      </c>
      <c r="P3230">
        <f t="shared" si="251"/>
        <v>16.25</v>
      </c>
      <c r="Q3230" s="11" t="s">
        <v>8324</v>
      </c>
      <c r="R3230" t="s">
        <v>8327</v>
      </c>
      <c r="S3230" s="15">
        <f t="shared" si="252"/>
        <v>88221.135370370379</v>
      </c>
      <c r="T3230" s="15">
        <f t="shared" si="253"/>
        <v>41849.135370370372</v>
      </c>
      <c r="U3230" s="15">
        <f t="shared" si="254"/>
        <v>2141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1</v>
      </c>
      <c r="P3231">
        <f t="shared" si="251"/>
        <v>21.67</v>
      </c>
      <c r="Q3231" s="11" t="s">
        <v>8324</v>
      </c>
      <c r="R3231" t="s">
        <v>8327</v>
      </c>
      <c r="S3231" s="15">
        <f t="shared" si="252"/>
        <v>88819.701724537037</v>
      </c>
      <c r="T3231" s="15">
        <f t="shared" si="253"/>
        <v>42457.660057870366</v>
      </c>
      <c r="U3231" s="15">
        <f t="shared" si="254"/>
        <v>2143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7</v>
      </c>
      <c r="P3232">
        <f t="shared" si="251"/>
        <v>4.92</v>
      </c>
      <c r="Q3232" s="11" t="s">
        <v>8312</v>
      </c>
      <c r="R3232" t="s">
        <v>8334</v>
      </c>
      <c r="S3232" s="15">
        <f t="shared" si="252"/>
        <v>87873.424317129626</v>
      </c>
      <c r="T3232" s="15">
        <f t="shared" si="253"/>
        <v>41546.424317129626</v>
      </c>
      <c r="U3232" s="15">
        <f t="shared" si="254"/>
        <v>2140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28</v>
      </c>
      <c r="P3233">
        <f t="shared" si="251"/>
        <v>15.75</v>
      </c>
      <c r="Q3233" s="11" t="s">
        <v>8324</v>
      </c>
      <c r="R3233" t="s">
        <v>8327</v>
      </c>
      <c r="S3233" s="15">
        <f t="shared" si="252"/>
        <v>88515.615682870368</v>
      </c>
      <c r="T3233" s="15">
        <f t="shared" si="253"/>
        <v>42188.615682870368</v>
      </c>
      <c r="U3233" s="15">
        <f t="shared" si="254"/>
        <v>2142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27</v>
      </c>
      <c r="P3234">
        <f t="shared" si="251"/>
        <v>12.4</v>
      </c>
      <c r="Q3234" s="11" t="s">
        <v>8328</v>
      </c>
      <c r="R3234" t="s">
        <v>8351</v>
      </c>
      <c r="S3234" s="15">
        <f t="shared" si="252"/>
        <v>87875.022256944445</v>
      </c>
      <c r="T3234" s="15">
        <f t="shared" si="253"/>
        <v>41518.022256944445</v>
      </c>
      <c r="U3234" s="15">
        <f t="shared" si="254"/>
        <v>2140</v>
      </c>
    </row>
    <row r="3235" spans="1:21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27</v>
      </c>
      <c r="P3235">
        <f t="shared" si="251"/>
        <v>30.5</v>
      </c>
      <c r="Q3235" s="11" t="s">
        <v>8309</v>
      </c>
      <c r="R3235" t="s">
        <v>8343</v>
      </c>
      <c r="S3235" s="15">
        <f t="shared" si="252"/>
        <v>88564.543171296304</v>
      </c>
      <c r="T3235" s="15">
        <f t="shared" si="253"/>
        <v>42207.543171296296</v>
      </c>
      <c r="U3235" s="15">
        <f t="shared" si="254"/>
        <v>2142</v>
      </c>
    </row>
    <row r="3236" spans="1:21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1</v>
      </c>
      <c r="P3236">
        <f t="shared" si="251"/>
        <v>30.5</v>
      </c>
      <c r="Q3236" s="11" t="s">
        <v>8309</v>
      </c>
      <c r="R3236" t="s">
        <v>8311</v>
      </c>
      <c r="S3236" s="15">
        <f t="shared" si="252"/>
        <v>88335.041192129633</v>
      </c>
      <c r="T3236" s="15">
        <f t="shared" si="253"/>
        <v>41978.041192129633</v>
      </c>
      <c r="U3236" s="15">
        <f t="shared" si="254"/>
        <v>2141</v>
      </c>
    </row>
    <row r="3237" spans="1:21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0</v>
      </c>
      <c r="P3237">
        <f t="shared" si="251"/>
        <v>20.329999999999998</v>
      </c>
      <c r="Q3237" s="11" t="s">
        <v>8322</v>
      </c>
      <c r="R3237" t="s">
        <v>8340</v>
      </c>
      <c r="S3237" s="15">
        <f t="shared" si="252"/>
        <v>87934.694456018522</v>
      </c>
      <c r="T3237" s="15">
        <f t="shared" si="253"/>
        <v>41569.165972222225</v>
      </c>
      <c r="U3237" s="15">
        <f t="shared" si="254"/>
        <v>2140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1</v>
      </c>
      <c r="P3238">
        <f t="shared" si="251"/>
        <v>10.17</v>
      </c>
      <c r="Q3238" s="11" t="s">
        <v>8324</v>
      </c>
      <c r="R3238" t="s">
        <v>8327</v>
      </c>
      <c r="S3238" s="15">
        <f t="shared" si="252"/>
        <v>88407.768634259264</v>
      </c>
      <c r="T3238" s="15">
        <f t="shared" si="253"/>
        <v>42065.958333333328</v>
      </c>
      <c r="U3238" s="15">
        <f t="shared" si="254"/>
        <v>2142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5</v>
      </c>
      <c r="P3239">
        <f t="shared" si="251"/>
        <v>30</v>
      </c>
      <c r="Q3239" s="11" t="s">
        <v>8322</v>
      </c>
      <c r="R3239" t="s">
        <v>8326</v>
      </c>
      <c r="S3239" s="15">
        <f t="shared" si="252"/>
        <v>88516.777210648142</v>
      </c>
      <c r="T3239" s="15">
        <f t="shared" si="253"/>
        <v>42159.777210648142</v>
      </c>
      <c r="U3239" s="15">
        <f t="shared" si="254"/>
        <v>2142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5</v>
      </c>
      <c r="P3240">
        <f t="shared" si="251"/>
        <v>20</v>
      </c>
      <c r="Q3240" s="11" t="s">
        <v>8324</v>
      </c>
      <c r="R3240" t="s">
        <v>8327</v>
      </c>
      <c r="S3240" s="15">
        <f t="shared" si="252"/>
        <v>88682.891828703709</v>
      </c>
      <c r="T3240" s="15">
        <f t="shared" si="253"/>
        <v>42325.933495370366</v>
      </c>
      <c r="U3240" s="15">
        <f t="shared" si="254"/>
        <v>2142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1</v>
      </c>
      <c r="P3241">
        <f t="shared" si="251"/>
        <v>15</v>
      </c>
      <c r="Q3241" s="11" t="s">
        <v>8324</v>
      </c>
      <c r="R3241" t="s">
        <v>8327</v>
      </c>
      <c r="S3241" s="15">
        <f t="shared" si="252"/>
        <v>88565.815891203703</v>
      </c>
      <c r="T3241" s="15">
        <f t="shared" si="253"/>
        <v>42238.815891203703</v>
      </c>
      <c r="U3241" s="15">
        <f t="shared" si="254"/>
        <v>2142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0</v>
      </c>
      <c r="P3242">
        <f t="shared" si="251"/>
        <v>20</v>
      </c>
      <c r="Q3242" s="11" t="s">
        <v>8309</v>
      </c>
      <c r="R3242" t="s">
        <v>8343</v>
      </c>
      <c r="S3242" s="15">
        <f t="shared" si="252"/>
        <v>88474.343090277776</v>
      </c>
      <c r="T3242" s="15">
        <f t="shared" si="253"/>
        <v>42132.343090277776</v>
      </c>
      <c r="U3242" s="15">
        <f t="shared" si="254"/>
        <v>2142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4</v>
      </c>
      <c r="P3243">
        <f t="shared" si="251"/>
        <v>15</v>
      </c>
      <c r="Q3243" s="11" t="s">
        <v>8324</v>
      </c>
      <c r="R3243" t="s">
        <v>8327</v>
      </c>
      <c r="S3243" s="15">
        <f t="shared" si="252"/>
        <v>88564.964201388881</v>
      </c>
      <c r="T3243" s="15">
        <f t="shared" si="253"/>
        <v>42207.964201388888</v>
      </c>
      <c r="U3243" s="15">
        <f t="shared" si="254"/>
        <v>2142</v>
      </c>
    </row>
    <row r="3244" spans="1:21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3</v>
      </c>
      <c r="P3244">
        <f t="shared" si="251"/>
        <v>60</v>
      </c>
      <c r="Q3244" s="11" t="s">
        <v>8314</v>
      </c>
      <c r="R3244" t="s">
        <v>8356</v>
      </c>
      <c r="S3244" s="15">
        <f t="shared" si="252"/>
        <v>88673.88217592593</v>
      </c>
      <c r="T3244" s="15">
        <f t="shared" si="253"/>
        <v>42316.923842592587</v>
      </c>
      <c r="U3244" s="15">
        <f t="shared" si="254"/>
        <v>2142</v>
      </c>
    </row>
    <row r="3245" spans="1:21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7</v>
      </c>
      <c r="P3245">
        <f t="shared" si="251"/>
        <v>30</v>
      </c>
      <c r="Q3245" s="11" t="s">
        <v>8309</v>
      </c>
      <c r="R3245" t="s">
        <v>8319</v>
      </c>
      <c r="S3245" s="15">
        <f t="shared" si="252"/>
        <v>88316.174456018518</v>
      </c>
      <c r="T3245" s="15">
        <f t="shared" si="253"/>
        <v>41944.165972222225</v>
      </c>
      <c r="U3245" s="15">
        <f t="shared" si="254"/>
        <v>2141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15</v>
      </c>
      <c r="P3246">
        <f t="shared" si="251"/>
        <v>29.5</v>
      </c>
      <c r="Q3246" s="11" t="s">
        <v>8320</v>
      </c>
      <c r="R3246" t="s">
        <v>8346</v>
      </c>
      <c r="S3246" s="15">
        <f t="shared" si="252"/>
        <v>89131.903182870374</v>
      </c>
      <c r="T3246" s="15">
        <f t="shared" si="253"/>
        <v>42774.903182870374</v>
      </c>
      <c r="U3246" s="15">
        <f t="shared" si="254"/>
        <v>2144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9</v>
      </c>
      <c r="P3247">
        <f t="shared" si="251"/>
        <v>59</v>
      </c>
      <c r="Q3247" s="11" t="s">
        <v>8324</v>
      </c>
      <c r="R3247" t="s">
        <v>8327</v>
      </c>
      <c r="S3247" s="15">
        <f t="shared" si="252"/>
        <v>89154.031678240746</v>
      </c>
      <c r="T3247" s="15">
        <f t="shared" si="253"/>
        <v>42797.208333333328</v>
      </c>
      <c r="U3247" s="15">
        <f t="shared" si="254"/>
        <v>2144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13</v>
      </c>
      <c r="P3248">
        <f t="shared" si="251"/>
        <v>19</v>
      </c>
      <c r="Q3248" s="11" t="s">
        <v>8312</v>
      </c>
      <c r="R3248" t="s">
        <v>8353</v>
      </c>
      <c r="S3248" s="15">
        <f t="shared" si="252"/>
        <v>88227.983541666676</v>
      </c>
      <c r="T3248" s="15">
        <f t="shared" si="253"/>
        <v>41885.983541666668</v>
      </c>
      <c r="U3248" s="15">
        <f t="shared" si="254"/>
        <v>2141</v>
      </c>
    </row>
    <row r="3249" spans="1:21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26</v>
      </c>
      <c r="P3249">
        <f t="shared" si="251"/>
        <v>18.670000000000002</v>
      </c>
      <c r="Q3249" s="11" t="s">
        <v>8324</v>
      </c>
      <c r="R3249" t="s">
        <v>8325</v>
      </c>
      <c r="S3249" s="15">
        <f t="shared" si="252"/>
        <v>88240.563402777771</v>
      </c>
      <c r="T3249" s="15">
        <f t="shared" si="253"/>
        <v>41883.208333333336</v>
      </c>
      <c r="U3249" s="15">
        <f t="shared" si="254"/>
        <v>2141</v>
      </c>
    </row>
    <row r="3250" spans="1:21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33</v>
      </c>
      <c r="P3250">
        <f t="shared" si="251"/>
        <v>14</v>
      </c>
      <c r="Q3250" s="11" t="s">
        <v>8309</v>
      </c>
      <c r="R3250" t="s">
        <v>8343</v>
      </c>
      <c r="S3250" s="15">
        <f t="shared" si="252"/>
        <v>88407.854247685187</v>
      </c>
      <c r="T3250" s="15">
        <f t="shared" si="253"/>
        <v>42050.854247685187</v>
      </c>
      <c r="U3250" s="15">
        <f t="shared" si="254"/>
        <v>2142</v>
      </c>
    </row>
    <row r="3251" spans="1:21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65</v>
      </c>
      <c r="P3251">
        <f t="shared" si="251"/>
        <v>18.670000000000002</v>
      </c>
      <c r="Q3251" s="11" t="s">
        <v>8317</v>
      </c>
      <c r="R3251" t="s">
        <v>8335</v>
      </c>
      <c r="S3251" s="15">
        <f t="shared" si="252"/>
        <v>87488.906111111108</v>
      </c>
      <c r="T3251" s="15">
        <f t="shared" si="253"/>
        <v>41131.906111111115</v>
      </c>
      <c r="U3251" s="15">
        <f t="shared" si="254"/>
        <v>2139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129</v>
      </c>
      <c r="P3252">
        <f t="shared" si="251"/>
        <v>27.5</v>
      </c>
      <c r="Q3252" s="11" t="s">
        <v>8309</v>
      </c>
      <c r="R3252" t="s">
        <v>8343</v>
      </c>
      <c r="S3252" s="15">
        <f t="shared" si="252"/>
        <v>88655.658715277779</v>
      </c>
      <c r="T3252" s="15">
        <f t="shared" si="253"/>
        <v>42303.658715277779</v>
      </c>
      <c r="U3252" s="15">
        <f t="shared" si="254"/>
        <v>2142</v>
      </c>
    </row>
    <row r="3253" spans="1:21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8309</v>
      </c>
      <c r="R3253" t="s">
        <v>8343</v>
      </c>
      <c r="S3253" s="15">
        <f t="shared" si="252"/>
        <v>88635.793310185181</v>
      </c>
      <c r="T3253" s="15">
        <f t="shared" si="253"/>
        <v>42278.793310185181</v>
      </c>
      <c r="U3253" s="15">
        <f t="shared" si="254"/>
        <v>2142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13</v>
      </c>
      <c r="P3254">
        <f t="shared" si="251"/>
        <v>18.329999999999998</v>
      </c>
      <c r="Q3254" s="11" t="s">
        <v>8324</v>
      </c>
      <c r="R3254" t="s">
        <v>8327</v>
      </c>
      <c r="S3254" s="15">
        <f t="shared" si="252"/>
        <v>88171.789687500001</v>
      </c>
      <c r="T3254" s="15">
        <f t="shared" si="253"/>
        <v>41814.789687500001</v>
      </c>
      <c r="U3254" s="15">
        <f t="shared" si="254"/>
        <v>2141</v>
      </c>
    </row>
    <row r="3255" spans="1:21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0</v>
      </c>
      <c r="P3255">
        <f t="shared" si="251"/>
        <v>27.5</v>
      </c>
      <c r="Q3255" s="11" t="s">
        <v>8312</v>
      </c>
      <c r="R3255" t="s">
        <v>8350</v>
      </c>
      <c r="S3255" s="15">
        <f t="shared" si="252"/>
        <v>87441.847777777773</v>
      </c>
      <c r="T3255" s="15">
        <f t="shared" si="253"/>
        <v>41114.847777777781</v>
      </c>
      <c r="U3255" s="15">
        <f t="shared" si="254"/>
        <v>2139</v>
      </c>
    </row>
    <row r="3256" spans="1:21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8309</v>
      </c>
      <c r="R3256" t="s">
        <v>8343</v>
      </c>
      <c r="S3256" s="15">
        <f t="shared" si="252"/>
        <v>88483.918240740735</v>
      </c>
      <c r="T3256" s="15">
        <f t="shared" si="253"/>
        <v>42126.918240740735</v>
      </c>
      <c r="U3256" s="15">
        <f t="shared" si="254"/>
        <v>2142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6</v>
      </c>
      <c r="P3257">
        <f t="shared" si="251"/>
        <v>27.5</v>
      </c>
      <c r="Q3257" s="11" t="s">
        <v>8320</v>
      </c>
      <c r="R3257" t="s">
        <v>8346</v>
      </c>
      <c r="S3257" s="15">
        <f t="shared" si="252"/>
        <v>88192.895254629635</v>
      </c>
      <c r="T3257" s="15">
        <f t="shared" si="253"/>
        <v>41830.895254629628</v>
      </c>
      <c r="U3257" s="15">
        <f t="shared" si="254"/>
        <v>2141</v>
      </c>
    </row>
    <row r="3258" spans="1:21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0</v>
      </c>
      <c r="P3258">
        <f t="shared" si="251"/>
        <v>27.5</v>
      </c>
      <c r="Q3258" s="11" t="s">
        <v>8312</v>
      </c>
      <c r="R3258" t="s">
        <v>8349</v>
      </c>
      <c r="S3258" s="15">
        <f t="shared" si="252"/>
        <v>88619.15016203704</v>
      </c>
      <c r="T3258" s="15">
        <f t="shared" si="253"/>
        <v>42262.465972222228</v>
      </c>
      <c r="U3258" s="15">
        <f t="shared" si="254"/>
        <v>2142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1</v>
      </c>
      <c r="P3259">
        <f t="shared" si="251"/>
        <v>18.329999999999998</v>
      </c>
      <c r="Q3259" s="11" t="s">
        <v>8324</v>
      </c>
      <c r="R3259" t="s">
        <v>8336</v>
      </c>
      <c r="S3259" s="15">
        <f t="shared" si="252"/>
        <v>88491.781597222231</v>
      </c>
      <c r="T3259" s="15">
        <f t="shared" si="253"/>
        <v>42134.781597222223</v>
      </c>
      <c r="U3259" s="15">
        <f t="shared" si="254"/>
        <v>2142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1</v>
      </c>
      <c r="P3260">
        <f t="shared" si="251"/>
        <v>13.25</v>
      </c>
      <c r="Q3260" s="11" t="s">
        <v>8309</v>
      </c>
      <c r="R3260" t="s">
        <v>8311</v>
      </c>
      <c r="S3260" s="15">
        <f t="shared" si="252"/>
        <v>89165.765300925923</v>
      </c>
      <c r="T3260" s="15">
        <f t="shared" si="253"/>
        <v>42808.723634259266</v>
      </c>
      <c r="U3260" s="15">
        <f t="shared" si="254"/>
        <v>2144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1</v>
      </c>
      <c r="P3261">
        <f t="shared" si="251"/>
        <v>13.25</v>
      </c>
      <c r="Q3261" s="11" t="s">
        <v>8317</v>
      </c>
      <c r="R3261" t="s">
        <v>8335</v>
      </c>
      <c r="S3261" s="15">
        <f t="shared" si="252"/>
        <v>88816.695543981477</v>
      </c>
      <c r="T3261" s="15">
        <f t="shared" si="253"/>
        <v>42459.653877314813</v>
      </c>
      <c r="U3261" s="15">
        <f t="shared" si="254"/>
        <v>2143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8312</v>
      </c>
      <c r="R3262" t="s">
        <v>8357</v>
      </c>
      <c r="S3262" s="15">
        <f t="shared" si="252"/>
        <v>88972.7106712963</v>
      </c>
      <c r="T3262" s="15">
        <f t="shared" si="253"/>
        <v>42615.7106712963</v>
      </c>
      <c r="U3262" s="15">
        <f t="shared" si="254"/>
        <v>2143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4</v>
      </c>
      <c r="P3263">
        <f t="shared" si="251"/>
        <v>53</v>
      </c>
      <c r="Q3263" s="11" t="s">
        <v>8312</v>
      </c>
      <c r="R3263" t="s">
        <v>8357</v>
      </c>
      <c r="S3263" s="15">
        <f t="shared" si="252"/>
        <v>88687.585891203707</v>
      </c>
      <c r="T3263" s="15">
        <f t="shared" si="253"/>
        <v>42330.627557870372</v>
      </c>
      <c r="U3263" s="15">
        <f t="shared" si="254"/>
        <v>2142</v>
      </c>
    </row>
    <row r="3264" spans="1:21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5</v>
      </c>
      <c r="P3264">
        <f t="shared" si="251"/>
        <v>26</v>
      </c>
      <c r="Q3264" s="11" t="s">
        <v>8309</v>
      </c>
      <c r="R3264" t="s">
        <v>8343</v>
      </c>
      <c r="S3264" s="15">
        <f t="shared" si="252"/>
        <v>88636.667997685188</v>
      </c>
      <c r="T3264" s="15">
        <f t="shared" si="253"/>
        <v>42294.667997685188</v>
      </c>
      <c r="U3264" s="15">
        <f t="shared" si="254"/>
        <v>2142</v>
      </c>
    </row>
    <row r="3265" spans="1:21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ref="O3265:O3328" si="255">ROUND(E3075/D3075*100,0)</f>
        <v>5</v>
      </c>
      <c r="P3265">
        <f t="shared" si="251"/>
        <v>3.71</v>
      </c>
      <c r="Q3265" s="11" t="s">
        <v>8322</v>
      </c>
      <c r="R3265" t="s">
        <v>8340</v>
      </c>
      <c r="S3265" s="15">
        <f t="shared" si="252"/>
        <v>88705.098217592589</v>
      </c>
      <c r="T3265" s="15">
        <f t="shared" si="253"/>
        <v>42363.098217592589</v>
      </c>
      <c r="U3265" s="15">
        <f t="shared" si="254"/>
        <v>2142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5"/>
        <v>0</v>
      </c>
      <c r="P3266">
        <f t="shared" si="251"/>
        <v>52</v>
      </c>
      <c r="Q3266" s="11" t="s">
        <v>8320</v>
      </c>
      <c r="R3266" t="s">
        <v>8346</v>
      </c>
      <c r="S3266" s="15">
        <f t="shared" si="252"/>
        <v>88494.679756944446</v>
      </c>
      <c r="T3266" s="15">
        <f t="shared" si="253"/>
        <v>42137.679756944446</v>
      </c>
      <c r="U3266" s="15">
        <f t="shared" si="254"/>
        <v>2142</v>
      </c>
    </row>
    <row r="3267" spans="1:21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124</v>
      </c>
      <c r="P3267">
        <f t="shared" ref="P3267:P3330" si="256">IFERROR(ROUND(E3267/L3267,2),0)</f>
        <v>8.5</v>
      </c>
      <c r="Q3267" s="11" t="s">
        <v>8309</v>
      </c>
      <c r="R3267" t="s">
        <v>8316</v>
      </c>
      <c r="S3267" s="15">
        <f t="shared" ref="S3267:S3330" si="257">(((J3267/60)/60)/24)+DATE(197,1,1)</f>
        <v>88442.600995370376</v>
      </c>
      <c r="T3267" s="15">
        <f t="shared" ref="T3267:T3330" si="258">(((I3267/60)/60)/24)+DATE(1970,1,1)</f>
        <v>42115.559328703705</v>
      </c>
      <c r="U3267" s="15">
        <f t="shared" ref="U3267:U3330" si="259">YEAR(S3267)</f>
        <v>2142</v>
      </c>
    </row>
    <row r="3268" spans="1:21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8317</v>
      </c>
      <c r="R3268" t="s">
        <v>8335</v>
      </c>
      <c r="S3268" s="15">
        <f t="shared" si="257"/>
        <v>88032.832141203704</v>
      </c>
      <c r="T3268" s="15">
        <f t="shared" si="258"/>
        <v>41675.832141203704</v>
      </c>
      <c r="U3268" s="15">
        <f t="shared" si="259"/>
        <v>2141</v>
      </c>
    </row>
    <row r="3269" spans="1:21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22</v>
      </c>
      <c r="P3269">
        <f t="shared" si="256"/>
        <v>17</v>
      </c>
      <c r="Q3269" s="11" t="s">
        <v>8317</v>
      </c>
      <c r="R3269" t="s">
        <v>8345</v>
      </c>
      <c r="S3269" s="15">
        <f t="shared" si="257"/>
        <v>88915.899398148147</v>
      </c>
      <c r="T3269" s="15">
        <f t="shared" si="258"/>
        <v>42588.899398148147</v>
      </c>
      <c r="U3269" s="15">
        <f t="shared" si="259"/>
        <v>2143</v>
      </c>
    </row>
    <row r="3270" spans="1:21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0</v>
      </c>
      <c r="P3270">
        <f t="shared" si="256"/>
        <v>25.5</v>
      </c>
      <c r="Q3270" s="11" t="s">
        <v>8320</v>
      </c>
      <c r="R3270" t="s">
        <v>8346</v>
      </c>
      <c r="S3270" s="15">
        <f t="shared" si="257"/>
        <v>88497.326423611114</v>
      </c>
      <c r="T3270" s="15">
        <f t="shared" si="258"/>
        <v>42140.125</v>
      </c>
      <c r="U3270" s="15">
        <f t="shared" si="259"/>
        <v>2142</v>
      </c>
    </row>
    <row r="3271" spans="1:21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0</v>
      </c>
      <c r="P3271">
        <f t="shared" si="256"/>
        <v>25.5</v>
      </c>
      <c r="Q3271" s="11" t="s">
        <v>8322</v>
      </c>
      <c r="R3271" t="s">
        <v>8340</v>
      </c>
      <c r="S3271" s="15">
        <f t="shared" si="257"/>
        <v>87992.167696759265</v>
      </c>
      <c r="T3271" s="15">
        <f t="shared" si="258"/>
        <v>41655.166666666664</v>
      </c>
      <c r="U3271" s="15">
        <f t="shared" si="259"/>
        <v>2140</v>
      </c>
    </row>
    <row r="3272" spans="1:21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6</v>
      </c>
      <c r="P3272">
        <f t="shared" si="256"/>
        <v>25.5</v>
      </c>
      <c r="Q3272" s="11" t="s">
        <v>8328</v>
      </c>
      <c r="R3272" t="s">
        <v>8331</v>
      </c>
      <c r="S3272" s="15">
        <f t="shared" si="257"/>
        <v>88574.281678240746</v>
      </c>
      <c r="T3272" s="15">
        <f t="shared" si="258"/>
        <v>42247.281678240746</v>
      </c>
      <c r="U3272" s="15">
        <f t="shared" si="259"/>
        <v>2142</v>
      </c>
    </row>
    <row r="3273" spans="1:21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29</v>
      </c>
      <c r="P3273">
        <f t="shared" si="256"/>
        <v>12.75</v>
      </c>
      <c r="Q3273" s="11" t="s">
        <v>8314</v>
      </c>
      <c r="R3273" t="s">
        <v>8354</v>
      </c>
      <c r="S3273" s="15">
        <f t="shared" si="257"/>
        <v>88942.698738425926</v>
      </c>
      <c r="T3273" s="15">
        <f t="shared" si="258"/>
        <v>42584.958333333328</v>
      </c>
      <c r="U3273" s="15">
        <f t="shared" si="259"/>
        <v>2143</v>
      </c>
    </row>
    <row r="3274" spans="1:21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48</v>
      </c>
      <c r="P3274">
        <f t="shared" si="256"/>
        <v>25.5</v>
      </c>
      <c r="Q3274" s="11" t="s">
        <v>8322</v>
      </c>
      <c r="R3274" t="s">
        <v>8326</v>
      </c>
      <c r="S3274" s="15">
        <f t="shared" si="257"/>
        <v>88212.791226851856</v>
      </c>
      <c r="T3274" s="15">
        <f t="shared" si="258"/>
        <v>41883.165972222225</v>
      </c>
      <c r="U3274" s="15">
        <f t="shared" si="259"/>
        <v>2141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171</v>
      </c>
      <c r="P3275">
        <f t="shared" si="256"/>
        <v>8.5</v>
      </c>
      <c r="Q3275" s="11" t="s">
        <v>8324</v>
      </c>
      <c r="R3275" t="s">
        <v>8327</v>
      </c>
      <c r="S3275" s="15">
        <f t="shared" si="257"/>
        <v>88213.61954861111</v>
      </c>
      <c r="T3275" s="15">
        <f t="shared" si="258"/>
        <v>41856.61954861111</v>
      </c>
      <c r="U3275" s="15">
        <f t="shared" si="259"/>
        <v>2141</v>
      </c>
    </row>
    <row r="3276" spans="1:21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8309</v>
      </c>
      <c r="R3276" t="s">
        <v>8343</v>
      </c>
      <c r="S3276" s="15">
        <f t="shared" si="257"/>
        <v>88602.662314814821</v>
      </c>
      <c r="T3276" s="15">
        <f t="shared" si="258"/>
        <v>42245.662314814821</v>
      </c>
      <c r="U3276" s="15">
        <f t="shared" si="259"/>
        <v>2142</v>
      </c>
    </row>
    <row r="3277" spans="1:21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1</v>
      </c>
      <c r="P3277">
        <f t="shared" si="256"/>
        <v>50</v>
      </c>
      <c r="Q3277" s="11" t="s">
        <v>8322</v>
      </c>
      <c r="R3277" t="s">
        <v>8340</v>
      </c>
      <c r="S3277" s="15">
        <f t="shared" si="257"/>
        <v>88148.94258101852</v>
      </c>
      <c r="T3277" s="15">
        <f t="shared" si="258"/>
        <v>41791.94258101852</v>
      </c>
      <c r="U3277" s="15">
        <f t="shared" si="259"/>
        <v>2141</v>
      </c>
    </row>
    <row r="3278" spans="1:21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3</v>
      </c>
      <c r="P3278">
        <f t="shared" si="256"/>
        <v>50</v>
      </c>
      <c r="Q3278" s="11" t="s">
        <v>8309</v>
      </c>
      <c r="R3278" t="s">
        <v>8343</v>
      </c>
      <c r="S3278" s="15">
        <f t="shared" si="257"/>
        <v>88708.283101851848</v>
      </c>
      <c r="T3278" s="15">
        <f t="shared" si="258"/>
        <v>42351.283101851848</v>
      </c>
      <c r="U3278" s="15">
        <f t="shared" si="259"/>
        <v>2142</v>
      </c>
    </row>
    <row r="3279" spans="1:21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12</v>
      </c>
      <c r="P3279">
        <f t="shared" si="256"/>
        <v>50</v>
      </c>
      <c r="Q3279" s="11" t="s">
        <v>8309</v>
      </c>
      <c r="R3279" t="s">
        <v>8343</v>
      </c>
      <c r="S3279" s="15">
        <f t="shared" si="257"/>
        <v>88581.648344907415</v>
      </c>
      <c r="T3279" s="15">
        <f t="shared" si="258"/>
        <v>42224.648344907408</v>
      </c>
      <c r="U3279" s="15">
        <f t="shared" si="259"/>
        <v>2142</v>
      </c>
    </row>
    <row r="3280" spans="1:21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58</v>
      </c>
      <c r="P3280">
        <f t="shared" si="256"/>
        <v>25</v>
      </c>
      <c r="Q3280" s="11" t="s">
        <v>8309</v>
      </c>
      <c r="R3280" t="s">
        <v>8319</v>
      </c>
      <c r="S3280" s="15">
        <f t="shared" si="257"/>
        <v>88713.685428240744</v>
      </c>
      <c r="T3280" s="15">
        <f t="shared" si="258"/>
        <v>42371.685428240744</v>
      </c>
      <c r="U3280" s="15">
        <f t="shared" si="259"/>
        <v>2142</v>
      </c>
    </row>
    <row r="3281" spans="1:21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1</v>
      </c>
      <c r="P3281">
        <f t="shared" si="256"/>
        <v>50</v>
      </c>
      <c r="Q3281" s="11" t="s">
        <v>8328</v>
      </c>
      <c r="R3281" t="s">
        <v>8351</v>
      </c>
      <c r="S3281" s="15">
        <f t="shared" si="257"/>
        <v>88003.027754629627</v>
      </c>
      <c r="T3281" s="15">
        <f t="shared" si="258"/>
        <v>41646.027754629627</v>
      </c>
      <c r="U3281" s="15">
        <f t="shared" si="259"/>
        <v>2140</v>
      </c>
    </row>
    <row r="3282" spans="1:21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2</v>
      </c>
      <c r="P3282">
        <f t="shared" si="256"/>
        <v>12.5</v>
      </c>
      <c r="Q3282" s="11" t="s">
        <v>8317</v>
      </c>
      <c r="R3282" t="s">
        <v>8335</v>
      </c>
      <c r="S3282" s="15">
        <f t="shared" si="257"/>
        <v>88070.832280092596</v>
      </c>
      <c r="T3282" s="15">
        <f t="shared" si="258"/>
        <v>41713.790613425925</v>
      </c>
      <c r="U3282" s="15">
        <f t="shared" si="259"/>
        <v>2141</v>
      </c>
    </row>
    <row r="3283" spans="1:21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10</v>
      </c>
      <c r="P3283">
        <f t="shared" si="256"/>
        <v>50</v>
      </c>
      <c r="Q3283" s="11" t="s">
        <v>8320</v>
      </c>
      <c r="R3283" t="s">
        <v>8346</v>
      </c>
      <c r="S3283" s="15">
        <f t="shared" si="257"/>
        <v>88182.963333333333</v>
      </c>
      <c r="T3283" s="15">
        <f t="shared" si="258"/>
        <v>41825.963333333333</v>
      </c>
      <c r="U3283" s="15">
        <f t="shared" si="259"/>
        <v>2141</v>
      </c>
    </row>
    <row r="3284" spans="1:21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23</v>
      </c>
      <c r="P3284">
        <f t="shared" si="256"/>
        <v>50</v>
      </c>
      <c r="Q3284" s="11" t="s">
        <v>8320</v>
      </c>
      <c r="R3284" t="s">
        <v>8346</v>
      </c>
      <c r="S3284" s="15">
        <f t="shared" si="257"/>
        <v>88274.801168981474</v>
      </c>
      <c r="T3284" s="15">
        <f t="shared" si="258"/>
        <v>41917.801168981481</v>
      </c>
      <c r="U3284" s="15">
        <f t="shared" si="259"/>
        <v>2141</v>
      </c>
    </row>
    <row r="3285" spans="1:21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2</v>
      </c>
      <c r="P3285">
        <f t="shared" si="256"/>
        <v>16.670000000000002</v>
      </c>
      <c r="Q3285" s="11" t="s">
        <v>8324</v>
      </c>
      <c r="R3285" t="s">
        <v>8325</v>
      </c>
      <c r="S3285" s="15">
        <f t="shared" si="257"/>
        <v>88560.670821759268</v>
      </c>
      <c r="T3285" s="15">
        <f t="shared" si="258"/>
        <v>42233.67082175926</v>
      </c>
      <c r="U3285" s="15">
        <f t="shared" si="259"/>
        <v>2142</v>
      </c>
    </row>
    <row r="3286" spans="1:21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3</v>
      </c>
      <c r="P3286">
        <f t="shared" si="256"/>
        <v>50</v>
      </c>
      <c r="Q3286" s="11" t="s">
        <v>8322</v>
      </c>
      <c r="R3286" t="s">
        <v>8326</v>
      </c>
      <c r="S3286" s="15">
        <f t="shared" si="257"/>
        <v>88764.577187499992</v>
      </c>
      <c r="T3286" s="15">
        <f t="shared" si="258"/>
        <v>42437.577187499999</v>
      </c>
      <c r="U3286" s="15">
        <f t="shared" si="259"/>
        <v>2143</v>
      </c>
    </row>
    <row r="3287" spans="1:21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8314</v>
      </c>
      <c r="R3287" t="s">
        <v>8356</v>
      </c>
      <c r="S3287" s="15">
        <f t="shared" si="257"/>
        <v>88495.05322916666</v>
      </c>
      <c r="T3287" s="15">
        <f t="shared" si="258"/>
        <v>42123.05322916666</v>
      </c>
      <c r="U3287" s="15">
        <f t="shared" si="259"/>
        <v>2142</v>
      </c>
    </row>
    <row r="3288" spans="1:21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1</v>
      </c>
      <c r="P3288">
        <f t="shared" si="256"/>
        <v>50</v>
      </c>
      <c r="Q3288" s="11" t="s">
        <v>8320</v>
      </c>
      <c r="R3288" t="s">
        <v>8346</v>
      </c>
      <c r="S3288" s="15">
        <f t="shared" si="257"/>
        <v>88672.91506944444</v>
      </c>
      <c r="T3288" s="15">
        <f t="shared" si="258"/>
        <v>42345.956736111111</v>
      </c>
      <c r="U3288" s="15">
        <f t="shared" si="259"/>
        <v>2142</v>
      </c>
    </row>
    <row r="3289" spans="1:21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2</v>
      </c>
      <c r="P3289">
        <f t="shared" si="256"/>
        <v>50</v>
      </c>
      <c r="Q3289" s="11" t="s">
        <v>8324</v>
      </c>
      <c r="R3289" t="s">
        <v>8325</v>
      </c>
      <c r="S3289" s="15">
        <f t="shared" si="257"/>
        <v>88910.025231481486</v>
      </c>
      <c r="T3289" s="15">
        <f t="shared" si="258"/>
        <v>42583.025231481486</v>
      </c>
      <c r="U3289" s="15">
        <f t="shared" si="259"/>
        <v>2143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2</v>
      </c>
      <c r="P3290">
        <f t="shared" si="256"/>
        <v>50</v>
      </c>
      <c r="Q3290" s="11" t="s">
        <v>8322</v>
      </c>
      <c r="R3290" t="s">
        <v>8326</v>
      </c>
      <c r="S3290" s="15">
        <f t="shared" si="257"/>
        <v>88914.650995370379</v>
      </c>
      <c r="T3290" s="15">
        <f t="shared" si="258"/>
        <v>42537.650995370372</v>
      </c>
      <c r="U3290" s="15">
        <f t="shared" si="259"/>
        <v>2143</v>
      </c>
    </row>
    <row r="3291" spans="1:21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3</v>
      </c>
      <c r="P3291">
        <f t="shared" si="256"/>
        <v>50</v>
      </c>
      <c r="Q3291" s="11" t="s">
        <v>8320</v>
      </c>
      <c r="R3291" t="s">
        <v>8346</v>
      </c>
      <c r="S3291" s="15">
        <f t="shared" si="257"/>
        <v>88971.666597222225</v>
      </c>
      <c r="T3291" s="15">
        <f t="shared" si="258"/>
        <v>42614.666597222225</v>
      </c>
      <c r="U3291" s="15">
        <f t="shared" si="259"/>
        <v>2143</v>
      </c>
    </row>
    <row r="3292" spans="1:21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11</v>
      </c>
      <c r="P3292">
        <f t="shared" si="256"/>
        <v>50</v>
      </c>
      <c r="Q3292" s="11" t="s">
        <v>8320</v>
      </c>
      <c r="R3292" t="s">
        <v>8346</v>
      </c>
      <c r="S3292" s="15">
        <f t="shared" si="257"/>
        <v>88530.714178240742</v>
      </c>
      <c r="T3292" s="15">
        <f t="shared" si="258"/>
        <v>42173.714178240742</v>
      </c>
      <c r="U3292" s="15">
        <f t="shared" si="259"/>
        <v>2142</v>
      </c>
    </row>
    <row r="3293" spans="1:21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22</v>
      </c>
      <c r="P3293">
        <f t="shared" si="256"/>
        <v>25</v>
      </c>
      <c r="Q3293" s="11" t="s">
        <v>8312</v>
      </c>
      <c r="R3293" t="s">
        <v>8353</v>
      </c>
      <c r="S3293" s="15">
        <f t="shared" si="257"/>
        <v>88935.192997685182</v>
      </c>
      <c r="T3293" s="15">
        <f t="shared" si="258"/>
        <v>42573.192997685182</v>
      </c>
      <c r="U3293" s="15">
        <f t="shared" si="259"/>
        <v>2143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2</v>
      </c>
      <c r="P3294">
        <f t="shared" si="256"/>
        <v>25</v>
      </c>
      <c r="Q3294" s="11" t="s">
        <v>8324</v>
      </c>
      <c r="R3294" t="s">
        <v>8327</v>
      </c>
      <c r="S3294" s="15">
        <f t="shared" si="257"/>
        <v>88327.587233796294</v>
      </c>
      <c r="T3294" s="15">
        <f t="shared" si="258"/>
        <v>41968.041666666672</v>
      </c>
      <c r="U3294" s="15">
        <f t="shared" si="259"/>
        <v>2141</v>
      </c>
    </row>
    <row r="3295" spans="1:21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8347</v>
      </c>
      <c r="R3295" t="s">
        <v>8348</v>
      </c>
      <c r="S3295" s="15">
        <f t="shared" si="257"/>
        <v>88466.913113425922</v>
      </c>
      <c r="T3295" s="15">
        <f t="shared" si="258"/>
        <v>42109.913113425922</v>
      </c>
      <c r="U3295" s="15">
        <f t="shared" si="259"/>
        <v>2142</v>
      </c>
    </row>
    <row r="3296" spans="1:21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8314</v>
      </c>
      <c r="R3296" t="s">
        <v>8354</v>
      </c>
      <c r="S3296" s="15">
        <f t="shared" si="257"/>
        <v>89072.680648148147</v>
      </c>
      <c r="T3296" s="15">
        <f t="shared" si="258"/>
        <v>42715.680648148147</v>
      </c>
      <c r="U3296" s="15">
        <f t="shared" si="259"/>
        <v>2143</v>
      </c>
    </row>
    <row r="3297" spans="1:21" ht="6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4</v>
      </c>
      <c r="P3297">
        <f t="shared" si="256"/>
        <v>50</v>
      </c>
      <c r="Q3297" s="11" t="s">
        <v>8324</v>
      </c>
      <c r="R3297" t="s">
        <v>8336</v>
      </c>
      <c r="S3297" s="15">
        <f t="shared" si="257"/>
        <v>88519.58048611111</v>
      </c>
      <c r="T3297" s="15">
        <f t="shared" si="258"/>
        <v>42162.58048611111</v>
      </c>
      <c r="U3297" s="15">
        <f t="shared" si="259"/>
        <v>2142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0</v>
      </c>
      <c r="P3298">
        <f t="shared" si="256"/>
        <v>50</v>
      </c>
      <c r="Q3298" s="11" t="s">
        <v>8324</v>
      </c>
      <c r="R3298" t="s">
        <v>8327</v>
      </c>
      <c r="S3298" s="15">
        <f t="shared" si="257"/>
        <v>88957.850381944445</v>
      </c>
      <c r="T3298" s="15">
        <f t="shared" si="258"/>
        <v>42615.850381944445</v>
      </c>
      <c r="U3298" s="15">
        <f t="shared" si="259"/>
        <v>2143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0</v>
      </c>
      <c r="P3299">
        <f t="shared" si="256"/>
        <v>25</v>
      </c>
      <c r="Q3299" s="11" t="s">
        <v>8328</v>
      </c>
      <c r="R3299" t="s">
        <v>8351</v>
      </c>
      <c r="S3299" s="15">
        <f t="shared" si="257"/>
        <v>88755.333668981475</v>
      </c>
      <c r="T3299" s="15">
        <f t="shared" si="258"/>
        <v>42398.333668981482</v>
      </c>
      <c r="U3299" s="15">
        <f t="shared" si="259"/>
        <v>2142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1</v>
      </c>
      <c r="P3300">
        <f t="shared" si="256"/>
        <v>50</v>
      </c>
      <c r="Q3300" s="11" t="s">
        <v>8328</v>
      </c>
      <c r="R3300" t="s">
        <v>8331</v>
      </c>
      <c r="S3300" s="15">
        <f t="shared" si="257"/>
        <v>88274.801064814819</v>
      </c>
      <c r="T3300" s="15">
        <f t="shared" si="258"/>
        <v>41917.801064814819</v>
      </c>
      <c r="U3300" s="15">
        <f t="shared" si="259"/>
        <v>2141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1</v>
      </c>
      <c r="P3301">
        <f t="shared" si="256"/>
        <v>16.670000000000002</v>
      </c>
      <c r="Q3301" s="11" t="s">
        <v>8322</v>
      </c>
      <c r="R3301" t="s">
        <v>8340</v>
      </c>
      <c r="S3301" s="15">
        <f t="shared" si="257"/>
        <v>88217.613969907412</v>
      </c>
      <c r="T3301" s="15">
        <f t="shared" si="258"/>
        <v>41860.613969907405</v>
      </c>
      <c r="U3301" s="15">
        <f t="shared" si="259"/>
        <v>2141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1</v>
      </c>
      <c r="P3302">
        <f t="shared" si="256"/>
        <v>50</v>
      </c>
      <c r="Q3302" s="11" t="s">
        <v>8312</v>
      </c>
      <c r="R3302" t="s">
        <v>8353</v>
      </c>
      <c r="S3302" s="15">
        <f t="shared" si="257"/>
        <v>86455.056932870371</v>
      </c>
      <c r="T3302" s="15">
        <f t="shared" si="258"/>
        <v>40118.165972222225</v>
      </c>
      <c r="U3302" s="15">
        <f t="shared" si="259"/>
        <v>2136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424</v>
      </c>
      <c r="P3303">
        <f t="shared" si="256"/>
        <v>50</v>
      </c>
      <c r="Q3303" s="11" t="s">
        <v>8324</v>
      </c>
      <c r="R3303" t="s">
        <v>8327</v>
      </c>
      <c r="S3303" s="15">
        <f t="shared" si="257"/>
        <v>89194.885057870371</v>
      </c>
      <c r="T3303" s="15">
        <f t="shared" si="258"/>
        <v>42858.8</v>
      </c>
      <c r="U3303" s="15">
        <f t="shared" si="259"/>
        <v>2144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0</v>
      </c>
      <c r="P3304">
        <f t="shared" si="256"/>
        <v>50</v>
      </c>
      <c r="Q3304" s="11" t="s">
        <v>8322</v>
      </c>
      <c r="R3304" t="s">
        <v>8340</v>
      </c>
      <c r="S3304" s="15">
        <f t="shared" si="257"/>
        <v>87281.906956018516</v>
      </c>
      <c r="T3304" s="15">
        <f t="shared" si="258"/>
        <v>40954.906956018516</v>
      </c>
      <c r="U3304" s="15">
        <f t="shared" si="259"/>
        <v>2138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0</v>
      </c>
      <c r="P3305">
        <f t="shared" si="256"/>
        <v>50</v>
      </c>
      <c r="Q3305" s="11" t="s">
        <v>8317</v>
      </c>
      <c r="R3305" t="s">
        <v>8345</v>
      </c>
      <c r="S3305" s="15">
        <f t="shared" si="257"/>
        <v>88945.989513888882</v>
      </c>
      <c r="T3305" s="15">
        <f t="shared" si="258"/>
        <v>42588.989513888882</v>
      </c>
      <c r="U3305" s="15">
        <f t="shared" si="259"/>
        <v>2143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0</v>
      </c>
      <c r="P3306">
        <f t="shared" si="256"/>
        <v>50</v>
      </c>
      <c r="Q3306" s="11" t="s">
        <v>8324</v>
      </c>
      <c r="R3306" t="s">
        <v>8327</v>
      </c>
      <c r="S3306" s="15">
        <f t="shared" si="257"/>
        <v>88419.250208333338</v>
      </c>
      <c r="T3306" s="15">
        <f t="shared" si="258"/>
        <v>42063.250208333338</v>
      </c>
      <c r="U3306" s="15">
        <f t="shared" si="259"/>
        <v>2142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</v>
      </c>
      <c r="P3307">
        <f t="shared" si="256"/>
        <v>10</v>
      </c>
      <c r="Q3307" s="11" t="s">
        <v>8317</v>
      </c>
      <c r="R3307" t="s">
        <v>8335</v>
      </c>
      <c r="S3307" s="15">
        <f t="shared" si="257"/>
        <v>86585.424849537041</v>
      </c>
      <c r="T3307" s="15">
        <f t="shared" si="258"/>
        <v>40252.290972222225</v>
      </c>
      <c r="U3307" s="15">
        <f t="shared" si="259"/>
        <v>2137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2</v>
      </c>
      <c r="P3308">
        <f t="shared" si="256"/>
        <v>16</v>
      </c>
      <c r="Q3308" s="11" t="s">
        <v>8312</v>
      </c>
      <c r="R3308" t="s">
        <v>8353</v>
      </c>
      <c r="S3308" s="15">
        <f t="shared" si="257"/>
        <v>88419.168530092589</v>
      </c>
      <c r="T3308" s="15">
        <f t="shared" si="258"/>
        <v>42062.168530092589</v>
      </c>
      <c r="U3308" s="15">
        <f t="shared" si="259"/>
        <v>2142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11</v>
      </c>
      <c r="P3309">
        <f t="shared" si="256"/>
        <v>11.92</v>
      </c>
      <c r="Q3309" s="11" t="s">
        <v>8317</v>
      </c>
      <c r="R3309" t="s">
        <v>8335</v>
      </c>
      <c r="S3309" s="15">
        <f t="shared" si="257"/>
        <v>87923.509097222224</v>
      </c>
      <c r="T3309" s="15">
        <f t="shared" si="258"/>
        <v>41566.509097222224</v>
      </c>
      <c r="U3309" s="15">
        <f t="shared" si="259"/>
        <v>2140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2</v>
      </c>
      <c r="P3310">
        <f t="shared" si="256"/>
        <v>6.71</v>
      </c>
      <c r="Q3310" s="11" t="s">
        <v>8317</v>
      </c>
      <c r="R3310" t="s">
        <v>8335</v>
      </c>
      <c r="S3310" s="15">
        <f t="shared" si="257"/>
        <v>88047.792557870373</v>
      </c>
      <c r="T3310" s="15">
        <f t="shared" si="258"/>
        <v>41700.792557870373</v>
      </c>
      <c r="U3310" s="15">
        <f t="shared" si="259"/>
        <v>2141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1</v>
      </c>
      <c r="P3311">
        <f t="shared" si="256"/>
        <v>9.4</v>
      </c>
      <c r="Q3311" s="11" t="s">
        <v>8324</v>
      </c>
      <c r="R3311" t="s">
        <v>8327</v>
      </c>
      <c r="S3311" s="15">
        <f t="shared" si="257"/>
        <v>88691.940960648149</v>
      </c>
      <c r="T3311" s="15">
        <f t="shared" si="258"/>
        <v>42329.166666666672</v>
      </c>
      <c r="U3311" s="15">
        <f t="shared" si="259"/>
        <v>2142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1</v>
      </c>
      <c r="P3312">
        <f t="shared" si="256"/>
        <v>22.5</v>
      </c>
      <c r="Q3312" s="11" t="s">
        <v>8320</v>
      </c>
      <c r="R3312" t="s">
        <v>8346</v>
      </c>
      <c r="S3312" s="15">
        <f t="shared" si="257"/>
        <v>88725.615393518514</v>
      </c>
      <c r="T3312" s="15">
        <f t="shared" si="258"/>
        <v>42398.615393518514</v>
      </c>
      <c r="U3312" s="15">
        <f t="shared" si="259"/>
        <v>2142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2</v>
      </c>
      <c r="P3313">
        <f t="shared" si="256"/>
        <v>22.5</v>
      </c>
      <c r="Q3313" s="11" t="s">
        <v>8322</v>
      </c>
      <c r="R3313" t="s">
        <v>8340</v>
      </c>
      <c r="S3313" s="15">
        <f t="shared" si="257"/>
        <v>87358.002569444448</v>
      </c>
      <c r="T3313" s="15">
        <f t="shared" si="258"/>
        <v>41016.021527777775</v>
      </c>
      <c r="U3313" s="15">
        <f t="shared" si="259"/>
        <v>2139</v>
      </c>
    </row>
    <row r="3314" spans="1:21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3</v>
      </c>
      <c r="P3314">
        <f t="shared" si="256"/>
        <v>11.25</v>
      </c>
      <c r="Q3314" s="11" t="s">
        <v>8317</v>
      </c>
      <c r="R3314" t="s">
        <v>8335</v>
      </c>
      <c r="S3314" s="15">
        <f t="shared" si="257"/>
        <v>88827.371111111104</v>
      </c>
      <c r="T3314" s="15">
        <f t="shared" si="258"/>
        <v>42470.329444444447</v>
      </c>
      <c r="U3314" s="15">
        <f t="shared" si="259"/>
        <v>2143</v>
      </c>
    </row>
    <row r="3315" spans="1:21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13</v>
      </c>
      <c r="P3315">
        <f t="shared" si="256"/>
        <v>15</v>
      </c>
      <c r="Q3315" s="11" t="s">
        <v>8317</v>
      </c>
      <c r="R3315" t="s">
        <v>8335</v>
      </c>
      <c r="S3315" s="15">
        <f t="shared" si="257"/>
        <v>89049.752199074079</v>
      </c>
      <c r="T3315" s="15">
        <f t="shared" si="258"/>
        <v>42692.793865740736</v>
      </c>
      <c r="U3315" s="15">
        <f t="shared" si="259"/>
        <v>2143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144</v>
      </c>
      <c r="P3316">
        <f t="shared" si="256"/>
        <v>22.5</v>
      </c>
      <c r="Q3316" s="11" t="s">
        <v>8324</v>
      </c>
      <c r="R3316" t="s">
        <v>8327</v>
      </c>
      <c r="S3316" s="15">
        <f t="shared" si="257"/>
        <v>88188.711550925931</v>
      </c>
      <c r="T3316" s="15">
        <f t="shared" si="258"/>
        <v>41844.124305555553</v>
      </c>
      <c r="U3316" s="15">
        <f t="shared" si="259"/>
        <v>2141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0</v>
      </c>
      <c r="P3317">
        <f t="shared" si="256"/>
        <v>22.5</v>
      </c>
      <c r="Q3317" s="11" t="s">
        <v>8324</v>
      </c>
      <c r="R3317" t="s">
        <v>8327</v>
      </c>
      <c r="S3317" s="15">
        <f t="shared" si="257"/>
        <v>89014.955104166671</v>
      </c>
      <c r="T3317" s="15">
        <f t="shared" si="258"/>
        <v>42657.916666666672</v>
      </c>
      <c r="U3317" s="15">
        <f t="shared" si="259"/>
        <v>2143</v>
      </c>
    </row>
    <row r="3318" spans="1:21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0</v>
      </c>
      <c r="P3318">
        <f t="shared" si="256"/>
        <v>11.25</v>
      </c>
      <c r="Q3318" s="11" t="s">
        <v>8312</v>
      </c>
      <c r="R3318" t="s">
        <v>8357</v>
      </c>
      <c r="S3318" s="15">
        <f t="shared" si="257"/>
        <v>87417.292025462957</v>
      </c>
      <c r="T3318" s="15">
        <f t="shared" si="258"/>
        <v>41059.791666666664</v>
      </c>
      <c r="U3318" s="15">
        <f t="shared" si="259"/>
        <v>2139</v>
      </c>
    </row>
    <row r="3319" spans="1:21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0</v>
      </c>
      <c r="P3319">
        <f t="shared" si="256"/>
        <v>9</v>
      </c>
      <c r="Q3319" s="11" t="s">
        <v>8328</v>
      </c>
      <c r="R3319" t="s">
        <v>8351</v>
      </c>
      <c r="S3319" s="15">
        <f t="shared" si="257"/>
        <v>87571.167129629626</v>
      </c>
      <c r="T3319" s="15">
        <f t="shared" si="258"/>
        <v>41224.208796296298</v>
      </c>
      <c r="U3319" s="15">
        <f t="shared" si="259"/>
        <v>2139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0</v>
      </c>
      <c r="P3320">
        <f t="shared" si="256"/>
        <v>11.25</v>
      </c>
      <c r="Q3320" s="11" t="s">
        <v>8324</v>
      </c>
      <c r="R3320" t="s">
        <v>8327</v>
      </c>
      <c r="S3320" s="15">
        <f t="shared" si="257"/>
        <v>88729.845555555556</v>
      </c>
      <c r="T3320" s="15">
        <f t="shared" si="258"/>
        <v>42372.845555555556</v>
      </c>
      <c r="U3320" s="15">
        <f t="shared" si="259"/>
        <v>2142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0</v>
      </c>
      <c r="P3321">
        <f t="shared" si="256"/>
        <v>15</v>
      </c>
      <c r="Q3321" s="11" t="s">
        <v>8324</v>
      </c>
      <c r="R3321" t="s">
        <v>8327</v>
      </c>
      <c r="S3321" s="15">
        <f t="shared" si="257"/>
        <v>89170.513182870374</v>
      </c>
      <c r="T3321" s="15">
        <f t="shared" si="258"/>
        <v>42813.471516203703</v>
      </c>
      <c r="U3321" s="15">
        <f t="shared" si="259"/>
        <v>2144</v>
      </c>
    </row>
    <row r="3322" spans="1:21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1</v>
      </c>
      <c r="P3322">
        <f t="shared" si="256"/>
        <v>22.5</v>
      </c>
      <c r="Q3322" s="11" t="s">
        <v>8328</v>
      </c>
      <c r="R3322" t="s">
        <v>8351</v>
      </c>
      <c r="S3322" s="15">
        <f t="shared" si="257"/>
        <v>87617.773113425923</v>
      </c>
      <c r="T3322" s="15">
        <f t="shared" si="258"/>
        <v>41290.77311342593</v>
      </c>
      <c r="U3322" s="15">
        <f t="shared" si="259"/>
        <v>2139</v>
      </c>
    </row>
    <row r="3323" spans="1:21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1</v>
      </c>
      <c r="P3323">
        <f t="shared" si="256"/>
        <v>9</v>
      </c>
      <c r="Q3323" s="11" t="s">
        <v>8322</v>
      </c>
      <c r="R3323" t="s">
        <v>8340</v>
      </c>
      <c r="S3323" s="15">
        <f t="shared" si="257"/>
        <v>87921.568113425921</v>
      </c>
      <c r="T3323" s="15">
        <f t="shared" si="258"/>
        <v>41564.568113425928</v>
      </c>
      <c r="U3323" s="15">
        <f t="shared" si="259"/>
        <v>2140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1</v>
      </c>
      <c r="P3324">
        <f t="shared" si="256"/>
        <v>15</v>
      </c>
      <c r="Q3324" s="11" t="s">
        <v>8324</v>
      </c>
      <c r="R3324" t="s">
        <v>8327</v>
      </c>
      <c r="S3324" s="15">
        <f t="shared" si="257"/>
        <v>88698.621458333335</v>
      </c>
      <c r="T3324" s="15">
        <f t="shared" si="258"/>
        <v>42336.621458333335</v>
      </c>
      <c r="U3324" s="15">
        <f t="shared" si="259"/>
        <v>2142</v>
      </c>
    </row>
    <row r="3325" spans="1:21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2</v>
      </c>
      <c r="P3325">
        <f t="shared" si="256"/>
        <v>15</v>
      </c>
      <c r="Q3325" s="11" t="s">
        <v>8317</v>
      </c>
      <c r="R3325" t="s">
        <v>8335</v>
      </c>
      <c r="S3325" s="15">
        <f t="shared" si="257"/>
        <v>87392.904120370367</v>
      </c>
      <c r="T3325" s="15">
        <f t="shared" si="258"/>
        <v>41035.904120370367</v>
      </c>
      <c r="U3325" s="15">
        <f t="shared" si="259"/>
        <v>2139</v>
      </c>
    </row>
    <row r="3326" spans="1:21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2</v>
      </c>
      <c r="P3326">
        <f t="shared" si="256"/>
        <v>15</v>
      </c>
      <c r="Q3326" s="11" t="s">
        <v>8312</v>
      </c>
      <c r="R3326" t="s">
        <v>8349</v>
      </c>
      <c r="S3326" s="15">
        <f t="shared" si="257"/>
        <v>88819.379826388889</v>
      </c>
      <c r="T3326" s="15">
        <f t="shared" si="258"/>
        <v>42462.338159722218</v>
      </c>
      <c r="U3326" s="15">
        <f t="shared" si="259"/>
        <v>2143</v>
      </c>
    </row>
    <row r="3327" spans="1:21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2</v>
      </c>
      <c r="P3327">
        <f t="shared" si="256"/>
        <v>9</v>
      </c>
      <c r="Q3327" s="11" t="s">
        <v>8317</v>
      </c>
      <c r="R3327" t="s">
        <v>8335</v>
      </c>
      <c r="S3327" s="15">
        <f t="shared" si="257"/>
        <v>87088.195844907401</v>
      </c>
      <c r="T3327" s="15">
        <f t="shared" si="258"/>
        <v>40746.195844907408</v>
      </c>
      <c r="U3327" s="15">
        <f t="shared" si="259"/>
        <v>2138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2</v>
      </c>
      <c r="P3328">
        <f t="shared" si="256"/>
        <v>10.56</v>
      </c>
      <c r="Q3328" s="11" t="s">
        <v>8317</v>
      </c>
      <c r="R3328" t="s">
        <v>8335</v>
      </c>
      <c r="S3328" s="15">
        <f t="shared" si="257"/>
        <v>88783.973807870367</v>
      </c>
      <c r="T3328" s="15">
        <f t="shared" si="258"/>
        <v>42411.973807870367</v>
      </c>
      <c r="U3328" s="15">
        <f t="shared" si="259"/>
        <v>2143</v>
      </c>
    </row>
    <row r="3329" spans="1:21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ref="O3329:O3392" si="260">ROUND(E3139/D3139*100,0)</f>
        <v>3</v>
      </c>
      <c r="P3329">
        <f t="shared" si="256"/>
        <v>10.5</v>
      </c>
      <c r="Q3329" s="11" t="s">
        <v>8309</v>
      </c>
      <c r="R3329" t="s">
        <v>8319</v>
      </c>
      <c r="S3329" s="15">
        <f t="shared" si="257"/>
        <v>88246.925856481481</v>
      </c>
      <c r="T3329" s="15">
        <f t="shared" si="258"/>
        <v>41889.925856481481</v>
      </c>
      <c r="U3329" s="15">
        <f t="shared" si="259"/>
        <v>2141</v>
      </c>
    </row>
    <row r="3330" spans="1:21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60"/>
        <v>3</v>
      </c>
      <c r="P3330">
        <f t="shared" si="256"/>
        <v>10.5</v>
      </c>
      <c r="Q3330" s="11" t="s">
        <v>8320</v>
      </c>
      <c r="R3330" t="s">
        <v>8346</v>
      </c>
      <c r="S3330" s="15">
        <f t="shared" si="257"/>
        <v>89115.8274074074</v>
      </c>
      <c r="T3330" s="15">
        <f t="shared" si="258"/>
        <v>42747.695833333331</v>
      </c>
      <c r="U3330" s="15">
        <f t="shared" si="259"/>
        <v>2143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4</v>
      </c>
      <c r="P3331">
        <f t="shared" ref="P3331:P3394" si="261">IFERROR(ROUND(E3331/L3331,2),0)</f>
        <v>6.83</v>
      </c>
      <c r="Q3331" s="11" t="s">
        <v>8317</v>
      </c>
      <c r="R3331" t="s">
        <v>8335</v>
      </c>
      <c r="S3331" s="15">
        <f t="shared" ref="S3331:S3394" si="262">(((J3331/60)/60)/24)+DATE(197,1,1)</f>
        <v>88925.77243055556</v>
      </c>
      <c r="T3331" s="15">
        <f t="shared" ref="T3331:T3394" si="263">(((I3331/60)/60)/24)+DATE(1970,1,1)</f>
        <v>42565.758333333331</v>
      </c>
      <c r="U3331" s="15">
        <f t="shared" ref="U3331:U3394" si="264">YEAR(S3331)</f>
        <v>2143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4</v>
      </c>
      <c r="P3332">
        <f t="shared" si="261"/>
        <v>10.25</v>
      </c>
      <c r="Q3332" s="11" t="s">
        <v>8324</v>
      </c>
      <c r="R3332" t="s">
        <v>8327</v>
      </c>
      <c r="S3332" s="15">
        <f t="shared" si="262"/>
        <v>88270.916678240741</v>
      </c>
      <c r="T3332" s="15">
        <f t="shared" si="263"/>
        <v>41906.916678240741</v>
      </c>
      <c r="U3332" s="15">
        <f t="shared" si="264"/>
        <v>2141</v>
      </c>
    </row>
    <row r="3333" spans="1:21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5</v>
      </c>
      <c r="P3333">
        <f t="shared" si="261"/>
        <v>10.25</v>
      </c>
      <c r="Q3333" s="11" t="s">
        <v>8324</v>
      </c>
      <c r="R3333" t="s">
        <v>8325</v>
      </c>
      <c r="S3333" s="15">
        <f t="shared" si="262"/>
        <v>88628.429120370376</v>
      </c>
      <c r="T3333" s="15">
        <f t="shared" si="263"/>
        <v>42263.916666666672</v>
      </c>
      <c r="U3333" s="15">
        <f t="shared" si="264"/>
        <v>2142</v>
      </c>
    </row>
    <row r="3334" spans="1:21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5</v>
      </c>
      <c r="P3334">
        <f t="shared" si="261"/>
        <v>1.54</v>
      </c>
      <c r="Q3334" s="11" t="s">
        <v>8314</v>
      </c>
      <c r="R3334" t="s">
        <v>8315</v>
      </c>
      <c r="S3334" s="15">
        <f t="shared" si="262"/>
        <v>88263.43368055555</v>
      </c>
      <c r="T3334" s="15">
        <f t="shared" si="263"/>
        <v>41936.166666666664</v>
      </c>
      <c r="U3334" s="15">
        <f t="shared" si="264"/>
        <v>2141</v>
      </c>
    </row>
    <row r="3335" spans="1:21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8</v>
      </c>
      <c r="P3335">
        <f t="shared" si="261"/>
        <v>20</v>
      </c>
      <c r="Q3335" s="11" t="s">
        <v>8322</v>
      </c>
      <c r="R3335" t="s">
        <v>8338</v>
      </c>
      <c r="S3335" s="15">
        <f t="shared" si="262"/>
        <v>88784.281666666662</v>
      </c>
      <c r="T3335" s="15">
        <f t="shared" si="263"/>
        <v>42427.281666666662</v>
      </c>
      <c r="U3335" s="15">
        <f t="shared" si="264"/>
        <v>2143</v>
      </c>
    </row>
    <row r="3336" spans="1:21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10</v>
      </c>
      <c r="P3336">
        <f t="shared" si="261"/>
        <v>13.33</v>
      </c>
      <c r="Q3336" s="11" t="s">
        <v>8324</v>
      </c>
      <c r="R3336" t="s">
        <v>8325</v>
      </c>
      <c r="S3336" s="15">
        <f t="shared" si="262"/>
        <v>88249.761724537035</v>
      </c>
      <c r="T3336" s="15">
        <f t="shared" si="263"/>
        <v>41914.165972222225</v>
      </c>
      <c r="U3336" s="15">
        <f t="shared" si="264"/>
        <v>2141</v>
      </c>
    </row>
    <row r="3337" spans="1:21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10</v>
      </c>
      <c r="P3337">
        <f t="shared" si="261"/>
        <v>10</v>
      </c>
      <c r="Q3337" s="11" t="s">
        <v>8314</v>
      </c>
      <c r="R3337" t="s">
        <v>8315</v>
      </c>
      <c r="S3337" s="15">
        <f t="shared" si="262"/>
        <v>88343.250034722223</v>
      </c>
      <c r="T3337" s="15">
        <f t="shared" si="263"/>
        <v>42016.250034722223</v>
      </c>
      <c r="U3337" s="15">
        <f t="shared" si="264"/>
        <v>2141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17</v>
      </c>
      <c r="P3338">
        <f t="shared" si="261"/>
        <v>40</v>
      </c>
      <c r="Q3338" s="11" t="s">
        <v>8328</v>
      </c>
      <c r="R3338" t="s">
        <v>8355</v>
      </c>
      <c r="S3338" s="15">
        <f t="shared" si="262"/>
        <v>87893.848032407404</v>
      </c>
      <c r="T3338" s="15">
        <f t="shared" si="263"/>
        <v>41553.848032407412</v>
      </c>
      <c r="U3338" s="15">
        <f t="shared" si="264"/>
        <v>2140</v>
      </c>
    </row>
    <row r="3339" spans="1:21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20</v>
      </c>
      <c r="P3339">
        <f t="shared" si="261"/>
        <v>13.33</v>
      </c>
      <c r="Q3339" s="11" t="s">
        <v>8320</v>
      </c>
      <c r="R3339" t="s">
        <v>8346</v>
      </c>
      <c r="S3339" s="15">
        <f t="shared" si="262"/>
        <v>88221.138495370367</v>
      </c>
      <c r="T3339" s="15">
        <f t="shared" si="263"/>
        <v>41864.138495370367</v>
      </c>
      <c r="U3339" s="15">
        <f t="shared" si="264"/>
        <v>2141</v>
      </c>
    </row>
    <row r="3340" spans="1:21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20</v>
      </c>
      <c r="P3340">
        <f t="shared" si="261"/>
        <v>20</v>
      </c>
      <c r="Q3340" s="11" t="s">
        <v>8328</v>
      </c>
      <c r="R3340" t="s">
        <v>8351</v>
      </c>
      <c r="S3340" s="15">
        <f t="shared" si="262"/>
        <v>87938.798113425932</v>
      </c>
      <c r="T3340" s="15">
        <f t="shared" si="263"/>
        <v>41581.839780092596</v>
      </c>
      <c r="U3340" s="15">
        <f t="shared" si="264"/>
        <v>2140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100</v>
      </c>
      <c r="P3341">
        <f t="shared" si="261"/>
        <v>20</v>
      </c>
      <c r="Q3341" s="11" t="s">
        <v>8314</v>
      </c>
      <c r="R3341" t="s">
        <v>8315</v>
      </c>
      <c r="S3341" s="15">
        <f t="shared" si="262"/>
        <v>88327.891666666663</v>
      </c>
      <c r="T3341" s="15">
        <f t="shared" si="263"/>
        <v>41970.933333333334</v>
      </c>
      <c r="U3341" s="15">
        <f t="shared" si="264"/>
        <v>2141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8324</v>
      </c>
      <c r="R3342" t="s">
        <v>8327</v>
      </c>
      <c r="S3342" s="15">
        <f t="shared" si="262"/>
        <v>88259.807696759264</v>
      </c>
      <c r="T3342" s="15">
        <f t="shared" si="263"/>
        <v>41932.807696759257</v>
      </c>
      <c r="U3342" s="15">
        <f t="shared" si="264"/>
        <v>2141</v>
      </c>
    </row>
    <row r="3343" spans="1:21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8328</v>
      </c>
      <c r="R3343" t="s">
        <v>8351</v>
      </c>
      <c r="S3343" s="15">
        <f t="shared" si="262"/>
        <v>87803.76317129629</v>
      </c>
      <c r="T3343" s="15">
        <f t="shared" si="263"/>
        <v>41455.831944444442</v>
      </c>
      <c r="U3343" s="15">
        <f t="shared" si="264"/>
        <v>2140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8324</v>
      </c>
      <c r="R3344" t="s">
        <v>8327</v>
      </c>
      <c r="S3344" s="15">
        <f t="shared" si="262"/>
        <v>88559.613506944443</v>
      </c>
      <c r="T3344" s="15">
        <f t="shared" si="263"/>
        <v>42202.554166666669</v>
      </c>
      <c r="U3344" s="15">
        <f t="shared" si="264"/>
        <v>2142</v>
      </c>
    </row>
    <row r="3345" spans="1:21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8322</v>
      </c>
      <c r="R3345" t="s">
        <v>8338</v>
      </c>
      <c r="S3345" s="15">
        <f t="shared" si="262"/>
        <v>88502.547395833331</v>
      </c>
      <c r="T3345" s="15">
        <f t="shared" si="263"/>
        <v>42158.547395833331</v>
      </c>
      <c r="U3345" s="15">
        <f t="shared" si="264"/>
        <v>2142</v>
      </c>
    </row>
    <row r="3346" spans="1:21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6</v>
      </c>
      <c r="P3346">
        <f t="shared" si="261"/>
        <v>13.33</v>
      </c>
      <c r="Q3346" s="11" t="s">
        <v>8324</v>
      </c>
      <c r="R3346" t="s">
        <v>8336</v>
      </c>
      <c r="S3346" s="15">
        <f t="shared" si="262"/>
        <v>89150.780671296292</v>
      </c>
      <c r="T3346" s="15">
        <f t="shared" si="263"/>
        <v>42823.739004629635</v>
      </c>
      <c r="U3346" s="15">
        <f t="shared" si="264"/>
        <v>2144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3</v>
      </c>
      <c r="P3347">
        <f t="shared" si="261"/>
        <v>13</v>
      </c>
      <c r="Q3347" s="11" t="s">
        <v>8309</v>
      </c>
      <c r="R3347" t="s">
        <v>8343</v>
      </c>
      <c r="S3347" s="15">
        <f t="shared" si="262"/>
        <v>89002.79896990741</v>
      </c>
      <c r="T3347" s="15">
        <f t="shared" si="263"/>
        <v>42660.79896990741</v>
      </c>
      <c r="U3347" s="15">
        <f t="shared" si="264"/>
        <v>2143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4</v>
      </c>
      <c r="P3348">
        <f t="shared" si="261"/>
        <v>9.75</v>
      </c>
      <c r="Q3348" s="11" t="s">
        <v>8324</v>
      </c>
      <c r="R3348" t="s">
        <v>8327</v>
      </c>
      <c r="S3348" s="15">
        <f t="shared" si="262"/>
        <v>88583.166874999995</v>
      </c>
      <c r="T3348" s="15">
        <f t="shared" si="263"/>
        <v>42256.166874999995</v>
      </c>
      <c r="U3348" s="15">
        <f t="shared" si="264"/>
        <v>2142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9</v>
      </c>
      <c r="P3349">
        <f t="shared" si="261"/>
        <v>9.5</v>
      </c>
      <c r="Q3349" s="11" t="s">
        <v>8324</v>
      </c>
      <c r="R3349" t="s">
        <v>8327</v>
      </c>
      <c r="S3349" s="15">
        <f t="shared" si="262"/>
        <v>88362.124340277776</v>
      </c>
      <c r="T3349" s="15">
        <f t="shared" si="263"/>
        <v>42005.124340277776</v>
      </c>
      <c r="U3349" s="15">
        <f t="shared" si="264"/>
        <v>2141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8324</v>
      </c>
      <c r="R3350" t="s">
        <v>8327</v>
      </c>
      <c r="S3350" s="15">
        <f t="shared" si="262"/>
        <v>88465.34520833334</v>
      </c>
      <c r="T3350" s="15">
        <f t="shared" si="263"/>
        <v>42133.166666666672</v>
      </c>
      <c r="U3350" s="15">
        <f t="shared" si="264"/>
        <v>2142</v>
      </c>
    </row>
    <row r="3351" spans="1:21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8320</v>
      </c>
      <c r="R3351" t="s">
        <v>8346</v>
      </c>
      <c r="S3351" s="15">
        <f t="shared" si="262"/>
        <v>88421.75509259259</v>
      </c>
      <c r="T3351" s="15">
        <f t="shared" si="263"/>
        <v>42064.75509259259</v>
      </c>
      <c r="U3351" s="15">
        <f t="shared" si="264"/>
        <v>2142</v>
      </c>
    </row>
    <row r="3352" spans="1:21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8317</v>
      </c>
      <c r="R3352" t="s">
        <v>8345</v>
      </c>
      <c r="S3352" s="15">
        <f t="shared" si="262"/>
        <v>88551.615856481483</v>
      </c>
      <c r="T3352" s="15">
        <f t="shared" si="263"/>
        <v>42193.697916666672</v>
      </c>
      <c r="U3352" s="15">
        <f t="shared" si="264"/>
        <v>2142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0</v>
      </c>
      <c r="P3353">
        <f t="shared" si="261"/>
        <v>9</v>
      </c>
      <c r="Q3353" s="11" t="s">
        <v>8312</v>
      </c>
      <c r="R3353" t="s">
        <v>8357</v>
      </c>
      <c r="S3353" s="15">
        <f t="shared" si="262"/>
        <v>87634.063576388886</v>
      </c>
      <c r="T3353" s="15">
        <f t="shared" si="263"/>
        <v>41277.063576388886</v>
      </c>
      <c r="U3353" s="15">
        <f t="shared" si="264"/>
        <v>2139</v>
      </c>
    </row>
    <row r="3354" spans="1:21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0</v>
      </c>
      <c r="P3354">
        <f t="shared" si="261"/>
        <v>12</v>
      </c>
      <c r="Q3354" s="11" t="s">
        <v>8309</v>
      </c>
      <c r="R3354" t="s">
        <v>8316</v>
      </c>
      <c r="S3354" s="15">
        <f t="shared" si="262"/>
        <v>88587.261793981481</v>
      </c>
      <c r="T3354" s="15">
        <f t="shared" si="263"/>
        <v>42230.261793981481</v>
      </c>
      <c r="U3354" s="15">
        <f t="shared" si="264"/>
        <v>2142</v>
      </c>
    </row>
    <row r="3355" spans="1:21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1</v>
      </c>
      <c r="P3355">
        <f t="shared" si="261"/>
        <v>17.5</v>
      </c>
      <c r="Q3355" s="11" t="s">
        <v>8320</v>
      </c>
      <c r="R3355" t="s">
        <v>8346</v>
      </c>
      <c r="S3355" s="15">
        <f t="shared" si="262"/>
        <v>88476.724039351859</v>
      </c>
      <c r="T3355" s="15">
        <f t="shared" si="263"/>
        <v>42134.724039351851</v>
      </c>
      <c r="U3355" s="15">
        <f t="shared" si="264"/>
        <v>2142</v>
      </c>
    </row>
    <row r="3356" spans="1:21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1</v>
      </c>
      <c r="P3356">
        <f t="shared" si="261"/>
        <v>17.5</v>
      </c>
      <c r="Q3356" s="11" t="s">
        <v>8320</v>
      </c>
      <c r="R3356" t="s">
        <v>8346</v>
      </c>
      <c r="S3356" s="15">
        <f t="shared" si="262"/>
        <v>88263.683611111104</v>
      </c>
      <c r="T3356" s="15">
        <f t="shared" si="263"/>
        <v>41907.683611111112</v>
      </c>
      <c r="U3356" s="15">
        <f t="shared" si="264"/>
        <v>2141</v>
      </c>
    </row>
    <row r="3357" spans="1:21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2</v>
      </c>
      <c r="P3357">
        <f t="shared" si="261"/>
        <v>17.5</v>
      </c>
      <c r="Q3357" s="11" t="s">
        <v>8324</v>
      </c>
      <c r="R3357" t="s">
        <v>8336</v>
      </c>
      <c r="S3357" s="15">
        <f t="shared" si="262"/>
        <v>88557.447013888886</v>
      </c>
      <c r="T3357" s="15">
        <f t="shared" si="263"/>
        <v>42200.447013888886</v>
      </c>
      <c r="U3357" s="15">
        <f t="shared" si="264"/>
        <v>2142</v>
      </c>
    </row>
    <row r="3358" spans="1:21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5</v>
      </c>
      <c r="P3358">
        <f t="shared" si="261"/>
        <v>8.75</v>
      </c>
      <c r="Q3358" s="11" t="s">
        <v>8312</v>
      </c>
      <c r="R3358" t="s">
        <v>8357</v>
      </c>
      <c r="S3358" s="15">
        <f t="shared" si="262"/>
        <v>88298.657430555555</v>
      </c>
      <c r="T3358" s="15">
        <f t="shared" si="263"/>
        <v>41932.088194444441</v>
      </c>
      <c r="U3358" s="15">
        <f t="shared" si="264"/>
        <v>2141</v>
      </c>
    </row>
    <row r="3359" spans="1:21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8320</v>
      </c>
      <c r="R3359" t="s">
        <v>8346</v>
      </c>
      <c r="S3359" s="15">
        <f t="shared" si="262"/>
        <v>88339.09175925926</v>
      </c>
      <c r="T3359" s="15">
        <f t="shared" si="263"/>
        <v>41982.09175925926</v>
      </c>
      <c r="U3359" s="15">
        <f t="shared" si="264"/>
        <v>2141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29</v>
      </c>
      <c r="P3360">
        <f t="shared" si="261"/>
        <v>8.75</v>
      </c>
      <c r="Q3360" s="11" t="s">
        <v>8328</v>
      </c>
      <c r="R3360" t="s">
        <v>8331</v>
      </c>
      <c r="S3360" s="15">
        <f t="shared" si="262"/>
        <v>88299.932430555549</v>
      </c>
      <c r="T3360" s="15">
        <f t="shared" si="263"/>
        <v>41942.932430555556</v>
      </c>
      <c r="U3360" s="15">
        <f t="shared" si="264"/>
        <v>2141</v>
      </c>
    </row>
    <row r="3361" spans="1:21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0</v>
      </c>
      <c r="P3361">
        <f t="shared" si="261"/>
        <v>8.75</v>
      </c>
      <c r="Q3361" s="11" t="s">
        <v>8309</v>
      </c>
      <c r="R3361" t="s">
        <v>8343</v>
      </c>
      <c r="S3361" s="15">
        <f t="shared" si="262"/>
        <v>89140.678761574076</v>
      </c>
      <c r="T3361" s="15">
        <f t="shared" si="263"/>
        <v>42766.208333333328</v>
      </c>
      <c r="U3361" s="15">
        <f t="shared" si="264"/>
        <v>2144</v>
      </c>
    </row>
    <row r="3362" spans="1:21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0</v>
      </c>
      <c r="P3362">
        <f t="shared" si="261"/>
        <v>11.67</v>
      </c>
      <c r="Q3362" s="11" t="s">
        <v>8328</v>
      </c>
      <c r="R3362" t="s">
        <v>8331</v>
      </c>
      <c r="S3362" s="15">
        <f t="shared" si="262"/>
        <v>88256.534618055564</v>
      </c>
      <c r="T3362" s="15">
        <f t="shared" si="263"/>
        <v>41899.534618055557</v>
      </c>
      <c r="U3362" s="15">
        <f t="shared" si="264"/>
        <v>2141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1</v>
      </c>
      <c r="P3363">
        <f t="shared" si="261"/>
        <v>35</v>
      </c>
      <c r="Q3363" s="11" t="s">
        <v>8324</v>
      </c>
      <c r="R3363" t="s">
        <v>8327</v>
      </c>
      <c r="S3363" s="15">
        <f t="shared" si="262"/>
        <v>88620.362314814818</v>
      </c>
      <c r="T3363" s="15">
        <f t="shared" si="263"/>
        <v>42293.362314814818</v>
      </c>
      <c r="U3363" s="15">
        <f t="shared" si="264"/>
        <v>2142</v>
      </c>
    </row>
    <row r="3364" spans="1:21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1</v>
      </c>
      <c r="P3364">
        <f t="shared" si="261"/>
        <v>17.5</v>
      </c>
      <c r="Q3364" s="11" t="s">
        <v>8324</v>
      </c>
      <c r="R3364" t="s">
        <v>8336</v>
      </c>
      <c r="S3364" s="15">
        <f t="shared" si="262"/>
        <v>88466.857974537037</v>
      </c>
      <c r="T3364" s="15">
        <f t="shared" si="263"/>
        <v>42125.916666666672</v>
      </c>
      <c r="U3364" s="15">
        <f t="shared" si="264"/>
        <v>2142</v>
      </c>
    </row>
    <row r="3365" spans="1:21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3</v>
      </c>
      <c r="P3365">
        <f t="shared" si="261"/>
        <v>11.67</v>
      </c>
      <c r="Q3365" s="11" t="s">
        <v>8314</v>
      </c>
      <c r="R3365" t="s">
        <v>8356</v>
      </c>
      <c r="S3365" s="15">
        <f t="shared" si="262"/>
        <v>88572.397673611107</v>
      </c>
      <c r="T3365" s="15">
        <f t="shared" si="263"/>
        <v>42244.508333333331</v>
      </c>
      <c r="U3365" s="15">
        <f t="shared" si="264"/>
        <v>2142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5</v>
      </c>
      <c r="P3366">
        <f t="shared" si="261"/>
        <v>34.950000000000003</v>
      </c>
      <c r="Q3366" s="11" t="s">
        <v>8324</v>
      </c>
      <c r="R3366" t="s">
        <v>8327</v>
      </c>
      <c r="S3366" s="15">
        <f t="shared" si="262"/>
        <v>89105.963599537034</v>
      </c>
      <c r="T3366" s="15">
        <f t="shared" si="263"/>
        <v>42748.961805555555</v>
      </c>
      <c r="U3366" s="15">
        <f t="shared" si="264"/>
        <v>2143</v>
      </c>
    </row>
    <row r="3367" spans="1:21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6</v>
      </c>
      <c r="P3367">
        <f t="shared" si="261"/>
        <v>8.5</v>
      </c>
      <c r="Q3367" s="11" t="s">
        <v>8317</v>
      </c>
      <c r="R3367" t="s">
        <v>8335</v>
      </c>
      <c r="S3367" s="15">
        <f t="shared" si="262"/>
        <v>88361.911087962959</v>
      </c>
      <c r="T3367" s="15">
        <f t="shared" si="263"/>
        <v>42014.332638888889</v>
      </c>
      <c r="U3367" s="15">
        <f t="shared" si="264"/>
        <v>2141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8</v>
      </c>
      <c r="P3368">
        <f t="shared" si="261"/>
        <v>34</v>
      </c>
      <c r="Q3368" s="11" t="s">
        <v>8328</v>
      </c>
      <c r="R3368" t="s">
        <v>8331</v>
      </c>
      <c r="S3368" s="15">
        <f t="shared" si="262"/>
        <v>88728.59129629629</v>
      </c>
      <c r="T3368" s="15">
        <f t="shared" si="263"/>
        <v>42387.541666666672</v>
      </c>
      <c r="U3368" s="15">
        <f t="shared" si="264"/>
        <v>2142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3</v>
      </c>
      <c r="P3369">
        <f t="shared" si="261"/>
        <v>11.33</v>
      </c>
      <c r="Q3369" s="11" t="s">
        <v>8312</v>
      </c>
      <c r="R3369" t="s">
        <v>8357</v>
      </c>
      <c r="S3369" s="15">
        <f t="shared" si="262"/>
        <v>88559.958912037036</v>
      </c>
      <c r="T3369" s="15">
        <f t="shared" si="263"/>
        <v>42232.958912037036</v>
      </c>
      <c r="U3369" s="15">
        <f t="shared" si="264"/>
        <v>2142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0</v>
      </c>
      <c r="P3370">
        <f t="shared" si="261"/>
        <v>16</v>
      </c>
      <c r="Q3370" s="11" t="s">
        <v>8312</v>
      </c>
      <c r="R3370" t="s">
        <v>8353</v>
      </c>
      <c r="S3370" s="15">
        <f t="shared" si="262"/>
        <v>88487.735937499994</v>
      </c>
      <c r="T3370" s="15">
        <f t="shared" si="263"/>
        <v>42134.959027777775</v>
      </c>
      <c r="U3370" s="15">
        <f t="shared" si="264"/>
        <v>2142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1</v>
      </c>
      <c r="P3371">
        <f t="shared" si="261"/>
        <v>8</v>
      </c>
      <c r="Q3371" s="11" t="s">
        <v>8324</v>
      </c>
      <c r="R3371" t="s">
        <v>8327</v>
      </c>
      <c r="S3371" s="15">
        <f t="shared" si="262"/>
        <v>88617.081168981473</v>
      </c>
      <c r="T3371" s="15">
        <f t="shared" si="263"/>
        <v>42245.08116898148</v>
      </c>
      <c r="U3371" s="15">
        <f t="shared" si="264"/>
        <v>2142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0</v>
      </c>
      <c r="P3372">
        <f t="shared" si="261"/>
        <v>10.67</v>
      </c>
      <c r="Q3372" s="11" t="s">
        <v>8324</v>
      </c>
      <c r="R3372" t="s">
        <v>8327</v>
      </c>
      <c r="S3372" s="15">
        <f t="shared" si="262"/>
        <v>88596.67288194444</v>
      </c>
      <c r="T3372" s="15">
        <f t="shared" si="263"/>
        <v>42223.625</v>
      </c>
      <c r="U3372" s="15">
        <f t="shared" si="264"/>
        <v>2142</v>
      </c>
    </row>
    <row r="3373" spans="1:21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3</v>
      </c>
      <c r="P3373">
        <f t="shared" si="261"/>
        <v>15.5</v>
      </c>
      <c r="Q3373" s="11" t="s">
        <v>8309</v>
      </c>
      <c r="R3373" t="s">
        <v>8343</v>
      </c>
      <c r="S3373" s="15">
        <f t="shared" si="262"/>
        <v>88434.812523148154</v>
      </c>
      <c r="T3373" s="15">
        <f t="shared" si="263"/>
        <v>42071.636111111111</v>
      </c>
      <c r="U3373" s="15">
        <f t="shared" si="264"/>
        <v>2142</v>
      </c>
    </row>
    <row r="3374" spans="1:21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1</v>
      </c>
      <c r="P3374">
        <f t="shared" si="261"/>
        <v>10.33</v>
      </c>
      <c r="Q3374" s="11" t="s">
        <v>8322</v>
      </c>
      <c r="R3374" t="s">
        <v>8340</v>
      </c>
      <c r="S3374" s="15">
        <f t="shared" si="262"/>
        <v>88186.830613425933</v>
      </c>
      <c r="T3374" s="15">
        <f t="shared" si="263"/>
        <v>41823.125</v>
      </c>
      <c r="U3374" s="15">
        <f t="shared" si="264"/>
        <v>2141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1</v>
      </c>
      <c r="P3375">
        <f t="shared" si="261"/>
        <v>15</v>
      </c>
      <c r="Q3375" s="11" t="s">
        <v>8322</v>
      </c>
      <c r="R3375" t="s">
        <v>8338</v>
      </c>
      <c r="S3375" s="15">
        <f t="shared" si="262"/>
        <v>88262.077546296292</v>
      </c>
      <c r="T3375" s="15">
        <f t="shared" si="263"/>
        <v>41905.077546296299</v>
      </c>
      <c r="U3375" s="15">
        <f t="shared" si="264"/>
        <v>2141</v>
      </c>
    </row>
    <row r="3376" spans="1:21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8</v>
      </c>
      <c r="P3376">
        <f t="shared" si="261"/>
        <v>30</v>
      </c>
      <c r="Q3376" s="11" t="s">
        <v>8320</v>
      </c>
      <c r="R3376" t="s">
        <v>8346</v>
      </c>
      <c r="S3376" s="15">
        <f t="shared" si="262"/>
        <v>88571.185844907406</v>
      </c>
      <c r="T3376" s="15">
        <f t="shared" si="263"/>
        <v>42219.185844907406</v>
      </c>
      <c r="U3376" s="15">
        <f t="shared" si="264"/>
        <v>2142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11</v>
      </c>
      <c r="P3377">
        <f t="shared" si="261"/>
        <v>30</v>
      </c>
      <c r="Q3377" s="11" t="s">
        <v>8309</v>
      </c>
      <c r="R3377" t="s">
        <v>8343</v>
      </c>
      <c r="S3377" s="15">
        <f t="shared" si="262"/>
        <v>88566.653379629628</v>
      </c>
      <c r="T3377" s="15">
        <f t="shared" si="263"/>
        <v>42210.915972222225</v>
      </c>
      <c r="U3377" s="15">
        <f t="shared" si="264"/>
        <v>2142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32</v>
      </c>
      <c r="P3378">
        <f t="shared" si="261"/>
        <v>15</v>
      </c>
      <c r="Q3378" s="11" t="s">
        <v>8320</v>
      </c>
      <c r="R3378" t="s">
        <v>8346</v>
      </c>
      <c r="S3378" s="15">
        <f t="shared" si="262"/>
        <v>88306.140706018516</v>
      </c>
      <c r="T3378" s="15">
        <f t="shared" si="263"/>
        <v>41949.182372685187</v>
      </c>
      <c r="U3378" s="15">
        <f t="shared" si="264"/>
        <v>2141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8</v>
      </c>
      <c r="P3379">
        <f t="shared" si="261"/>
        <v>30</v>
      </c>
      <c r="Q3379" s="11" t="s">
        <v>8328</v>
      </c>
      <c r="R3379" t="s">
        <v>8351</v>
      </c>
      <c r="S3379" s="15">
        <f t="shared" si="262"/>
        <v>88189.943634259253</v>
      </c>
      <c r="T3379" s="15">
        <f t="shared" si="263"/>
        <v>41834.104166666664</v>
      </c>
      <c r="U3379" s="15">
        <f t="shared" si="264"/>
        <v>2141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8320</v>
      </c>
      <c r="R3380" t="s">
        <v>8358</v>
      </c>
      <c r="S3380" s="15">
        <f t="shared" si="262"/>
        <v>88645.297094907408</v>
      </c>
      <c r="T3380" s="15">
        <f t="shared" si="263"/>
        <v>42280.875</v>
      </c>
      <c r="U3380" s="15">
        <f t="shared" si="264"/>
        <v>2142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8322</v>
      </c>
      <c r="R3381" t="s">
        <v>8340</v>
      </c>
      <c r="S3381" s="15">
        <f t="shared" si="262"/>
        <v>88332.03778935186</v>
      </c>
      <c r="T3381" s="15">
        <f t="shared" si="263"/>
        <v>41998.208333333328</v>
      </c>
      <c r="U3381" s="15">
        <f t="shared" si="264"/>
        <v>2141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8312</v>
      </c>
      <c r="R3382" t="s">
        <v>8353</v>
      </c>
      <c r="S3382" s="15">
        <f t="shared" si="262"/>
        <v>87069.884791666671</v>
      </c>
      <c r="T3382" s="15">
        <f t="shared" si="263"/>
        <v>40712.884791666671</v>
      </c>
      <c r="U3382" s="15">
        <f t="shared" si="264"/>
        <v>2138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0</v>
      </c>
      <c r="P3383">
        <f t="shared" si="261"/>
        <v>30</v>
      </c>
      <c r="Q3383" s="11" t="s">
        <v>8328</v>
      </c>
      <c r="R3383" t="s">
        <v>8329</v>
      </c>
      <c r="S3383" s="15">
        <f t="shared" si="262"/>
        <v>87264.25099537037</v>
      </c>
      <c r="T3383" s="15">
        <f t="shared" si="263"/>
        <v>40922.25099537037</v>
      </c>
      <c r="U3383" s="15">
        <f t="shared" si="264"/>
        <v>2138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0</v>
      </c>
      <c r="P3384">
        <f t="shared" si="261"/>
        <v>15</v>
      </c>
      <c r="Q3384" s="11" t="s">
        <v>8328</v>
      </c>
      <c r="R3384" t="s">
        <v>8351</v>
      </c>
      <c r="S3384" s="15">
        <f t="shared" si="262"/>
        <v>87581.109340277777</v>
      </c>
      <c r="T3384" s="15">
        <f t="shared" si="263"/>
        <v>41254.151006944441</v>
      </c>
      <c r="U3384" s="15">
        <f t="shared" si="264"/>
        <v>2139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0</v>
      </c>
      <c r="P3385">
        <f t="shared" si="261"/>
        <v>30</v>
      </c>
      <c r="Q3385" s="11" t="s">
        <v>8324</v>
      </c>
      <c r="R3385" t="s">
        <v>8327</v>
      </c>
      <c r="S3385" s="15">
        <f t="shared" si="262"/>
        <v>89096.546064814815</v>
      </c>
      <c r="T3385" s="15">
        <f t="shared" si="263"/>
        <v>42739.546064814815</v>
      </c>
      <c r="U3385" s="15">
        <f t="shared" si="264"/>
        <v>2143</v>
      </c>
    </row>
    <row r="3386" spans="1:21" ht="6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0</v>
      </c>
      <c r="P3386">
        <f t="shared" si="261"/>
        <v>15</v>
      </c>
      <c r="Q3386" s="11" t="s">
        <v>8324</v>
      </c>
      <c r="R3386" t="s">
        <v>8336</v>
      </c>
      <c r="S3386" s="15">
        <f t="shared" si="262"/>
        <v>88985.749155092592</v>
      </c>
      <c r="T3386" s="15">
        <f t="shared" si="263"/>
        <v>42643.749155092592</v>
      </c>
      <c r="U3386" s="15">
        <f t="shared" si="264"/>
        <v>2143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0</v>
      </c>
      <c r="P3387">
        <f t="shared" si="261"/>
        <v>7.5</v>
      </c>
      <c r="Q3387" s="11" t="s">
        <v>8314</v>
      </c>
      <c r="R3387" t="s">
        <v>8315</v>
      </c>
      <c r="S3387" s="15">
        <f t="shared" si="262"/>
        <v>88639.788900462969</v>
      </c>
      <c r="T3387" s="15">
        <f t="shared" si="263"/>
        <v>42282.788900462961</v>
      </c>
      <c r="U3387" s="15">
        <f t="shared" si="264"/>
        <v>2142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8317</v>
      </c>
      <c r="R3388" t="s">
        <v>8335</v>
      </c>
      <c r="S3388" s="15">
        <f t="shared" si="262"/>
        <v>88799.934212962966</v>
      </c>
      <c r="T3388" s="15">
        <f t="shared" si="263"/>
        <v>42442.892546296294</v>
      </c>
      <c r="U3388" s="15">
        <f t="shared" si="264"/>
        <v>2143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1</v>
      </c>
      <c r="P3389">
        <f t="shared" si="261"/>
        <v>29</v>
      </c>
      <c r="Q3389" s="11" t="s">
        <v>8324</v>
      </c>
      <c r="R3389" t="s">
        <v>8327</v>
      </c>
      <c r="S3389" s="15">
        <f t="shared" si="262"/>
        <v>88746.725243055553</v>
      </c>
      <c r="T3389" s="15">
        <f t="shared" si="263"/>
        <v>42389.725243055553</v>
      </c>
      <c r="U3389" s="15">
        <f t="shared" si="264"/>
        <v>2142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2</v>
      </c>
      <c r="P3390">
        <f t="shared" si="261"/>
        <v>7.25</v>
      </c>
      <c r="Q3390" s="11" t="s">
        <v>8324</v>
      </c>
      <c r="R3390" t="s">
        <v>8327</v>
      </c>
      <c r="S3390" s="15">
        <f t="shared" si="262"/>
        <v>88804.675879629634</v>
      </c>
      <c r="T3390" s="15">
        <f t="shared" si="263"/>
        <v>42475.686111111107</v>
      </c>
      <c r="U3390" s="15">
        <f t="shared" si="264"/>
        <v>2143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3</v>
      </c>
      <c r="P3391">
        <f t="shared" si="261"/>
        <v>7.25</v>
      </c>
      <c r="Q3391" s="11" t="s">
        <v>8328</v>
      </c>
      <c r="R3391" t="s">
        <v>8342</v>
      </c>
      <c r="S3391" s="15">
        <f t="shared" si="262"/>
        <v>87851.106087962966</v>
      </c>
      <c r="T3391" s="15">
        <f t="shared" si="263"/>
        <v>41485.106087962966</v>
      </c>
      <c r="U3391" s="15">
        <f t="shared" si="264"/>
        <v>2140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4</v>
      </c>
      <c r="P3392">
        <f t="shared" si="261"/>
        <v>28</v>
      </c>
      <c r="Q3392" s="11" t="s">
        <v>8309</v>
      </c>
      <c r="R3392" t="s">
        <v>8311</v>
      </c>
      <c r="S3392" s="15">
        <f t="shared" si="262"/>
        <v>88469.702800925923</v>
      </c>
      <c r="T3392" s="15">
        <f t="shared" si="263"/>
        <v>42112.702800925923</v>
      </c>
      <c r="U3392" s="15">
        <f t="shared" si="264"/>
        <v>2142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ref="O3393:O3456" si="265">ROUND(E3203/D3203*100,0)</f>
        <v>5</v>
      </c>
      <c r="P3393">
        <f t="shared" si="261"/>
        <v>14</v>
      </c>
      <c r="Q3393" s="11" t="s">
        <v>8312</v>
      </c>
      <c r="R3393" t="s">
        <v>8350</v>
      </c>
      <c r="S3393" s="15">
        <f t="shared" si="262"/>
        <v>87868.996423611112</v>
      </c>
      <c r="T3393" s="15">
        <f t="shared" si="263"/>
        <v>41514.996423611112</v>
      </c>
      <c r="U3393" s="15">
        <f t="shared" si="264"/>
        <v>2140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5"/>
        <v>150</v>
      </c>
      <c r="P3394">
        <f t="shared" si="261"/>
        <v>6.75</v>
      </c>
      <c r="Q3394" s="11" t="s">
        <v>8324</v>
      </c>
      <c r="R3394" t="s">
        <v>8327</v>
      </c>
      <c r="S3394" s="15">
        <f t="shared" si="262"/>
        <v>88220.951516203699</v>
      </c>
      <c r="T3394" s="15">
        <f t="shared" si="263"/>
        <v>41863.951516203706</v>
      </c>
      <c r="U3394" s="15">
        <f t="shared" si="264"/>
        <v>2141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1" t="s">
        <v>8320</v>
      </c>
      <c r="R3395" t="s">
        <v>8346</v>
      </c>
      <c r="S3395" s="15">
        <f t="shared" ref="S3395:S3458" si="267">(((J3395/60)/60)/24)+DATE(197,1,1)</f>
        <v>88174.898240740731</v>
      </c>
      <c r="T3395" s="15">
        <f t="shared" ref="T3395:T3458" si="268">(((I3395/60)/60)/24)+DATE(1970,1,1)</f>
        <v>41817.898240740738</v>
      </c>
      <c r="U3395" s="15">
        <f t="shared" ref="U3395:U3458" si="269">YEAR(S3395)</f>
        <v>2141</v>
      </c>
    </row>
    <row r="3396" spans="1:21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8324</v>
      </c>
      <c r="R3396" t="s">
        <v>8325</v>
      </c>
      <c r="S3396" s="15">
        <f t="shared" si="267"/>
        <v>88364.780104166668</v>
      </c>
      <c r="T3396" s="15">
        <f t="shared" si="268"/>
        <v>42037.780104166668</v>
      </c>
      <c r="U3396" s="15">
        <f t="shared" si="269"/>
        <v>2141</v>
      </c>
    </row>
    <row r="3397" spans="1:21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7</v>
      </c>
      <c r="P3397">
        <f t="shared" si="266"/>
        <v>13</v>
      </c>
      <c r="Q3397" s="11" t="s">
        <v>8317</v>
      </c>
      <c r="R3397" t="s">
        <v>8345</v>
      </c>
      <c r="S3397" s="15">
        <f t="shared" si="267"/>
        <v>88916.969131944439</v>
      </c>
      <c r="T3397" s="15">
        <f t="shared" si="268"/>
        <v>42549.969131944439</v>
      </c>
      <c r="U3397" s="15">
        <f t="shared" si="269"/>
        <v>2143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7</v>
      </c>
      <c r="P3398">
        <f t="shared" si="266"/>
        <v>13</v>
      </c>
      <c r="Q3398" s="11" t="s">
        <v>8324</v>
      </c>
      <c r="R3398" t="s">
        <v>8327</v>
      </c>
      <c r="S3398" s="15">
        <f t="shared" si="267"/>
        <v>88235.84002314815</v>
      </c>
      <c r="T3398" s="15">
        <f t="shared" si="268"/>
        <v>41883.84002314815</v>
      </c>
      <c r="U3398" s="15">
        <f t="shared" si="269"/>
        <v>2141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8322</v>
      </c>
      <c r="R3399" t="s">
        <v>8340</v>
      </c>
      <c r="S3399" s="15">
        <f t="shared" si="267"/>
        <v>88425.824988425928</v>
      </c>
      <c r="T3399" s="15">
        <f t="shared" si="268"/>
        <v>42054.824988425928</v>
      </c>
      <c r="U3399" s="15">
        <f t="shared" si="269"/>
        <v>2142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8324</v>
      </c>
      <c r="R3400" t="s">
        <v>8325</v>
      </c>
      <c r="S3400" s="15">
        <f t="shared" si="267"/>
        <v>88449.680486111116</v>
      </c>
      <c r="T3400" s="15">
        <f t="shared" si="268"/>
        <v>42122.638819444444</v>
      </c>
      <c r="U3400" s="15">
        <f t="shared" si="269"/>
        <v>2142</v>
      </c>
    </row>
    <row r="3401" spans="1:21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8309</v>
      </c>
      <c r="R3401" t="s">
        <v>8343</v>
      </c>
      <c r="S3401" s="15">
        <f t="shared" si="267"/>
        <v>88833.78016203703</v>
      </c>
      <c r="T3401" s="15">
        <f t="shared" si="268"/>
        <v>42476.780162037037</v>
      </c>
      <c r="U3401" s="15">
        <f t="shared" si="269"/>
        <v>2143</v>
      </c>
    </row>
    <row r="3402" spans="1:21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8309</v>
      </c>
      <c r="R3402" t="s">
        <v>8311</v>
      </c>
      <c r="S3402" s="15">
        <f t="shared" si="267"/>
        <v>88242.784305555557</v>
      </c>
      <c r="T3402" s="15">
        <f t="shared" si="268"/>
        <v>41885.784305555557</v>
      </c>
      <c r="U3402" s="15">
        <f t="shared" si="269"/>
        <v>2141</v>
      </c>
    </row>
    <row r="3403" spans="1:21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1</v>
      </c>
      <c r="P3403">
        <f t="shared" si="266"/>
        <v>13</v>
      </c>
      <c r="Q3403" s="11" t="s">
        <v>8312</v>
      </c>
      <c r="R3403" t="s">
        <v>8349</v>
      </c>
      <c r="S3403" s="15">
        <f t="shared" si="267"/>
        <v>88991.239629629621</v>
      </c>
      <c r="T3403" s="15">
        <f t="shared" si="268"/>
        <v>42634.239629629628</v>
      </c>
      <c r="U3403" s="15">
        <f t="shared" si="269"/>
        <v>2143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1</v>
      </c>
      <c r="P3404">
        <f t="shared" si="266"/>
        <v>13</v>
      </c>
      <c r="Q3404" s="11" t="s">
        <v>8320</v>
      </c>
      <c r="R3404" t="s">
        <v>8346</v>
      </c>
      <c r="S3404" s="15">
        <f t="shared" si="267"/>
        <v>88567.18604166666</v>
      </c>
      <c r="T3404" s="15">
        <f t="shared" si="268"/>
        <v>42220.18604166666</v>
      </c>
      <c r="U3404" s="15">
        <f t="shared" si="269"/>
        <v>2142</v>
      </c>
    </row>
    <row r="3405" spans="1:21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3</v>
      </c>
      <c r="P3405">
        <f t="shared" si="266"/>
        <v>13</v>
      </c>
      <c r="Q3405" s="11" t="s">
        <v>8317</v>
      </c>
      <c r="R3405" t="s">
        <v>8335</v>
      </c>
      <c r="S3405" s="15">
        <f t="shared" si="267"/>
        <v>87097.731180555551</v>
      </c>
      <c r="T3405" s="15">
        <f t="shared" si="268"/>
        <v>40740.731180555551</v>
      </c>
      <c r="U3405" s="15">
        <f t="shared" si="269"/>
        <v>2138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14</v>
      </c>
      <c r="P3406">
        <f t="shared" si="266"/>
        <v>13</v>
      </c>
      <c r="Q3406" s="11" t="s">
        <v>8324</v>
      </c>
      <c r="R3406" t="s">
        <v>8327</v>
      </c>
      <c r="S3406" s="15">
        <f t="shared" si="267"/>
        <v>88408.301192129627</v>
      </c>
      <c r="T3406" s="15">
        <f t="shared" si="268"/>
        <v>42051.301192129627</v>
      </c>
      <c r="U3406" s="15">
        <f t="shared" si="269"/>
        <v>2142</v>
      </c>
    </row>
    <row r="3407" spans="1:21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14</v>
      </c>
      <c r="P3407">
        <f t="shared" si="266"/>
        <v>13</v>
      </c>
      <c r="Q3407" s="11" t="s">
        <v>8320</v>
      </c>
      <c r="R3407" t="s">
        <v>8346</v>
      </c>
      <c r="S3407" s="15">
        <f t="shared" si="267"/>
        <v>88769.906527777785</v>
      </c>
      <c r="T3407" s="15">
        <f t="shared" si="268"/>
        <v>42442.864861111113</v>
      </c>
      <c r="U3407" s="15">
        <f t="shared" si="269"/>
        <v>2143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35</v>
      </c>
      <c r="P3408">
        <f t="shared" si="266"/>
        <v>25</v>
      </c>
      <c r="Q3408" s="11" t="s">
        <v>8324</v>
      </c>
      <c r="R3408" t="s">
        <v>8327</v>
      </c>
      <c r="S3408" s="15">
        <f t="shared" si="267"/>
        <v>88597.439768518525</v>
      </c>
      <c r="T3408" s="15">
        <f t="shared" si="268"/>
        <v>42240.439768518518</v>
      </c>
      <c r="U3408" s="15">
        <f t="shared" si="269"/>
        <v>2142</v>
      </c>
    </row>
    <row r="3409" spans="1:21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140</v>
      </c>
      <c r="P3409">
        <f t="shared" si="266"/>
        <v>25</v>
      </c>
      <c r="Q3409" s="11" t="s">
        <v>8324</v>
      </c>
      <c r="R3409" t="s">
        <v>8325</v>
      </c>
      <c r="S3409" s="15">
        <f t="shared" si="267"/>
        <v>88594.79578703703</v>
      </c>
      <c r="T3409" s="15">
        <f t="shared" si="268"/>
        <v>42267.795787037037</v>
      </c>
      <c r="U3409" s="15">
        <f t="shared" si="269"/>
        <v>2142</v>
      </c>
    </row>
    <row r="3410" spans="1:21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2</v>
      </c>
      <c r="P3410">
        <f t="shared" si="266"/>
        <v>25</v>
      </c>
      <c r="Q3410" s="11" t="s">
        <v>8322</v>
      </c>
      <c r="R3410" t="s">
        <v>8340</v>
      </c>
      <c r="S3410" s="15">
        <f t="shared" si="267"/>
        <v>87187.6403587963</v>
      </c>
      <c r="T3410" s="15">
        <f t="shared" si="268"/>
        <v>40860.682025462964</v>
      </c>
      <c r="U3410" s="15">
        <f t="shared" si="269"/>
        <v>2138</v>
      </c>
    </row>
    <row r="3411" spans="1:21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4</v>
      </c>
      <c r="P3411">
        <f t="shared" si="266"/>
        <v>25</v>
      </c>
      <c r="Q3411" s="11" t="s">
        <v>8309</v>
      </c>
      <c r="R3411" t="s">
        <v>8343</v>
      </c>
      <c r="S3411" s="15">
        <f t="shared" si="267"/>
        <v>88341.722916666666</v>
      </c>
      <c r="T3411" s="15">
        <f t="shared" si="268"/>
        <v>42014.722916666666</v>
      </c>
      <c r="U3411" s="15">
        <f t="shared" si="269"/>
        <v>2141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8324</v>
      </c>
      <c r="R3412" t="s">
        <v>8327</v>
      </c>
      <c r="S3412" s="15">
        <f t="shared" si="267"/>
        <v>88630.790393518517</v>
      </c>
      <c r="T3412" s="15">
        <f t="shared" si="268"/>
        <v>42303.790393518517</v>
      </c>
      <c r="U3412" s="15">
        <f t="shared" si="269"/>
        <v>2142</v>
      </c>
    </row>
    <row r="3413" spans="1:21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3</v>
      </c>
      <c r="P3413">
        <f t="shared" si="266"/>
        <v>25</v>
      </c>
      <c r="Q3413" s="11" t="s">
        <v>8320</v>
      </c>
      <c r="R3413" t="s">
        <v>8346</v>
      </c>
      <c r="S3413" s="15">
        <f t="shared" si="267"/>
        <v>88325.804710648154</v>
      </c>
      <c r="T3413" s="15">
        <f t="shared" si="268"/>
        <v>41956.846377314811</v>
      </c>
      <c r="U3413" s="15">
        <f t="shared" si="269"/>
        <v>2141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1</v>
      </c>
      <c r="P3414">
        <f t="shared" si="266"/>
        <v>25</v>
      </c>
      <c r="Q3414" s="11" t="s">
        <v>8309</v>
      </c>
      <c r="R3414" t="s">
        <v>8343</v>
      </c>
      <c r="S3414" s="15">
        <f t="shared" si="267"/>
        <v>88451.794490740736</v>
      </c>
      <c r="T3414" s="15">
        <f t="shared" si="268"/>
        <v>42094.752824074079</v>
      </c>
      <c r="U3414" s="15">
        <f t="shared" si="269"/>
        <v>2142</v>
      </c>
    </row>
    <row r="3415" spans="1:21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8317</v>
      </c>
      <c r="R3415" t="s">
        <v>8335</v>
      </c>
      <c r="S3415" s="15">
        <f t="shared" si="267"/>
        <v>88230.772789351846</v>
      </c>
      <c r="T3415" s="15">
        <f t="shared" si="268"/>
        <v>41903.772789351853</v>
      </c>
      <c r="U3415" s="15">
        <f t="shared" si="269"/>
        <v>2141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1</v>
      </c>
      <c r="P3416">
        <f t="shared" si="266"/>
        <v>25</v>
      </c>
      <c r="Q3416" s="11" t="s">
        <v>8324</v>
      </c>
      <c r="R3416" t="s">
        <v>8327</v>
      </c>
      <c r="S3416" s="15">
        <f t="shared" si="267"/>
        <v>88866.039212962962</v>
      </c>
      <c r="T3416" s="15">
        <f t="shared" si="268"/>
        <v>42509.039212962962</v>
      </c>
      <c r="U3416" s="15">
        <f t="shared" si="269"/>
        <v>2143</v>
      </c>
    </row>
    <row r="3417" spans="1:21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1</v>
      </c>
      <c r="P3417">
        <f t="shared" si="266"/>
        <v>12.5</v>
      </c>
      <c r="Q3417" s="11" t="s">
        <v>8322</v>
      </c>
      <c r="R3417" t="s">
        <v>8340</v>
      </c>
      <c r="S3417" s="15">
        <f t="shared" si="267"/>
        <v>88146.542534722219</v>
      </c>
      <c r="T3417" s="15">
        <f t="shared" si="268"/>
        <v>41791.166666666664</v>
      </c>
      <c r="U3417" s="15">
        <f t="shared" si="269"/>
        <v>2141</v>
      </c>
    </row>
    <row r="3418" spans="1:21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1</v>
      </c>
      <c r="P3418">
        <f t="shared" si="266"/>
        <v>25</v>
      </c>
      <c r="Q3418" s="11" t="s">
        <v>8328</v>
      </c>
      <c r="R3418" t="s">
        <v>8351</v>
      </c>
      <c r="S3418" s="15">
        <f t="shared" si="267"/>
        <v>87511.479722222226</v>
      </c>
      <c r="T3418" s="15">
        <f t="shared" si="268"/>
        <v>41154.479722222226</v>
      </c>
      <c r="U3418" s="15">
        <f t="shared" si="269"/>
        <v>2139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2</v>
      </c>
      <c r="P3419">
        <f t="shared" si="266"/>
        <v>25</v>
      </c>
      <c r="Q3419" s="11" t="s">
        <v>8314</v>
      </c>
      <c r="R3419" t="s">
        <v>8354</v>
      </c>
      <c r="S3419" s="15">
        <f t="shared" si="267"/>
        <v>88593.763217592597</v>
      </c>
      <c r="T3419" s="15">
        <f t="shared" si="268"/>
        <v>42236.763217592597</v>
      </c>
      <c r="U3419" s="15">
        <f t="shared" si="269"/>
        <v>2142</v>
      </c>
    </row>
    <row r="3420" spans="1:21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9</v>
      </c>
      <c r="P3420">
        <f t="shared" si="266"/>
        <v>25</v>
      </c>
      <c r="Q3420" s="11" t="s">
        <v>8317</v>
      </c>
      <c r="R3420" t="s">
        <v>8335</v>
      </c>
      <c r="S3420" s="15">
        <f t="shared" si="267"/>
        <v>88494.836435185192</v>
      </c>
      <c r="T3420" s="15">
        <f t="shared" si="268"/>
        <v>42137.836435185185</v>
      </c>
      <c r="U3420" s="15">
        <f t="shared" si="269"/>
        <v>2142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6500</v>
      </c>
      <c r="P3421">
        <f t="shared" si="266"/>
        <v>12.5</v>
      </c>
      <c r="Q3421" s="11" t="s">
        <v>8324</v>
      </c>
      <c r="R3421" t="s">
        <v>8327</v>
      </c>
      <c r="S3421" s="15">
        <f t="shared" si="267"/>
        <v>88340.773090277769</v>
      </c>
      <c r="T3421" s="15">
        <f t="shared" si="268"/>
        <v>42013.083333333328</v>
      </c>
      <c r="U3421" s="15">
        <f t="shared" si="269"/>
        <v>2141</v>
      </c>
    </row>
    <row r="3422" spans="1:21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160</v>
      </c>
      <c r="P3422">
        <f t="shared" si="266"/>
        <v>25</v>
      </c>
      <c r="Q3422" s="11" t="s">
        <v>8309</v>
      </c>
      <c r="R3422" t="s">
        <v>8343</v>
      </c>
      <c r="S3422" s="15">
        <f t="shared" si="267"/>
        <v>88663.046689814815</v>
      </c>
      <c r="T3422" s="15">
        <f t="shared" si="268"/>
        <v>42306.046689814815</v>
      </c>
      <c r="U3422" s="15">
        <f t="shared" si="269"/>
        <v>2142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2</v>
      </c>
      <c r="P3423">
        <f t="shared" si="266"/>
        <v>25</v>
      </c>
      <c r="Q3423" s="11" t="s">
        <v>8324</v>
      </c>
      <c r="R3423" t="s">
        <v>8327</v>
      </c>
      <c r="S3423" s="15">
        <f t="shared" si="267"/>
        <v>88826.702314814815</v>
      </c>
      <c r="T3423" s="15">
        <f t="shared" si="268"/>
        <v>42468.774305555555</v>
      </c>
      <c r="U3423" s="15">
        <f t="shared" si="269"/>
        <v>2143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0</v>
      </c>
      <c r="P3424">
        <f t="shared" si="266"/>
        <v>25</v>
      </c>
      <c r="Q3424" s="11" t="s">
        <v>8320</v>
      </c>
      <c r="R3424" t="s">
        <v>8346</v>
      </c>
      <c r="S3424" s="15">
        <f t="shared" si="267"/>
        <v>88445.334027777775</v>
      </c>
      <c r="T3424" s="15">
        <f t="shared" si="268"/>
        <v>42088.292361111111</v>
      </c>
      <c r="U3424" s="15">
        <f t="shared" si="269"/>
        <v>2142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25</v>
      </c>
      <c r="Q3425" s="11" t="s">
        <v>8312</v>
      </c>
      <c r="R3425" t="s">
        <v>8357</v>
      </c>
      <c r="S3425" s="15">
        <f t="shared" si="267"/>
        <v>87314.036979166674</v>
      </c>
      <c r="T3425" s="15">
        <f t="shared" si="268"/>
        <v>40986.995312500003</v>
      </c>
      <c r="U3425" s="15">
        <f t="shared" si="269"/>
        <v>2139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0</v>
      </c>
      <c r="P3426">
        <f t="shared" si="266"/>
        <v>8.33</v>
      </c>
      <c r="Q3426" s="11" t="s">
        <v>8320</v>
      </c>
      <c r="R3426" t="s">
        <v>8346</v>
      </c>
      <c r="S3426" s="15">
        <f t="shared" si="267"/>
        <v>88147.10974537037</v>
      </c>
      <c r="T3426" s="15">
        <f t="shared" si="268"/>
        <v>41790.979166666664</v>
      </c>
      <c r="U3426" s="15">
        <f t="shared" si="269"/>
        <v>2141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8324</v>
      </c>
      <c r="R3427" t="s">
        <v>8327</v>
      </c>
      <c r="S3427" s="15">
        <f t="shared" si="267"/>
        <v>88704.826377314821</v>
      </c>
      <c r="T3427" s="15">
        <f t="shared" si="268"/>
        <v>42357.826377314821</v>
      </c>
      <c r="U3427" s="15">
        <f t="shared" si="269"/>
        <v>2142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8</v>
      </c>
      <c r="P3428">
        <f t="shared" si="266"/>
        <v>25</v>
      </c>
      <c r="Q3428" s="11" t="s">
        <v>8328</v>
      </c>
      <c r="R3428" t="s">
        <v>8355</v>
      </c>
      <c r="S3428" s="15">
        <f t="shared" si="267"/>
        <v>87372.459803240738</v>
      </c>
      <c r="T3428" s="15">
        <f t="shared" si="268"/>
        <v>41015.666666666664</v>
      </c>
      <c r="U3428" s="15">
        <f t="shared" si="269"/>
        <v>2139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0</v>
      </c>
      <c r="P3429">
        <f t="shared" si="266"/>
        <v>25</v>
      </c>
      <c r="Q3429" s="11" t="s">
        <v>8324</v>
      </c>
      <c r="R3429" t="s">
        <v>8327</v>
      </c>
      <c r="S3429" s="15">
        <f t="shared" si="267"/>
        <v>88551.299722222218</v>
      </c>
      <c r="T3429" s="15">
        <f t="shared" si="268"/>
        <v>42190.957638888889</v>
      </c>
      <c r="U3429" s="15">
        <f t="shared" si="269"/>
        <v>2142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8324</v>
      </c>
      <c r="R3430" t="s">
        <v>8327</v>
      </c>
      <c r="S3430" s="15">
        <f t="shared" si="267"/>
        <v>88217.267407407402</v>
      </c>
      <c r="T3430" s="15">
        <f t="shared" si="268"/>
        <v>41860.267407407409</v>
      </c>
      <c r="U3430" s="15">
        <f t="shared" si="269"/>
        <v>2141</v>
      </c>
    </row>
    <row r="3431" spans="1:21" ht="6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2</v>
      </c>
      <c r="P3431">
        <f t="shared" si="266"/>
        <v>12.5</v>
      </c>
      <c r="Q3431" s="11" t="s">
        <v>8324</v>
      </c>
      <c r="R3431" t="s">
        <v>8336</v>
      </c>
      <c r="S3431" s="15">
        <f t="shared" si="267"/>
        <v>88248.767094907409</v>
      </c>
      <c r="T3431" s="15">
        <f t="shared" si="268"/>
        <v>41882.767094907409</v>
      </c>
      <c r="U3431" s="15">
        <f t="shared" si="269"/>
        <v>2141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3</v>
      </c>
      <c r="P3432">
        <f t="shared" si="266"/>
        <v>6.25</v>
      </c>
      <c r="Q3432" s="11" t="s">
        <v>8314</v>
      </c>
      <c r="R3432" t="s">
        <v>8315</v>
      </c>
      <c r="S3432" s="15">
        <f t="shared" si="267"/>
        <v>88207.752268518525</v>
      </c>
      <c r="T3432" s="15">
        <f t="shared" si="268"/>
        <v>41850.752268518518</v>
      </c>
      <c r="U3432" s="15">
        <f t="shared" si="269"/>
        <v>2141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6</v>
      </c>
      <c r="P3433">
        <f t="shared" si="266"/>
        <v>12.5</v>
      </c>
      <c r="Q3433" s="11" t="s">
        <v>8324</v>
      </c>
      <c r="R3433" t="s">
        <v>8325</v>
      </c>
      <c r="S3433" s="15">
        <f t="shared" si="267"/>
        <v>88684.823113425926</v>
      </c>
      <c r="T3433" s="15">
        <f t="shared" si="268"/>
        <v>42327.864780092597</v>
      </c>
      <c r="U3433" s="15">
        <f t="shared" si="269"/>
        <v>2142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9</v>
      </c>
      <c r="P3434">
        <f t="shared" si="266"/>
        <v>25</v>
      </c>
      <c r="Q3434" s="11" t="s">
        <v>8324</v>
      </c>
      <c r="R3434" t="s">
        <v>8327</v>
      </c>
      <c r="S3434" s="15">
        <f t="shared" si="267"/>
        <v>88446.970729166671</v>
      </c>
      <c r="T3434" s="15">
        <f t="shared" si="268"/>
        <v>42089.929062499999</v>
      </c>
      <c r="U3434" s="15">
        <f t="shared" si="269"/>
        <v>2142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9</v>
      </c>
      <c r="P3435">
        <f t="shared" si="266"/>
        <v>8.33</v>
      </c>
      <c r="Q3435" s="11" t="s">
        <v>8317</v>
      </c>
      <c r="R3435" t="s">
        <v>8335</v>
      </c>
      <c r="S3435" s="15">
        <f t="shared" si="267"/>
        <v>88554.207071759258</v>
      </c>
      <c r="T3435" s="15">
        <f t="shared" si="268"/>
        <v>42197.207071759258</v>
      </c>
      <c r="U3435" s="15">
        <f t="shared" si="269"/>
        <v>2142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1</v>
      </c>
      <c r="P3436">
        <f t="shared" si="266"/>
        <v>25</v>
      </c>
      <c r="Q3436" s="11" t="s">
        <v>8324</v>
      </c>
      <c r="R3436" t="s">
        <v>8336</v>
      </c>
      <c r="S3436" s="15">
        <f t="shared" si="267"/>
        <v>89143.018506944441</v>
      </c>
      <c r="T3436" s="15">
        <f t="shared" si="268"/>
        <v>42786.018506944441</v>
      </c>
      <c r="U3436" s="15">
        <f t="shared" si="269"/>
        <v>2144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2</v>
      </c>
      <c r="P3437">
        <f t="shared" si="266"/>
        <v>12.5</v>
      </c>
      <c r="Q3437" s="11" t="s">
        <v>8317</v>
      </c>
      <c r="R3437" t="s">
        <v>8335</v>
      </c>
      <c r="S3437" s="15">
        <f t="shared" si="267"/>
        <v>88827.820277777777</v>
      </c>
      <c r="T3437" s="15">
        <f t="shared" si="268"/>
        <v>42470.778611111105</v>
      </c>
      <c r="U3437" s="15">
        <f t="shared" si="269"/>
        <v>2143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2</v>
      </c>
      <c r="P3438">
        <f t="shared" si="266"/>
        <v>2.67</v>
      </c>
      <c r="Q3438" s="11" t="s">
        <v>8324</v>
      </c>
      <c r="R3438" t="s">
        <v>8325</v>
      </c>
      <c r="S3438" s="15">
        <f t="shared" si="267"/>
        <v>88484.649224537032</v>
      </c>
      <c r="T3438" s="15">
        <f t="shared" si="268"/>
        <v>42157.649224537032</v>
      </c>
      <c r="U3438" s="15">
        <f t="shared" si="269"/>
        <v>2142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0</v>
      </c>
      <c r="P3439">
        <f t="shared" si="266"/>
        <v>4.8</v>
      </c>
      <c r="Q3439" s="11" t="s">
        <v>8322</v>
      </c>
      <c r="R3439" t="s">
        <v>8340</v>
      </c>
      <c r="S3439" s="15">
        <f t="shared" si="267"/>
        <v>87900.107256944437</v>
      </c>
      <c r="T3439" s="15">
        <f t="shared" si="268"/>
        <v>41528.107256944444</v>
      </c>
      <c r="U3439" s="15">
        <f t="shared" si="269"/>
        <v>2140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1</v>
      </c>
      <c r="P3440">
        <f t="shared" si="266"/>
        <v>5.75</v>
      </c>
      <c r="Q3440" s="11" t="s">
        <v>8324</v>
      </c>
      <c r="R3440" t="s">
        <v>8327</v>
      </c>
      <c r="S3440" s="15">
        <f t="shared" si="267"/>
        <v>88266.043530092589</v>
      </c>
      <c r="T3440" s="15">
        <f t="shared" si="268"/>
        <v>41909.043530092589</v>
      </c>
      <c r="U3440" s="15">
        <f t="shared" si="269"/>
        <v>2141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1</v>
      </c>
      <c r="P3441">
        <f t="shared" si="266"/>
        <v>5.75</v>
      </c>
      <c r="Q3441" s="11" t="s">
        <v>8324</v>
      </c>
      <c r="R3441" t="s">
        <v>8327</v>
      </c>
      <c r="S3441" s="15">
        <f t="shared" si="267"/>
        <v>88198.555462962962</v>
      </c>
      <c r="T3441" s="15">
        <f t="shared" si="268"/>
        <v>41812.875</v>
      </c>
      <c r="U3441" s="15">
        <f t="shared" si="269"/>
        <v>2141</v>
      </c>
    </row>
    <row r="3442" spans="1:21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8324</v>
      </c>
      <c r="R3442" t="s">
        <v>8325</v>
      </c>
      <c r="S3442" s="15">
        <f t="shared" si="267"/>
        <v>88796.571284722217</v>
      </c>
      <c r="T3442" s="15">
        <f t="shared" si="268"/>
        <v>42439.571284722217</v>
      </c>
      <c r="U3442" s="15">
        <f t="shared" si="269"/>
        <v>2143</v>
      </c>
    </row>
    <row r="3443" spans="1:21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0</v>
      </c>
      <c r="P3443">
        <f t="shared" si="266"/>
        <v>22</v>
      </c>
      <c r="Q3443" s="11" t="s">
        <v>8328</v>
      </c>
      <c r="R3443" t="s">
        <v>8331</v>
      </c>
      <c r="S3443" s="15">
        <f t="shared" si="267"/>
        <v>88673.861493055563</v>
      </c>
      <c r="T3443" s="15">
        <f t="shared" si="268"/>
        <v>42316.90315972222</v>
      </c>
      <c r="U3443" s="15">
        <f t="shared" si="269"/>
        <v>2142</v>
      </c>
    </row>
    <row r="3444" spans="1:21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8317</v>
      </c>
      <c r="R3444" t="s">
        <v>8345</v>
      </c>
      <c r="S3444" s="15">
        <f t="shared" si="267"/>
        <v>88883.264965277776</v>
      </c>
      <c r="T3444" s="15">
        <f t="shared" si="268"/>
        <v>42526.264965277776</v>
      </c>
      <c r="U3444" s="15">
        <f t="shared" si="269"/>
        <v>2143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1</v>
      </c>
      <c r="P3445">
        <f t="shared" si="266"/>
        <v>7</v>
      </c>
      <c r="Q3445" s="11" t="s">
        <v>8324</v>
      </c>
      <c r="R3445" t="s">
        <v>8327</v>
      </c>
      <c r="S3445" s="15">
        <f t="shared" si="267"/>
        <v>88382.084074074082</v>
      </c>
      <c r="T3445" s="15">
        <f t="shared" si="268"/>
        <v>42024.802777777775</v>
      </c>
      <c r="U3445" s="15">
        <f t="shared" si="269"/>
        <v>2141</v>
      </c>
    </row>
    <row r="3446" spans="1:21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1</v>
      </c>
      <c r="P3446">
        <f t="shared" si="266"/>
        <v>10.5</v>
      </c>
      <c r="Q3446" s="11" t="s">
        <v>8328</v>
      </c>
      <c r="R3446" t="s">
        <v>8351</v>
      </c>
      <c r="S3446" s="15">
        <f t="shared" si="267"/>
        <v>88816.84956018519</v>
      </c>
      <c r="T3446" s="15">
        <f t="shared" si="268"/>
        <v>42459.807893518519</v>
      </c>
      <c r="U3446" s="15">
        <f t="shared" si="269"/>
        <v>2143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1</v>
      </c>
      <c r="P3447">
        <f t="shared" si="266"/>
        <v>10.5</v>
      </c>
      <c r="Q3447" s="11" t="s">
        <v>8324</v>
      </c>
      <c r="R3447" t="s">
        <v>8327</v>
      </c>
      <c r="S3447" s="15">
        <f t="shared" si="267"/>
        <v>88132.891319444447</v>
      </c>
      <c r="T3447" s="15">
        <f t="shared" si="268"/>
        <v>41767.891319444447</v>
      </c>
      <c r="U3447" s="15">
        <f t="shared" si="269"/>
        <v>2141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1</v>
      </c>
      <c r="P3448">
        <f t="shared" si="266"/>
        <v>10.5</v>
      </c>
      <c r="Q3448" s="11" t="s">
        <v>8324</v>
      </c>
      <c r="R3448" t="s">
        <v>8327</v>
      </c>
      <c r="S3448" s="15">
        <f t="shared" si="267"/>
        <v>88946.474004629621</v>
      </c>
      <c r="T3448" s="15">
        <f t="shared" si="268"/>
        <v>42619.474004629628</v>
      </c>
      <c r="U3448" s="15">
        <f t="shared" si="269"/>
        <v>2143</v>
      </c>
    </row>
    <row r="3449" spans="1:21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6</v>
      </c>
      <c r="P3449">
        <f t="shared" si="266"/>
        <v>7</v>
      </c>
      <c r="Q3449" s="11" t="s">
        <v>8312</v>
      </c>
      <c r="R3449" t="s">
        <v>8353</v>
      </c>
      <c r="S3449" s="15">
        <f t="shared" si="267"/>
        <v>87843.981215277774</v>
      </c>
      <c r="T3449" s="15">
        <f t="shared" si="268"/>
        <v>41486.981215277774</v>
      </c>
      <c r="U3449" s="15">
        <f t="shared" si="269"/>
        <v>2140</v>
      </c>
    </row>
    <row r="3450" spans="1:21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0</v>
      </c>
      <c r="P3450">
        <f t="shared" si="266"/>
        <v>10.5</v>
      </c>
      <c r="Q3450" s="11" t="s">
        <v>8320</v>
      </c>
      <c r="R3450" t="s">
        <v>8346</v>
      </c>
      <c r="S3450" s="15">
        <f t="shared" si="267"/>
        <v>88769.130833333329</v>
      </c>
      <c r="T3450" s="15">
        <f t="shared" si="268"/>
        <v>42412.130833333329</v>
      </c>
      <c r="U3450" s="15">
        <f t="shared" si="269"/>
        <v>2143</v>
      </c>
    </row>
    <row r="3451" spans="1:21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0</v>
      </c>
      <c r="P3451">
        <f t="shared" si="266"/>
        <v>3</v>
      </c>
      <c r="Q3451" s="11" t="s">
        <v>8317</v>
      </c>
      <c r="R3451" t="s">
        <v>8335</v>
      </c>
      <c r="S3451" s="15">
        <f t="shared" si="267"/>
        <v>87637.025902777779</v>
      </c>
      <c r="T3451" s="15">
        <f t="shared" si="268"/>
        <v>41280.025902777779</v>
      </c>
      <c r="U3451" s="15">
        <f t="shared" si="269"/>
        <v>2139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8324</v>
      </c>
      <c r="R3452" t="s">
        <v>8327</v>
      </c>
      <c r="S3452" s="15">
        <f t="shared" si="267"/>
        <v>88218.742962962962</v>
      </c>
      <c r="T3452" s="15">
        <f t="shared" si="268"/>
        <v>41860.125</v>
      </c>
      <c r="U3452" s="15">
        <f t="shared" si="269"/>
        <v>2141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2</v>
      </c>
      <c r="P3453">
        <f t="shared" si="266"/>
        <v>20</v>
      </c>
      <c r="Q3453" s="11" t="s">
        <v>8324</v>
      </c>
      <c r="R3453" t="s">
        <v>8327</v>
      </c>
      <c r="S3453" s="15">
        <f t="shared" si="267"/>
        <v>88316.266215277778</v>
      </c>
      <c r="T3453" s="15">
        <f t="shared" si="268"/>
        <v>41968.823611111111</v>
      </c>
      <c r="U3453" s="15">
        <f t="shared" si="269"/>
        <v>2141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8324</v>
      </c>
      <c r="R3454" t="s">
        <v>8327</v>
      </c>
      <c r="S3454" s="15">
        <f t="shared" si="267"/>
        <v>88426.194988425923</v>
      </c>
      <c r="T3454" s="15">
        <f t="shared" si="268"/>
        <v>42099.153321759266</v>
      </c>
      <c r="U3454" s="15">
        <f t="shared" si="269"/>
        <v>2142</v>
      </c>
    </row>
    <row r="3455" spans="1:21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8322</v>
      </c>
      <c r="R3455" t="s">
        <v>8326</v>
      </c>
      <c r="S3455" s="15">
        <f t="shared" si="267"/>
        <v>88589.594293981485</v>
      </c>
      <c r="T3455" s="15">
        <f t="shared" si="268"/>
        <v>42232.587974537033</v>
      </c>
      <c r="U3455" s="15">
        <f t="shared" si="269"/>
        <v>2142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8324</v>
      </c>
      <c r="R3456" t="s">
        <v>8327</v>
      </c>
      <c r="S3456" s="15">
        <f t="shared" si="267"/>
        <v>88218.675034722226</v>
      </c>
      <c r="T3456" s="15">
        <f t="shared" si="268"/>
        <v>41891.675034722226</v>
      </c>
      <c r="U3456" s="15">
        <f t="shared" si="269"/>
        <v>2141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ref="O3457:O3520" si="270">ROUND(E3267/D3267*100,0)</f>
        <v>0</v>
      </c>
      <c r="P3457">
        <f t="shared" si="266"/>
        <v>10</v>
      </c>
      <c r="Q3457" s="11" t="s">
        <v>8324</v>
      </c>
      <c r="R3457" t="s">
        <v>8327</v>
      </c>
      <c r="S3457" s="15">
        <f t="shared" si="267"/>
        <v>88452.190694444449</v>
      </c>
      <c r="T3457" s="15">
        <f t="shared" si="268"/>
        <v>42090.149027777778</v>
      </c>
      <c r="U3457" s="15">
        <f t="shared" si="269"/>
        <v>2142</v>
      </c>
    </row>
    <row r="3458" spans="1:21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70"/>
        <v>0</v>
      </c>
      <c r="P3458">
        <f t="shared" si="266"/>
        <v>10</v>
      </c>
      <c r="Q3458" s="11" t="s">
        <v>8309</v>
      </c>
      <c r="R3458" t="s">
        <v>8343</v>
      </c>
      <c r="S3458" s="15">
        <f t="shared" si="267"/>
        <v>88932.705266203702</v>
      </c>
      <c r="T3458" s="15">
        <f t="shared" si="268"/>
        <v>42582.666666666672</v>
      </c>
      <c r="U3458" s="15">
        <f t="shared" si="269"/>
        <v>2143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1</v>
      </c>
      <c r="P3459">
        <f t="shared" ref="P3459:P3522" si="271">IFERROR(ROUND(E3459/L3459,2),0)</f>
        <v>20</v>
      </c>
      <c r="Q3459" s="11" t="s">
        <v>8328</v>
      </c>
      <c r="R3459" t="s">
        <v>8331</v>
      </c>
      <c r="S3459" s="15">
        <f t="shared" ref="S3459:S3522" si="272">(((J3459/60)/60)/24)+DATE(197,1,1)</f>
        <v>88271.874328703707</v>
      </c>
      <c r="T3459" s="15">
        <f t="shared" ref="T3459:T3522" si="273">(((I3459/60)/60)/24)+DATE(1970,1,1)</f>
        <v>41914.874328703707</v>
      </c>
      <c r="U3459" s="15">
        <f t="shared" ref="U3459:U3522" si="274">YEAR(S3459)</f>
        <v>2141</v>
      </c>
    </row>
    <row r="3460" spans="1:21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8317</v>
      </c>
      <c r="R3460" t="s">
        <v>8345</v>
      </c>
      <c r="S3460" s="15">
        <f t="shared" si="272"/>
        <v>88208.407187500008</v>
      </c>
      <c r="T3460" s="15">
        <f t="shared" si="273"/>
        <v>41851.407187500001</v>
      </c>
      <c r="U3460" s="15">
        <f t="shared" si="274"/>
        <v>2141</v>
      </c>
    </row>
    <row r="3461" spans="1:21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8309</v>
      </c>
      <c r="R3461" t="s">
        <v>8343</v>
      </c>
      <c r="S3461" s="15">
        <f t="shared" si="272"/>
        <v>88727.847361111111</v>
      </c>
      <c r="T3461" s="15">
        <f t="shared" si="273"/>
        <v>42370.847361111111</v>
      </c>
      <c r="U3461" s="15">
        <f t="shared" si="274"/>
        <v>2142</v>
      </c>
    </row>
    <row r="3462" spans="1:21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8328</v>
      </c>
      <c r="R3462" t="s">
        <v>8329</v>
      </c>
      <c r="S3462" s="15">
        <f t="shared" si="272"/>
        <v>87368.802615740744</v>
      </c>
      <c r="T3462" s="15">
        <f t="shared" si="273"/>
        <v>41041.104861111111</v>
      </c>
      <c r="U3462" s="15">
        <f t="shared" si="274"/>
        <v>2139</v>
      </c>
    </row>
    <row r="3463" spans="1:21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3</v>
      </c>
      <c r="P3463">
        <f t="shared" si="271"/>
        <v>20</v>
      </c>
      <c r="Q3463" s="11" t="s">
        <v>8314</v>
      </c>
      <c r="R3463" t="s">
        <v>8356</v>
      </c>
      <c r="S3463" s="15">
        <f t="shared" si="272"/>
        <v>88557.996527777781</v>
      </c>
      <c r="T3463" s="15">
        <f t="shared" si="273"/>
        <v>42185.996527777781</v>
      </c>
      <c r="U3463" s="15">
        <f t="shared" si="274"/>
        <v>2142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3</v>
      </c>
      <c r="P3464">
        <f t="shared" si="271"/>
        <v>10</v>
      </c>
      <c r="Q3464" s="11" t="s">
        <v>8324</v>
      </c>
      <c r="R3464" t="s">
        <v>8327</v>
      </c>
      <c r="S3464" s="15">
        <f t="shared" si="272"/>
        <v>88509.693159722228</v>
      </c>
      <c r="T3464" s="15">
        <f t="shared" si="273"/>
        <v>42152.693159722221</v>
      </c>
      <c r="U3464" s="15">
        <f t="shared" si="274"/>
        <v>2142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9</v>
      </c>
      <c r="P3465">
        <f t="shared" si="271"/>
        <v>3.8</v>
      </c>
      <c r="Q3465" s="11" t="s">
        <v>8309</v>
      </c>
      <c r="R3465" t="s">
        <v>8316</v>
      </c>
      <c r="S3465" s="15">
        <f t="shared" si="272"/>
        <v>88659.713171296287</v>
      </c>
      <c r="T3465" s="15">
        <f t="shared" si="273"/>
        <v>42332.754837962959</v>
      </c>
      <c r="U3465" s="15">
        <f t="shared" si="274"/>
        <v>2142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0</v>
      </c>
      <c r="P3466">
        <f t="shared" si="271"/>
        <v>4.75</v>
      </c>
      <c r="Q3466" s="11" t="s">
        <v>8324</v>
      </c>
      <c r="R3466" t="s">
        <v>8327</v>
      </c>
      <c r="S3466" s="15">
        <f t="shared" si="272"/>
        <v>88389.54488425926</v>
      </c>
      <c r="T3466" s="15">
        <f t="shared" si="273"/>
        <v>42032.54488425926</v>
      </c>
      <c r="U3466" s="15">
        <f t="shared" si="274"/>
        <v>2141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8309</v>
      </c>
      <c r="R3467" t="s">
        <v>8343</v>
      </c>
      <c r="S3467" s="15">
        <f t="shared" si="272"/>
        <v>89146.593310185184</v>
      </c>
      <c r="T3467" s="15">
        <f t="shared" si="273"/>
        <v>42819.55164351852</v>
      </c>
      <c r="U3467" s="15">
        <f t="shared" si="274"/>
        <v>2144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8328</v>
      </c>
      <c r="R3468" t="s">
        <v>8331</v>
      </c>
      <c r="S3468" s="15">
        <f t="shared" si="272"/>
        <v>89179.843969907408</v>
      </c>
      <c r="T3468" s="15">
        <f t="shared" si="273"/>
        <v>42852.802303240736</v>
      </c>
      <c r="U3468" s="15">
        <f t="shared" si="274"/>
        <v>2144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8322</v>
      </c>
      <c r="R3469" t="s">
        <v>8326</v>
      </c>
      <c r="S3469" s="15">
        <f t="shared" si="272"/>
        <v>88286.792037037041</v>
      </c>
      <c r="T3469" s="15">
        <f t="shared" si="273"/>
        <v>41929.792037037041</v>
      </c>
      <c r="U3469" s="15">
        <f t="shared" si="274"/>
        <v>2141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8320</v>
      </c>
      <c r="R3470" t="s">
        <v>8346</v>
      </c>
      <c r="S3470" s="15">
        <f t="shared" si="272"/>
        <v>88414.353738425925</v>
      </c>
      <c r="T3470" s="15">
        <f t="shared" si="273"/>
        <v>42057.353738425925</v>
      </c>
      <c r="U3470" s="15">
        <f t="shared" si="274"/>
        <v>2142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8324</v>
      </c>
      <c r="R3471" t="s">
        <v>8327</v>
      </c>
      <c r="S3471" s="15">
        <f t="shared" si="272"/>
        <v>88556.958506944444</v>
      </c>
      <c r="T3471" s="15">
        <f t="shared" si="273"/>
        <v>42199.958506944444</v>
      </c>
      <c r="U3471" s="15">
        <f t="shared" si="274"/>
        <v>2142</v>
      </c>
    </row>
    <row r="3472" spans="1:21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0</v>
      </c>
      <c r="P3472">
        <f t="shared" si="271"/>
        <v>5.33</v>
      </c>
      <c r="Q3472" s="11" t="s">
        <v>8317</v>
      </c>
      <c r="R3472" t="s">
        <v>8335</v>
      </c>
      <c r="S3472" s="15">
        <f t="shared" si="272"/>
        <v>87006.097210648149</v>
      </c>
      <c r="T3472" s="15">
        <f t="shared" si="273"/>
        <v>40657.290972222225</v>
      </c>
      <c r="U3472" s="15">
        <f t="shared" si="274"/>
        <v>2138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8309</v>
      </c>
      <c r="R3473" t="s">
        <v>8311</v>
      </c>
      <c r="S3473" s="15">
        <f t="shared" si="272"/>
        <v>88190.116053240738</v>
      </c>
      <c r="T3473" s="15">
        <f t="shared" si="273"/>
        <v>41863.116053240738</v>
      </c>
      <c r="U3473" s="15">
        <f t="shared" si="274"/>
        <v>2141</v>
      </c>
    </row>
    <row r="3474" spans="1:21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8314</v>
      </c>
      <c r="R3474" t="s">
        <v>8352</v>
      </c>
      <c r="S3474" s="15">
        <f t="shared" si="272"/>
        <v>88264.904988425929</v>
      </c>
      <c r="T3474" s="15">
        <f t="shared" si="273"/>
        <v>41907.904988425929</v>
      </c>
      <c r="U3474" s="15">
        <f t="shared" si="274"/>
        <v>2141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8317</v>
      </c>
      <c r="R3475" t="s">
        <v>8335</v>
      </c>
      <c r="S3475" s="15">
        <f t="shared" si="272"/>
        <v>88232.866793981477</v>
      </c>
      <c r="T3475" s="15">
        <f t="shared" si="273"/>
        <v>41875.866793981484</v>
      </c>
      <c r="U3475" s="15">
        <f t="shared" si="274"/>
        <v>2141</v>
      </c>
    </row>
    <row r="3476" spans="1:21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8312</v>
      </c>
      <c r="R3476" t="s">
        <v>8349</v>
      </c>
      <c r="S3476" s="15">
        <f t="shared" si="272"/>
        <v>88645.780324074076</v>
      </c>
      <c r="T3476" s="15">
        <f t="shared" si="273"/>
        <v>42288.780324074076</v>
      </c>
      <c r="U3476" s="15">
        <f t="shared" si="274"/>
        <v>2142</v>
      </c>
    </row>
    <row r="3477" spans="1:21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8312</v>
      </c>
      <c r="R3477" t="s">
        <v>8349</v>
      </c>
      <c r="S3477" s="15">
        <f t="shared" si="272"/>
        <v>88684.432951388881</v>
      </c>
      <c r="T3477" s="15">
        <f t="shared" si="273"/>
        <v>42350.416666666672</v>
      </c>
      <c r="U3477" s="15">
        <f t="shared" si="274"/>
        <v>2142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8324</v>
      </c>
      <c r="R3478" t="s">
        <v>8327</v>
      </c>
      <c r="S3478" s="15">
        <f t="shared" si="272"/>
        <v>88357.085046296299</v>
      </c>
      <c r="T3478" s="15">
        <f t="shared" si="273"/>
        <v>42000.085046296299</v>
      </c>
      <c r="U3478" s="15">
        <f t="shared" si="274"/>
        <v>2141</v>
      </c>
    </row>
    <row r="3479" spans="1:21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0</v>
      </c>
      <c r="P3479">
        <f t="shared" si="271"/>
        <v>7.5</v>
      </c>
      <c r="Q3479" s="11" t="s">
        <v>8312</v>
      </c>
      <c r="R3479" t="s">
        <v>8349</v>
      </c>
      <c r="S3479" s="15">
        <f t="shared" si="272"/>
        <v>88225.536782407406</v>
      </c>
      <c r="T3479" s="15">
        <f t="shared" si="273"/>
        <v>41863.536782407406</v>
      </c>
      <c r="U3479" s="15">
        <f t="shared" si="274"/>
        <v>2141</v>
      </c>
    </row>
    <row r="3480" spans="1:21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0</v>
      </c>
      <c r="P3480">
        <f t="shared" si="271"/>
        <v>15</v>
      </c>
      <c r="Q3480" s="11" t="s">
        <v>8312</v>
      </c>
      <c r="R3480" t="s">
        <v>8349</v>
      </c>
      <c r="S3480" s="15">
        <f t="shared" si="272"/>
        <v>88850.866666666669</v>
      </c>
      <c r="T3480" s="15">
        <f t="shared" si="273"/>
        <v>42484.915972222225</v>
      </c>
      <c r="U3480" s="15">
        <f t="shared" si="274"/>
        <v>2143</v>
      </c>
    </row>
    <row r="3481" spans="1:21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8347</v>
      </c>
      <c r="R3481" t="s">
        <v>8348</v>
      </c>
      <c r="S3481" s="15">
        <f t="shared" si="272"/>
        <v>89162.172824074078</v>
      </c>
      <c r="T3481" s="15">
        <f t="shared" si="273"/>
        <v>42800.172824074078</v>
      </c>
      <c r="U3481" s="15">
        <f t="shared" si="274"/>
        <v>2144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8309</v>
      </c>
      <c r="R3482" t="s">
        <v>8316</v>
      </c>
      <c r="S3482" s="15">
        <f t="shared" si="272"/>
        <v>88267.82711805556</v>
      </c>
      <c r="T3482" s="15">
        <f t="shared" si="273"/>
        <v>41897.839583333334</v>
      </c>
      <c r="U3482" s="15">
        <f t="shared" si="274"/>
        <v>2141</v>
      </c>
    </row>
    <row r="3483" spans="1:21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1</v>
      </c>
      <c r="P3483">
        <f t="shared" si="271"/>
        <v>15</v>
      </c>
      <c r="Q3483" s="11" t="s">
        <v>8309</v>
      </c>
      <c r="R3483" t="s">
        <v>8343</v>
      </c>
      <c r="S3483" s="15">
        <f t="shared" si="272"/>
        <v>88964.607361111121</v>
      </c>
      <c r="T3483" s="15">
        <f t="shared" si="273"/>
        <v>42607.607361111113</v>
      </c>
      <c r="U3483" s="15">
        <f t="shared" si="274"/>
        <v>2143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1</v>
      </c>
      <c r="P3484">
        <f t="shared" si="271"/>
        <v>7.5</v>
      </c>
      <c r="Q3484" s="11" t="s">
        <v>8324</v>
      </c>
      <c r="R3484" t="s">
        <v>8336</v>
      </c>
      <c r="S3484" s="15">
        <f t="shared" si="272"/>
        <v>88684.816284722227</v>
      </c>
      <c r="T3484" s="15">
        <f t="shared" si="273"/>
        <v>42338.708333333328</v>
      </c>
      <c r="U3484" s="15">
        <f t="shared" si="274"/>
        <v>2142</v>
      </c>
    </row>
    <row r="3485" spans="1:21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1</v>
      </c>
      <c r="P3485">
        <f t="shared" si="271"/>
        <v>7.5</v>
      </c>
      <c r="Q3485" s="11" t="s">
        <v>8314</v>
      </c>
      <c r="R3485" t="s">
        <v>8315</v>
      </c>
      <c r="S3485" s="15">
        <f t="shared" si="272"/>
        <v>88247.910023148142</v>
      </c>
      <c r="T3485" s="15">
        <f t="shared" si="273"/>
        <v>41872.91002314815</v>
      </c>
      <c r="U3485" s="15">
        <f t="shared" si="274"/>
        <v>2141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</v>
      </c>
      <c r="P3486">
        <f t="shared" si="271"/>
        <v>5</v>
      </c>
      <c r="Q3486" s="11" t="s">
        <v>8324</v>
      </c>
      <c r="R3486" t="s">
        <v>8327</v>
      </c>
      <c r="S3486" s="15">
        <f t="shared" si="272"/>
        <v>88207.870821759265</v>
      </c>
      <c r="T3486" s="15">
        <f t="shared" si="273"/>
        <v>41850.870821759258</v>
      </c>
      <c r="U3486" s="15">
        <f t="shared" si="274"/>
        <v>2141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1</v>
      </c>
      <c r="P3487">
        <f t="shared" si="271"/>
        <v>4.83</v>
      </c>
      <c r="Q3487" s="11" t="s">
        <v>8322</v>
      </c>
      <c r="R3487" t="s">
        <v>8340</v>
      </c>
      <c r="S3487" s="15">
        <f t="shared" si="272"/>
        <v>88069.23646990741</v>
      </c>
      <c r="T3487" s="15">
        <f t="shared" si="273"/>
        <v>41712.194803240738</v>
      </c>
      <c r="U3487" s="15">
        <f t="shared" si="274"/>
        <v>2141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1</v>
      </c>
      <c r="P3488">
        <f t="shared" si="271"/>
        <v>2</v>
      </c>
      <c r="Q3488" s="11" t="s">
        <v>8309</v>
      </c>
      <c r="R3488" t="s">
        <v>8343</v>
      </c>
      <c r="S3488" s="15">
        <f t="shared" si="272"/>
        <v>88617.578622685192</v>
      </c>
      <c r="T3488" s="15">
        <f t="shared" si="273"/>
        <v>42254.578622685185</v>
      </c>
      <c r="U3488" s="15">
        <f t="shared" si="274"/>
        <v>2142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</v>
      </c>
      <c r="P3489">
        <f t="shared" si="271"/>
        <v>13</v>
      </c>
      <c r="Q3489" s="11" t="s">
        <v>8322</v>
      </c>
      <c r="R3489" t="s">
        <v>8333</v>
      </c>
      <c r="S3489" s="15">
        <f t="shared" si="272"/>
        <v>88763.79206018518</v>
      </c>
      <c r="T3489" s="15">
        <f t="shared" si="273"/>
        <v>42394.79206018518</v>
      </c>
      <c r="U3489" s="15">
        <f t="shared" si="274"/>
        <v>2143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2</v>
      </c>
      <c r="P3490">
        <f t="shared" si="271"/>
        <v>3.25</v>
      </c>
      <c r="Q3490" s="11" t="s">
        <v>8324</v>
      </c>
      <c r="R3490" t="s">
        <v>8327</v>
      </c>
      <c r="S3490" s="15">
        <f t="shared" si="272"/>
        <v>89015.849120370374</v>
      </c>
      <c r="T3490" s="15">
        <f t="shared" si="273"/>
        <v>42656.849120370374</v>
      </c>
      <c r="U3490" s="15">
        <f t="shared" si="274"/>
        <v>2143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3</v>
      </c>
      <c r="P3491">
        <f t="shared" si="271"/>
        <v>4</v>
      </c>
      <c r="Q3491" s="11" t="s">
        <v>8309</v>
      </c>
      <c r="R3491" t="s">
        <v>8343</v>
      </c>
      <c r="S3491" s="15">
        <f t="shared" si="272"/>
        <v>88347.771354166674</v>
      </c>
      <c r="T3491" s="15">
        <f t="shared" si="273"/>
        <v>41990.771354166667</v>
      </c>
      <c r="U3491" s="15">
        <f t="shared" si="274"/>
        <v>2141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3</v>
      </c>
      <c r="P3492">
        <f t="shared" si="271"/>
        <v>3</v>
      </c>
      <c r="Q3492" s="11" t="s">
        <v>8317</v>
      </c>
      <c r="R3492" t="s">
        <v>8335</v>
      </c>
      <c r="S3492" s="15">
        <f t="shared" si="272"/>
        <v>88389.926990740743</v>
      </c>
      <c r="T3492" s="15">
        <f t="shared" si="273"/>
        <v>42032.926990740743</v>
      </c>
      <c r="U3492" s="15">
        <f t="shared" si="274"/>
        <v>2141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3</v>
      </c>
      <c r="P3493">
        <f t="shared" si="271"/>
        <v>4</v>
      </c>
      <c r="Q3493" s="11" t="s">
        <v>8309</v>
      </c>
      <c r="R3493" t="s">
        <v>8319</v>
      </c>
      <c r="S3493" s="15">
        <f t="shared" si="272"/>
        <v>88424.789895833324</v>
      </c>
      <c r="T3493" s="15">
        <f t="shared" si="273"/>
        <v>42067.789895833332</v>
      </c>
      <c r="U3493" s="15">
        <f t="shared" si="274"/>
        <v>2142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5</v>
      </c>
      <c r="P3494">
        <f t="shared" si="271"/>
        <v>5.5</v>
      </c>
      <c r="Q3494" s="11" t="s">
        <v>8322</v>
      </c>
      <c r="R3494" t="s">
        <v>8326</v>
      </c>
      <c r="S3494" s="15">
        <f t="shared" si="272"/>
        <v>88547.927488425921</v>
      </c>
      <c r="T3494" s="15">
        <f t="shared" si="273"/>
        <v>42220.927488425921</v>
      </c>
      <c r="U3494" s="15">
        <f t="shared" si="274"/>
        <v>2142</v>
      </c>
    </row>
    <row r="3495" spans="1:21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5</v>
      </c>
      <c r="P3495">
        <f t="shared" si="271"/>
        <v>2.75</v>
      </c>
      <c r="Q3495" s="11" t="s">
        <v>8309</v>
      </c>
      <c r="R3495" t="s">
        <v>8311</v>
      </c>
      <c r="S3495" s="15">
        <f t="shared" si="272"/>
        <v>88217.947013888886</v>
      </c>
      <c r="T3495" s="15">
        <f t="shared" si="273"/>
        <v>41860.947013888886</v>
      </c>
      <c r="U3495" s="15">
        <f t="shared" si="274"/>
        <v>2141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5</v>
      </c>
      <c r="P3496">
        <f t="shared" si="271"/>
        <v>5.5</v>
      </c>
      <c r="Q3496" s="11" t="s">
        <v>8324</v>
      </c>
      <c r="R3496" t="s">
        <v>8327</v>
      </c>
      <c r="S3496" s="15">
        <f t="shared" si="272"/>
        <v>88834.863553240735</v>
      </c>
      <c r="T3496" s="15">
        <f t="shared" si="273"/>
        <v>42477.863553240735</v>
      </c>
      <c r="U3496" s="15">
        <f t="shared" si="274"/>
        <v>2143</v>
      </c>
    </row>
    <row r="3497" spans="1:21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10</v>
      </c>
      <c r="P3497">
        <f t="shared" si="271"/>
        <v>5.5</v>
      </c>
      <c r="Q3497" s="11" t="s">
        <v>8322</v>
      </c>
      <c r="R3497" t="s">
        <v>8340</v>
      </c>
      <c r="S3497" s="15">
        <f t="shared" si="272"/>
        <v>89036.742210648154</v>
      </c>
      <c r="T3497" s="15">
        <f t="shared" si="273"/>
        <v>42694.783877314811</v>
      </c>
      <c r="U3497" s="15">
        <f t="shared" si="274"/>
        <v>2143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8317</v>
      </c>
      <c r="R3498" t="s">
        <v>8335</v>
      </c>
      <c r="S3498" s="15">
        <f t="shared" si="272"/>
        <v>88105.5237037037</v>
      </c>
      <c r="T3498" s="15">
        <f t="shared" si="273"/>
        <v>41748.5237037037</v>
      </c>
      <c r="U3498" s="15">
        <f t="shared" si="274"/>
        <v>2141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8317</v>
      </c>
      <c r="R3499" t="s">
        <v>8345</v>
      </c>
      <c r="S3499" s="15">
        <f t="shared" si="272"/>
        <v>88295.996527777781</v>
      </c>
      <c r="T3499" s="15">
        <f t="shared" si="273"/>
        <v>41969.038194444445</v>
      </c>
      <c r="U3499" s="15">
        <f t="shared" si="274"/>
        <v>2141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8328</v>
      </c>
      <c r="R3500" t="s">
        <v>8331</v>
      </c>
      <c r="S3500" s="15">
        <f t="shared" si="272"/>
        <v>88451.217418981483</v>
      </c>
      <c r="T3500" s="15">
        <f t="shared" si="273"/>
        <v>42094.140277777777</v>
      </c>
      <c r="U3500" s="15">
        <f t="shared" si="274"/>
        <v>2142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5</v>
      </c>
      <c r="P3501">
        <f t="shared" si="271"/>
        <v>5.5</v>
      </c>
      <c r="Q3501" s="11" t="s">
        <v>8324</v>
      </c>
      <c r="R3501" t="s">
        <v>8327</v>
      </c>
      <c r="S3501" s="15">
        <f t="shared" si="272"/>
        <v>88348.492488425924</v>
      </c>
      <c r="T3501" s="15">
        <f t="shared" si="273"/>
        <v>42006.492488425924</v>
      </c>
      <c r="U3501" s="15">
        <f t="shared" si="274"/>
        <v>2141</v>
      </c>
    </row>
    <row r="3502" spans="1:21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8324</v>
      </c>
      <c r="R3502" t="s">
        <v>8325</v>
      </c>
      <c r="S3502" s="15">
        <f t="shared" si="272"/>
        <v>88494.156319444446</v>
      </c>
      <c r="T3502" s="15">
        <f t="shared" si="273"/>
        <v>42167.156319444446</v>
      </c>
      <c r="U3502" s="15">
        <f t="shared" si="274"/>
        <v>2142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8324</v>
      </c>
      <c r="R3503" t="s">
        <v>8327</v>
      </c>
      <c r="S3503" s="15">
        <f t="shared" si="272"/>
        <v>88789.947002314817</v>
      </c>
      <c r="T3503" s="15">
        <f t="shared" si="273"/>
        <v>42452.145138888889</v>
      </c>
      <c r="U3503" s="15">
        <f t="shared" si="274"/>
        <v>2143</v>
      </c>
    </row>
    <row r="3504" spans="1:21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8322</v>
      </c>
      <c r="R3504" t="s">
        <v>8338</v>
      </c>
      <c r="S3504" s="15">
        <f t="shared" si="272"/>
        <v>88901.434548611112</v>
      </c>
      <c r="T3504" s="15">
        <f t="shared" si="273"/>
        <v>42554.434548611112</v>
      </c>
      <c r="U3504" s="15">
        <f t="shared" si="274"/>
        <v>2143</v>
      </c>
    </row>
    <row r="3505" spans="1:21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8320</v>
      </c>
      <c r="R3505" t="s">
        <v>8346</v>
      </c>
      <c r="S3505" s="15">
        <f t="shared" si="272"/>
        <v>89133.019652777773</v>
      </c>
      <c r="T3505" s="15">
        <f t="shared" si="273"/>
        <v>42800.541666666672</v>
      </c>
      <c r="U3505" s="15">
        <f t="shared" si="274"/>
        <v>2144</v>
      </c>
    </row>
    <row r="3506" spans="1:21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1</v>
      </c>
      <c r="P3506">
        <f t="shared" si="271"/>
        <v>10</v>
      </c>
      <c r="Q3506" s="11" t="s">
        <v>8322</v>
      </c>
      <c r="R3506" t="s">
        <v>8338</v>
      </c>
      <c r="S3506" s="15">
        <f t="shared" si="272"/>
        <v>89003.049849537041</v>
      </c>
      <c r="T3506" s="15">
        <f t="shared" si="273"/>
        <v>42646.049849537041</v>
      </c>
      <c r="U3506" s="15">
        <f t="shared" si="274"/>
        <v>2143</v>
      </c>
    </row>
    <row r="3507" spans="1:21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1</v>
      </c>
      <c r="P3507">
        <f t="shared" si="271"/>
        <v>10</v>
      </c>
      <c r="Q3507" s="11" t="s">
        <v>8320</v>
      </c>
      <c r="R3507" t="s">
        <v>8346</v>
      </c>
      <c r="S3507" s="15">
        <f t="shared" si="272"/>
        <v>88448.69594907407</v>
      </c>
      <c r="T3507" s="15">
        <f t="shared" si="273"/>
        <v>42121.654282407413</v>
      </c>
      <c r="U3507" s="15">
        <f t="shared" si="274"/>
        <v>2142</v>
      </c>
    </row>
    <row r="3508" spans="1:21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1</v>
      </c>
      <c r="P3508">
        <f t="shared" si="271"/>
        <v>10</v>
      </c>
      <c r="Q3508" s="11" t="s">
        <v>8309</v>
      </c>
      <c r="R3508" t="s">
        <v>8319</v>
      </c>
      <c r="S3508" s="15">
        <f t="shared" si="272"/>
        <v>88217.033958333341</v>
      </c>
      <c r="T3508" s="15">
        <f t="shared" si="273"/>
        <v>41860.033958333333</v>
      </c>
      <c r="U3508" s="15">
        <f t="shared" si="274"/>
        <v>2141</v>
      </c>
    </row>
    <row r="3509" spans="1:21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1</v>
      </c>
      <c r="P3509">
        <f t="shared" si="271"/>
        <v>10</v>
      </c>
      <c r="Q3509" s="11" t="s">
        <v>8312</v>
      </c>
      <c r="R3509" t="s">
        <v>8353</v>
      </c>
      <c r="S3509" s="15">
        <f t="shared" si="272"/>
        <v>88736.824097222227</v>
      </c>
      <c r="T3509" s="15">
        <f t="shared" si="273"/>
        <v>42399.824097222227</v>
      </c>
      <c r="U3509" s="15">
        <f t="shared" si="274"/>
        <v>2142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2</v>
      </c>
      <c r="P3510">
        <f t="shared" si="271"/>
        <v>10</v>
      </c>
      <c r="Q3510" s="11" t="s">
        <v>8324</v>
      </c>
      <c r="R3510" t="s">
        <v>8327</v>
      </c>
      <c r="S3510" s="15">
        <f t="shared" si="272"/>
        <v>89173.350231481483</v>
      </c>
      <c r="T3510" s="15">
        <f t="shared" si="273"/>
        <v>42846.308564814812</v>
      </c>
      <c r="U3510" s="15">
        <f t="shared" si="274"/>
        <v>2144</v>
      </c>
    </row>
    <row r="3511" spans="1:21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2</v>
      </c>
      <c r="P3511">
        <f t="shared" si="271"/>
        <v>5</v>
      </c>
      <c r="Q3511" s="11" t="s">
        <v>8324</v>
      </c>
      <c r="R3511" t="s">
        <v>8325</v>
      </c>
      <c r="S3511" s="15">
        <f t="shared" si="272"/>
        <v>88212.055231481485</v>
      </c>
      <c r="T3511" s="15">
        <f t="shared" si="273"/>
        <v>41850.055231481485</v>
      </c>
      <c r="U3511" s="15">
        <f t="shared" si="274"/>
        <v>2141</v>
      </c>
    </row>
    <row r="3512" spans="1:21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2</v>
      </c>
      <c r="P3512">
        <f t="shared" si="271"/>
        <v>10</v>
      </c>
      <c r="Q3512" s="11" t="s">
        <v>8324</v>
      </c>
      <c r="R3512" t="s">
        <v>8325</v>
      </c>
      <c r="S3512" s="15">
        <f t="shared" si="272"/>
        <v>89132.031469907408</v>
      </c>
      <c r="T3512" s="15">
        <f t="shared" si="273"/>
        <v>42785.031469907408</v>
      </c>
      <c r="U3512" s="15">
        <f t="shared" si="274"/>
        <v>2144</v>
      </c>
    </row>
    <row r="3513" spans="1:21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2</v>
      </c>
      <c r="P3513">
        <f t="shared" si="271"/>
        <v>10</v>
      </c>
      <c r="Q3513" s="11" t="s">
        <v>8309</v>
      </c>
      <c r="R3513" t="s">
        <v>8343</v>
      </c>
      <c r="S3513" s="15">
        <f t="shared" si="272"/>
        <v>88404.843287037031</v>
      </c>
      <c r="T3513" s="15">
        <f t="shared" si="273"/>
        <v>42047.843287037031</v>
      </c>
      <c r="U3513" s="15">
        <f t="shared" si="274"/>
        <v>2142</v>
      </c>
    </row>
    <row r="3514" spans="1:21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3</v>
      </c>
      <c r="P3514">
        <f t="shared" si="271"/>
        <v>10</v>
      </c>
      <c r="Q3514" s="11" t="s">
        <v>8317</v>
      </c>
      <c r="R3514" t="s">
        <v>8345</v>
      </c>
      <c r="S3514" s="15">
        <f t="shared" si="272"/>
        <v>89036.924907407403</v>
      </c>
      <c r="T3514" s="15">
        <f t="shared" si="273"/>
        <v>42679.924907407403</v>
      </c>
      <c r="U3514" s="15">
        <f t="shared" si="274"/>
        <v>2143</v>
      </c>
    </row>
    <row r="3515" spans="1:21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5</v>
      </c>
      <c r="P3515">
        <f t="shared" si="271"/>
        <v>5</v>
      </c>
      <c r="Q3515" s="11" t="s">
        <v>8317</v>
      </c>
      <c r="R3515" t="s">
        <v>8335</v>
      </c>
      <c r="S3515" s="15">
        <f t="shared" si="272"/>
        <v>88338.973229166673</v>
      </c>
      <c r="T3515" s="15">
        <f t="shared" si="273"/>
        <v>41981.973229166666</v>
      </c>
      <c r="U3515" s="15">
        <f t="shared" si="274"/>
        <v>2141</v>
      </c>
    </row>
    <row r="3516" spans="1:21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5</v>
      </c>
      <c r="P3516">
        <f t="shared" si="271"/>
        <v>10</v>
      </c>
      <c r="Q3516" s="11" t="s">
        <v>8324</v>
      </c>
      <c r="R3516" t="s">
        <v>8336</v>
      </c>
      <c r="S3516" s="15">
        <f t="shared" si="272"/>
        <v>88541.818819444452</v>
      </c>
      <c r="T3516" s="15">
        <f t="shared" si="273"/>
        <v>42185.165972222225</v>
      </c>
      <c r="U3516" s="15">
        <f t="shared" si="274"/>
        <v>2142</v>
      </c>
    </row>
    <row r="3517" spans="1:21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8</v>
      </c>
      <c r="P3517">
        <f t="shared" si="271"/>
        <v>10</v>
      </c>
      <c r="Q3517" s="11" t="s">
        <v>8309</v>
      </c>
      <c r="R3517" t="s">
        <v>8343</v>
      </c>
      <c r="S3517" s="15">
        <f t="shared" si="272"/>
        <v>88610.619456018525</v>
      </c>
      <c r="T3517" s="15">
        <f t="shared" si="273"/>
        <v>42253.215277777781</v>
      </c>
      <c r="U3517" s="15">
        <f t="shared" si="274"/>
        <v>2142</v>
      </c>
    </row>
    <row r="3518" spans="1:21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14</v>
      </c>
      <c r="P3518">
        <f t="shared" si="271"/>
        <v>5</v>
      </c>
      <c r="Q3518" s="11" t="s">
        <v>8322</v>
      </c>
      <c r="R3518" t="s">
        <v>8340</v>
      </c>
      <c r="S3518" s="15">
        <f t="shared" si="272"/>
        <v>88037.015057870376</v>
      </c>
      <c r="T3518" s="15">
        <f t="shared" si="273"/>
        <v>41680.015057870369</v>
      </c>
      <c r="U3518" s="15">
        <f t="shared" si="274"/>
        <v>2141</v>
      </c>
    </row>
    <row r="3519" spans="1:21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8322</v>
      </c>
      <c r="R3519" t="s">
        <v>8340</v>
      </c>
      <c r="S3519" s="15">
        <f t="shared" si="272"/>
        <v>88834.896875000006</v>
      </c>
      <c r="T3519" s="15">
        <f t="shared" si="273"/>
        <v>42474.606944444444</v>
      </c>
      <c r="U3519" s="15">
        <f t="shared" si="274"/>
        <v>2143</v>
      </c>
    </row>
    <row r="3520" spans="1:21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4</v>
      </c>
      <c r="P3520">
        <f t="shared" si="271"/>
        <v>10</v>
      </c>
      <c r="Q3520" s="11" t="s">
        <v>8312</v>
      </c>
      <c r="R3520" t="s">
        <v>8350</v>
      </c>
      <c r="S3520" s="15">
        <f t="shared" si="272"/>
        <v>88508.367002314815</v>
      </c>
      <c r="T3520" s="15">
        <f t="shared" si="273"/>
        <v>42152.836805555555</v>
      </c>
      <c r="U3520" s="15">
        <f t="shared" si="274"/>
        <v>2142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ref="O3521:O3584" si="275">ROUND(E3331/D3331*100,0)</f>
        <v>0</v>
      </c>
      <c r="P3521">
        <f t="shared" si="271"/>
        <v>10</v>
      </c>
      <c r="Q3521" s="11" t="s">
        <v>8324</v>
      </c>
      <c r="R3521" t="s">
        <v>8327</v>
      </c>
      <c r="S3521" s="15">
        <f t="shared" si="272"/>
        <v>88824.64534722222</v>
      </c>
      <c r="T3521" s="15">
        <f t="shared" si="273"/>
        <v>42497.603680555556</v>
      </c>
      <c r="U3521" s="15">
        <f t="shared" si="274"/>
        <v>2143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5"/>
        <v>2</v>
      </c>
      <c r="P3522">
        <f t="shared" si="271"/>
        <v>3.33</v>
      </c>
      <c r="Q3522" s="11" t="s">
        <v>8317</v>
      </c>
      <c r="R3522" t="s">
        <v>8335</v>
      </c>
      <c r="S3522" s="15">
        <f t="shared" si="272"/>
        <v>87913.345914351856</v>
      </c>
      <c r="T3522" s="15">
        <f t="shared" si="273"/>
        <v>41556.345914351856</v>
      </c>
      <c r="U3522" s="15">
        <f t="shared" si="274"/>
        <v>2140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4</v>
      </c>
      <c r="P3523">
        <f t="shared" ref="P3523:P3586" si="276">IFERROR(ROUND(E3523/L3523,2),0)</f>
        <v>5</v>
      </c>
      <c r="Q3523" s="11" t="s">
        <v>8328</v>
      </c>
      <c r="R3523" t="s">
        <v>8331</v>
      </c>
      <c r="S3523" s="15">
        <f t="shared" ref="S3523:S3586" si="277">(((J3523/60)/60)/24)+DATE(197,1,1)</f>
        <v>88376.664409722231</v>
      </c>
      <c r="T3523" s="15">
        <f t="shared" ref="T3523:T3586" si="278">(((I3523/60)/60)/24)+DATE(1970,1,1)</f>
        <v>42019.664409722223</v>
      </c>
      <c r="U3523" s="15">
        <f t="shared" ref="U3523:U3586" si="279">YEAR(S3523)</f>
        <v>2141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8322</v>
      </c>
      <c r="R3524" t="s">
        <v>8340</v>
      </c>
      <c r="S3524" s="15">
        <f t="shared" si="277"/>
        <v>88540.631597222222</v>
      </c>
      <c r="T3524" s="15">
        <f t="shared" si="278"/>
        <v>42183.631597222222</v>
      </c>
      <c r="U3524" s="15">
        <f t="shared" si="279"/>
        <v>2142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8309</v>
      </c>
      <c r="R3525" t="s">
        <v>8343</v>
      </c>
      <c r="S3525" s="15">
        <f t="shared" si="277"/>
        <v>88837.589143518519</v>
      </c>
      <c r="T3525" s="15">
        <f t="shared" si="278"/>
        <v>42510.589143518519</v>
      </c>
      <c r="U3525" s="15">
        <f t="shared" si="279"/>
        <v>2143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8309</v>
      </c>
      <c r="R3526" t="s">
        <v>8343</v>
      </c>
      <c r="S3526" s="15">
        <f t="shared" si="277"/>
        <v>88489.650567129633</v>
      </c>
      <c r="T3526" s="15">
        <f t="shared" si="278"/>
        <v>42148.625</v>
      </c>
      <c r="U3526" s="15">
        <f t="shared" si="279"/>
        <v>2142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1</v>
      </c>
      <c r="P3527">
        <f t="shared" si="276"/>
        <v>10</v>
      </c>
      <c r="Q3527" s="11" t="s">
        <v>8309</v>
      </c>
      <c r="R3527" t="s">
        <v>8343</v>
      </c>
      <c r="S3527" s="15">
        <f t="shared" si="277"/>
        <v>88649.849050925928</v>
      </c>
      <c r="T3527" s="15">
        <f t="shared" si="278"/>
        <v>42292.849050925928</v>
      </c>
      <c r="U3527" s="15">
        <f t="shared" si="279"/>
        <v>2142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1</v>
      </c>
      <c r="P3528">
        <f t="shared" si="276"/>
        <v>5</v>
      </c>
      <c r="Q3528" s="11" t="s">
        <v>8320</v>
      </c>
      <c r="R3528" t="s">
        <v>8346</v>
      </c>
      <c r="S3528" s="15">
        <f t="shared" si="277"/>
        <v>88770.899456018524</v>
      </c>
      <c r="T3528" s="15">
        <f t="shared" si="278"/>
        <v>42413.899456018517</v>
      </c>
      <c r="U3528" s="15">
        <f t="shared" si="279"/>
        <v>2143</v>
      </c>
    </row>
    <row r="3529" spans="1:21" ht="3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1</v>
      </c>
      <c r="P3529">
        <f t="shared" si="276"/>
        <v>10</v>
      </c>
      <c r="Q3529" s="11" t="s">
        <v>8324</v>
      </c>
      <c r="R3529" t="s">
        <v>8336</v>
      </c>
      <c r="S3529" s="15">
        <f t="shared" si="277"/>
        <v>88252.659780092596</v>
      </c>
      <c r="T3529" s="15">
        <f t="shared" si="278"/>
        <v>41890.659780092588</v>
      </c>
      <c r="U3529" s="15">
        <f t="shared" si="279"/>
        <v>2141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1</v>
      </c>
      <c r="P3530">
        <f t="shared" si="276"/>
        <v>10</v>
      </c>
      <c r="Q3530" s="11" t="s">
        <v>8322</v>
      </c>
      <c r="R3530" t="s">
        <v>8326</v>
      </c>
      <c r="S3530" s="15">
        <f t="shared" si="277"/>
        <v>88762.230115740735</v>
      </c>
      <c r="T3530" s="15">
        <f t="shared" si="278"/>
        <v>42417.999305555553</v>
      </c>
      <c r="U3530" s="15">
        <f t="shared" si="279"/>
        <v>2143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1</v>
      </c>
      <c r="P3531">
        <f t="shared" si="276"/>
        <v>10</v>
      </c>
      <c r="Q3531" s="11" t="s">
        <v>8324</v>
      </c>
      <c r="R3531" t="s">
        <v>8327</v>
      </c>
      <c r="S3531" s="15">
        <f t="shared" si="277"/>
        <v>88250.527326388896</v>
      </c>
      <c r="T3531" s="15">
        <f t="shared" si="278"/>
        <v>41893.527326388888</v>
      </c>
      <c r="U3531" s="15">
        <f t="shared" si="279"/>
        <v>2141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1</v>
      </c>
      <c r="P3532">
        <f t="shared" si="276"/>
        <v>10</v>
      </c>
      <c r="Q3532" s="11" t="s">
        <v>8324</v>
      </c>
      <c r="R3532" t="s">
        <v>8327</v>
      </c>
      <c r="S3532" s="15">
        <f t="shared" si="277"/>
        <v>88445.603877314818</v>
      </c>
      <c r="T3532" s="15">
        <f t="shared" si="278"/>
        <v>42087.165972222225</v>
      </c>
      <c r="U3532" s="15">
        <f t="shared" si="279"/>
        <v>2142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1</v>
      </c>
      <c r="P3533">
        <f t="shared" si="276"/>
        <v>10</v>
      </c>
      <c r="Q3533" s="11" t="s">
        <v>8322</v>
      </c>
      <c r="R3533" t="s">
        <v>8338</v>
      </c>
      <c r="S3533" s="15">
        <f t="shared" si="277"/>
        <v>88325.893263888895</v>
      </c>
      <c r="T3533" s="15">
        <f t="shared" si="278"/>
        <v>41959.934930555552</v>
      </c>
      <c r="U3533" s="15">
        <f t="shared" si="279"/>
        <v>2141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2</v>
      </c>
      <c r="P3534">
        <f t="shared" si="276"/>
        <v>10</v>
      </c>
      <c r="Q3534" s="11" t="s">
        <v>8312</v>
      </c>
      <c r="R3534" t="s">
        <v>8357</v>
      </c>
      <c r="S3534" s="15">
        <f t="shared" si="277"/>
        <v>88559.669027777782</v>
      </c>
      <c r="T3534" s="15">
        <f t="shared" si="278"/>
        <v>42202.669027777782</v>
      </c>
      <c r="U3534" s="15">
        <f t="shared" si="279"/>
        <v>2142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3</v>
      </c>
      <c r="P3535">
        <f t="shared" si="276"/>
        <v>10</v>
      </c>
      <c r="Q3535" s="11" t="s">
        <v>8324</v>
      </c>
      <c r="R3535" t="s">
        <v>8327</v>
      </c>
      <c r="S3535" s="15">
        <f t="shared" si="277"/>
        <v>89009.43641203703</v>
      </c>
      <c r="T3535" s="15">
        <f t="shared" si="278"/>
        <v>42652.436412037037</v>
      </c>
      <c r="U3535" s="15">
        <f t="shared" si="279"/>
        <v>2143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3</v>
      </c>
      <c r="P3536">
        <f t="shared" si="276"/>
        <v>5</v>
      </c>
      <c r="Q3536" s="11" t="s">
        <v>8317</v>
      </c>
      <c r="R3536" t="s">
        <v>8345</v>
      </c>
      <c r="S3536" s="15">
        <f t="shared" si="277"/>
        <v>88159.797280092593</v>
      </c>
      <c r="T3536" s="15">
        <f t="shared" si="278"/>
        <v>41802.797280092593</v>
      </c>
      <c r="U3536" s="15">
        <f t="shared" si="279"/>
        <v>2141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8314</v>
      </c>
      <c r="R3537" t="s">
        <v>8356</v>
      </c>
      <c r="S3537" s="15">
        <f t="shared" si="277"/>
        <v>88322.509652777779</v>
      </c>
      <c r="T3537" s="15">
        <f t="shared" si="278"/>
        <v>41965.551319444443</v>
      </c>
      <c r="U3537" s="15">
        <f t="shared" si="279"/>
        <v>2141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8317</v>
      </c>
      <c r="R3538" t="s">
        <v>8345</v>
      </c>
      <c r="S3538" s="15">
        <f t="shared" si="277"/>
        <v>88922.327476851846</v>
      </c>
      <c r="T3538" s="15">
        <f t="shared" si="278"/>
        <v>42565.327476851846</v>
      </c>
      <c r="U3538" s="15">
        <f t="shared" si="279"/>
        <v>2143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4</v>
      </c>
      <c r="P3539">
        <f t="shared" si="276"/>
        <v>5</v>
      </c>
      <c r="Q3539" s="11" t="s">
        <v>8312</v>
      </c>
      <c r="R3539" t="s">
        <v>8357</v>
      </c>
      <c r="S3539" s="15">
        <f t="shared" si="277"/>
        <v>88960.65662037037</v>
      </c>
      <c r="T3539" s="15">
        <f t="shared" si="278"/>
        <v>42588.65662037037</v>
      </c>
      <c r="U3539" s="15">
        <f t="shared" si="279"/>
        <v>2143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8324</v>
      </c>
      <c r="R3540" t="s">
        <v>8325</v>
      </c>
      <c r="S3540" s="15">
        <f t="shared" si="277"/>
        <v>88235.679803240739</v>
      </c>
      <c r="T3540" s="15">
        <f t="shared" si="278"/>
        <v>41908.679803240739</v>
      </c>
      <c r="U3540" s="15">
        <f t="shared" si="279"/>
        <v>2141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0</v>
      </c>
      <c r="P3541">
        <f t="shared" si="276"/>
        <v>10</v>
      </c>
      <c r="Q3541" s="11" t="s">
        <v>8324</v>
      </c>
      <c r="R3541" t="s">
        <v>8327</v>
      </c>
      <c r="S3541" s="15">
        <f t="shared" si="277"/>
        <v>88435.711724537032</v>
      </c>
      <c r="T3541" s="15">
        <f t="shared" si="278"/>
        <v>42086.75</v>
      </c>
      <c r="U3541" s="15">
        <f t="shared" si="279"/>
        <v>2142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8324</v>
      </c>
      <c r="R3542" t="s">
        <v>8327</v>
      </c>
      <c r="S3542" s="15">
        <f t="shared" si="277"/>
        <v>89190.842812499992</v>
      </c>
      <c r="T3542" s="15">
        <f t="shared" si="278"/>
        <v>42843.801145833335</v>
      </c>
      <c r="U3542" s="15">
        <f t="shared" si="279"/>
        <v>2144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8309</v>
      </c>
      <c r="R3543" t="s">
        <v>8343</v>
      </c>
      <c r="S3543" s="15">
        <f t="shared" si="277"/>
        <v>88436.716620370367</v>
      </c>
      <c r="T3543" s="15">
        <f t="shared" si="278"/>
        <v>42079.674953703703</v>
      </c>
      <c r="U3543" s="15">
        <f t="shared" si="279"/>
        <v>2142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8324</v>
      </c>
      <c r="R3544" t="s">
        <v>8327</v>
      </c>
      <c r="S3544" s="15">
        <f t="shared" si="277"/>
        <v>88678.739548611105</v>
      </c>
      <c r="T3544" s="15">
        <f t="shared" si="278"/>
        <v>42351.781215277777</v>
      </c>
      <c r="U3544" s="15">
        <f t="shared" si="279"/>
        <v>2142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0</v>
      </c>
      <c r="P3545">
        <f t="shared" si="276"/>
        <v>10</v>
      </c>
      <c r="Q3545" s="11" t="s">
        <v>8324</v>
      </c>
      <c r="R3545" t="s">
        <v>8327</v>
      </c>
      <c r="S3545" s="15">
        <f t="shared" si="277"/>
        <v>88604.670104166667</v>
      </c>
      <c r="T3545" s="15">
        <f t="shared" si="278"/>
        <v>42247.670104166667</v>
      </c>
      <c r="U3545" s="15">
        <f t="shared" si="279"/>
        <v>2142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0</v>
      </c>
      <c r="P3546">
        <f t="shared" si="276"/>
        <v>10</v>
      </c>
      <c r="Q3546" s="11" t="s">
        <v>8317</v>
      </c>
      <c r="R3546" t="s">
        <v>8335</v>
      </c>
      <c r="S3546" s="15">
        <f t="shared" si="277"/>
        <v>87189.964594907404</v>
      </c>
      <c r="T3546" s="15">
        <f t="shared" si="278"/>
        <v>40832.964594907404</v>
      </c>
      <c r="U3546" s="15">
        <f t="shared" si="279"/>
        <v>2138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0</v>
      </c>
      <c r="P3547">
        <f t="shared" si="276"/>
        <v>10</v>
      </c>
      <c r="Q3547" s="11" t="s">
        <v>8347</v>
      </c>
      <c r="R3547" t="s">
        <v>8348</v>
      </c>
      <c r="S3547" s="15">
        <f t="shared" si="277"/>
        <v>88238.696157407408</v>
      </c>
      <c r="T3547" s="15">
        <f t="shared" si="278"/>
        <v>41894.416666666664</v>
      </c>
      <c r="U3547" s="15">
        <f t="shared" si="279"/>
        <v>2141</v>
      </c>
    </row>
    <row r="3548" spans="1:21" ht="4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0</v>
      </c>
      <c r="P3548">
        <f t="shared" si="276"/>
        <v>5</v>
      </c>
      <c r="Q3548" s="11" t="s">
        <v>8324</v>
      </c>
      <c r="R3548" t="s">
        <v>8336</v>
      </c>
      <c r="S3548" s="15">
        <f t="shared" si="277"/>
        <v>88588.43622685186</v>
      </c>
      <c r="T3548" s="15">
        <f t="shared" si="278"/>
        <v>42244.9375</v>
      </c>
      <c r="U3548" s="15">
        <f t="shared" si="279"/>
        <v>2142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8324</v>
      </c>
      <c r="R3549" t="s">
        <v>8327</v>
      </c>
      <c r="S3549" s="15">
        <f t="shared" si="277"/>
        <v>88515.431064814824</v>
      </c>
      <c r="T3549" s="15">
        <f t="shared" si="278"/>
        <v>42146.875</v>
      </c>
      <c r="U3549" s="15">
        <f t="shared" si="279"/>
        <v>2142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1</v>
      </c>
      <c r="P3550">
        <f t="shared" si="276"/>
        <v>10</v>
      </c>
      <c r="Q3550" s="11" t="s">
        <v>8324</v>
      </c>
      <c r="R3550" t="s">
        <v>8327</v>
      </c>
      <c r="S3550" s="15">
        <f t="shared" si="277"/>
        <v>88648.632916666669</v>
      </c>
      <c r="T3550" s="15">
        <f t="shared" si="278"/>
        <v>42266.165972222225</v>
      </c>
      <c r="U3550" s="15">
        <f t="shared" si="279"/>
        <v>2142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8324</v>
      </c>
      <c r="R3551" t="s">
        <v>8327</v>
      </c>
      <c r="S3551" s="15">
        <f t="shared" si="277"/>
        <v>88218.697939814811</v>
      </c>
      <c r="T3551" s="15">
        <f t="shared" si="278"/>
        <v>41861.697939814818</v>
      </c>
      <c r="U3551" s="15">
        <f t="shared" si="279"/>
        <v>2141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</v>
      </c>
      <c r="P3552">
        <f t="shared" si="276"/>
        <v>10</v>
      </c>
      <c r="Q3552" s="11" t="s">
        <v>8328</v>
      </c>
      <c r="R3552" t="s">
        <v>8337</v>
      </c>
      <c r="S3552" s="15">
        <f t="shared" si="277"/>
        <v>88552.79833333334</v>
      </c>
      <c r="T3552" s="15">
        <f t="shared" si="278"/>
        <v>42195.79833333334</v>
      </c>
      <c r="U3552" s="15">
        <f t="shared" si="279"/>
        <v>2142</v>
      </c>
    </row>
    <row r="3553" spans="1:21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</v>
      </c>
      <c r="P3553">
        <f t="shared" si="276"/>
        <v>10</v>
      </c>
      <c r="Q3553" s="11" t="s">
        <v>8328</v>
      </c>
      <c r="R3553" t="s">
        <v>8330</v>
      </c>
      <c r="S3553" s="15">
        <f t="shared" si="277"/>
        <v>88496.826145833329</v>
      </c>
      <c r="T3553" s="15">
        <f t="shared" si="278"/>
        <v>42139.826145833329</v>
      </c>
      <c r="U3553" s="15">
        <f t="shared" si="279"/>
        <v>2142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2</v>
      </c>
      <c r="P3554">
        <f t="shared" si="276"/>
        <v>9</v>
      </c>
      <c r="Q3554" s="11" t="s">
        <v>8309</v>
      </c>
      <c r="R3554" t="s">
        <v>8343</v>
      </c>
      <c r="S3554" s="15">
        <f t="shared" si="277"/>
        <v>88663.903333333335</v>
      </c>
      <c r="T3554" s="15">
        <f t="shared" si="278"/>
        <v>42306.903333333335</v>
      </c>
      <c r="U3554" s="15">
        <f t="shared" si="279"/>
        <v>2142</v>
      </c>
    </row>
    <row r="3555" spans="1:21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5</v>
      </c>
      <c r="P3555">
        <f t="shared" si="276"/>
        <v>2</v>
      </c>
      <c r="Q3555" s="11" t="s">
        <v>8309</v>
      </c>
      <c r="R3555" t="s">
        <v>8311</v>
      </c>
      <c r="S3555" s="15">
        <f t="shared" si="277"/>
        <v>88225.832152777773</v>
      </c>
      <c r="T3555" s="15">
        <f t="shared" si="278"/>
        <v>41868.832152777781</v>
      </c>
      <c r="U3555" s="15">
        <f t="shared" si="279"/>
        <v>2141</v>
      </c>
    </row>
    <row r="3556" spans="1:21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1</v>
      </c>
      <c r="P3556">
        <f t="shared" si="276"/>
        <v>8</v>
      </c>
      <c r="Q3556" s="11" t="s">
        <v>8320</v>
      </c>
      <c r="R3556" t="s">
        <v>8346</v>
      </c>
      <c r="S3556" s="15">
        <f t="shared" si="277"/>
        <v>88361.704745370371</v>
      </c>
      <c r="T3556" s="15">
        <f t="shared" si="278"/>
        <v>42004.704745370371</v>
      </c>
      <c r="U3556" s="15">
        <f t="shared" si="279"/>
        <v>2141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8322</v>
      </c>
      <c r="R3557" t="s">
        <v>8338</v>
      </c>
      <c r="S3557" s="15">
        <f t="shared" si="277"/>
        <v>88783.911712962959</v>
      </c>
      <c r="T3557" s="15">
        <f t="shared" si="278"/>
        <v>42426.911712962959</v>
      </c>
      <c r="U3557" s="15">
        <f t="shared" si="279"/>
        <v>2143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8309</v>
      </c>
      <c r="R3558" t="s">
        <v>8343</v>
      </c>
      <c r="S3558" s="15">
        <f t="shared" si="277"/>
        <v>88314.067627314813</v>
      </c>
      <c r="T3558" s="15">
        <f t="shared" si="278"/>
        <v>41957.109293981484</v>
      </c>
      <c r="U3558" s="15">
        <f t="shared" si="279"/>
        <v>2141</v>
      </c>
    </row>
    <row r="3559" spans="1:21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1</v>
      </c>
      <c r="P3559">
        <f t="shared" si="276"/>
        <v>2</v>
      </c>
      <c r="Q3559" s="11" t="s">
        <v>8309</v>
      </c>
      <c r="R3559" t="s">
        <v>8319</v>
      </c>
      <c r="S3559" s="15">
        <f t="shared" si="277"/>
        <v>88251.04886574074</v>
      </c>
      <c r="T3559" s="15">
        <f t="shared" si="278"/>
        <v>41884.04886574074</v>
      </c>
      <c r="U3559" s="15">
        <f t="shared" si="279"/>
        <v>2141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1</v>
      </c>
      <c r="P3560">
        <f t="shared" si="276"/>
        <v>7</v>
      </c>
      <c r="Q3560" s="11" t="s">
        <v>8324</v>
      </c>
      <c r="R3560" t="s">
        <v>8327</v>
      </c>
      <c r="S3560" s="15">
        <f t="shared" si="277"/>
        <v>88900.976319444439</v>
      </c>
      <c r="T3560" s="15">
        <f t="shared" si="278"/>
        <v>42559.976319444439</v>
      </c>
      <c r="U3560" s="15">
        <f t="shared" si="279"/>
        <v>2143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2</v>
      </c>
      <c r="P3561">
        <f t="shared" si="276"/>
        <v>2.33</v>
      </c>
      <c r="Q3561" s="11" t="s">
        <v>8324</v>
      </c>
      <c r="R3561" t="s">
        <v>8327</v>
      </c>
      <c r="S3561" s="15">
        <f t="shared" si="277"/>
        <v>88852.128391203703</v>
      </c>
      <c r="T3561" s="15">
        <f t="shared" si="278"/>
        <v>42495.128391203703</v>
      </c>
      <c r="U3561" s="15">
        <f t="shared" si="279"/>
        <v>2143</v>
      </c>
    </row>
    <row r="3562" spans="1:21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3</v>
      </c>
      <c r="P3562">
        <f t="shared" si="276"/>
        <v>2.33</v>
      </c>
      <c r="Q3562" s="11" t="s">
        <v>8312</v>
      </c>
      <c r="R3562" t="s">
        <v>8349</v>
      </c>
      <c r="S3562" s="15">
        <f t="shared" si="277"/>
        <v>88400.059027777781</v>
      </c>
      <c r="T3562" s="15">
        <f t="shared" si="278"/>
        <v>42041.059027777781</v>
      </c>
      <c r="U3562" s="15">
        <f t="shared" si="279"/>
        <v>2142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8322</v>
      </c>
      <c r="R3563" t="s">
        <v>8340</v>
      </c>
      <c r="S3563" s="15">
        <f t="shared" si="277"/>
        <v>88662.861157407402</v>
      </c>
      <c r="T3563" s="15">
        <f t="shared" si="278"/>
        <v>42335.902824074074</v>
      </c>
      <c r="U3563" s="15">
        <f t="shared" si="279"/>
        <v>2142</v>
      </c>
    </row>
    <row r="3564" spans="1:21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8309</v>
      </c>
      <c r="R3564" t="s">
        <v>8343</v>
      </c>
      <c r="S3564" s="15">
        <f t="shared" si="277"/>
        <v>89033.896898148145</v>
      </c>
      <c r="T3564" s="15">
        <f t="shared" si="278"/>
        <v>42676.896898148145</v>
      </c>
      <c r="U3564" s="15">
        <f t="shared" si="279"/>
        <v>2143</v>
      </c>
    </row>
    <row r="3565" spans="1:21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8314</v>
      </c>
      <c r="R3565" t="s">
        <v>8356</v>
      </c>
      <c r="S3565" s="15">
        <f t="shared" si="277"/>
        <v>88361.712245370378</v>
      </c>
      <c r="T3565" s="15">
        <f t="shared" si="278"/>
        <v>42004.712245370371</v>
      </c>
      <c r="U3565" s="15">
        <f t="shared" si="279"/>
        <v>2141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8347</v>
      </c>
      <c r="R3566" t="s">
        <v>8348</v>
      </c>
      <c r="S3566" s="15">
        <f t="shared" si="277"/>
        <v>88398.925937499997</v>
      </c>
      <c r="T3566" s="15">
        <f t="shared" si="278"/>
        <v>42068.852083333331</v>
      </c>
      <c r="U3566" s="15">
        <f t="shared" si="279"/>
        <v>2142</v>
      </c>
    </row>
    <row r="3567" spans="1:21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8317</v>
      </c>
      <c r="R3567" t="s">
        <v>8345</v>
      </c>
      <c r="S3567" s="15">
        <f t="shared" si="277"/>
        <v>88800.649641203709</v>
      </c>
      <c r="T3567" s="15">
        <f t="shared" si="278"/>
        <v>42443.607974537037</v>
      </c>
      <c r="U3567" s="15">
        <f t="shared" si="279"/>
        <v>2143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8312</v>
      </c>
      <c r="R3568" t="s">
        <v>8349</v>
      </c>
      <c r="S3568" s="15">
        <f t="shared" si="277"/>
        <v>88782.456412037034</v>
      </c>
      <c r="T3568" s="15">
        <f t="shared" si="278"/>
        <v>42425.456412037034</v>
      </c>
      <c r="U3568" s="15">
        <f t="shared" si="279"/>
        <v>2143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8324</v>
      </c>
      <c r="R3569" t="s">
        <v>8327</v>
      </c>
      <c r="S3569" s="15">
        <f t="shared" si="277"/>
        <v>88369.904386574082</v>
      </c>
      <c r="T3569" s="15">
        <f t="shared" si="278"/>
        <v>42042.904386574075</v>
      </c>
      <c r="U3569" s="15">
        <f t="shared" si="279"/>
        <v>2141</v>
      </c>
    </row>
    <row r="3570" spans="1:21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8309</v>
      </c>
      <c r="R3570" t="s">
        <v>8343</v>
      </c>
      <c r="S3570" s="15">
        <f t="shared" si="277"/>
        <v>88912.656944444447</v>
      </c>
      <c r="T3570" s="15">
        <f t="shared" si="278"/>
        <v>42555.656944444447</v>
      </c>
      <c r="U3570" s="15">
        <f t="shared" si="279"/>
        <v>2143</v>
      </c>
    </row>
    <row r="3571" spans="1:21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1</v>
      </c>
      <c r="P3571">
        <f t="shared" si="276"/>
        <v>5</v>
      </c>
      <c r="Q3571" s="11" t="s">
        <v>8320</v>
      </c>
      <c r="R3571" t="s">
        <v>8346</v>
      </c>
      <c r="S3571" s="15">
        <f t="shared" si="277"/>
        <v>88224.905694444446</v>
      </c>
      <c r="T3571" s="15">
        <f t="shared" si="278"/>
        <v>41867.905694444446</v>
      </c>
      <c r="U3571" s="15">
        <f t="shared" si="279"/>
        <v>2141</v>
      </c>
    </row>
    <row r="3572" spans="1:21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1</v>
      </c>
      <c r="P3572">
        <f t="shared" si="276"/>
        <v>5</v>
      </c>
      <c r="Q3572" s="11" t="s">
        <v>8322</v>
      </c>
      <c r="R3572" t="s">
        <v>8326</v>
      </c>
      <c r="S3572" s="15">
        <f t="shared" si="277"/>
        <v>88179.687442129623</v>
      </c>
      <c r="T3572" s="15">
        <f t="shared" si="278"/>
        <v>41822.687442129631</v>
      </c>
      <c r="U3572" s="15">
        <f t="shared" si="279"/>
        <v>2141</v>
      </c>
    </row>
    <row r="3573" spans="1:21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1</v>
      </c>
      <c r="P3573">
        <f t="shared" si="276"/>
        <v>5</v>
      </c>
      <c r="Q3573" s="11" t="s">
        <v>8320</v>
      </c>
      <c r="R3573" t="s">
        <v>8346</v>
      </c>
      <c r="S3573" s="15">
        <f t="shared" si="277"/>
        <v>88809.536192129628</v>
      </c>
      <c r="T3573" s="15">
        <f t="shared" si="278"/>
        <v>42452.494525462964</v>
      </c>
      <c r="U3573" s="15">
        <f t="shared" si="279"/>
        <v>2143</v>
      </c>
    </row>
    <row r="3574" spans="1:21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1</v>
      </c>
      <c r="P3574">
        <f t="shared" si="276"/>
        <v>5</v>
      </c>
      <c r="Q3574" s="11" t="s">
        <v>8322</v>
      </c>
      <c r="R3574" t="s">
        <v>8340</v>
      </c>
      <c r="S3574" s="15">
        <f t="shared" si="277"/>
        <v>87718.555127314816</v>
      </c>
      <c r="T3574" s="15">
        <f t="shared" si="278"/>
        <v>41356.513460648144</v>
      </c>
      <c r="U3574" s="15">
        <f t="shared" si="279"/>
        <v>2140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5</v>
      </c>
      <c r="P3575">
        <f t="shared" si="276"/>
        <v>1</v>
      </c>
      <c r="Q3575" s="11" t="s">
        <v>8320</v>
      </c>
      <c r="R3575" t="s">
        <v>8346</v>
      </c>
      <c r="S3575" s="15">
        <f t="shared" si="277"/>
        <v>88414.856990740736</v>
      </c>
      <c r="T3575" s="15">
        <f t="shared" si="278"/>
        <v>42087.815324074079</v>
      </c>
      <c r="U3575" s="15">
        <f t="shared" si="279"/>
        <v>2142</v>
      </c>
    </row>
    <row r="3576" spans="1:21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6</v>
      </c>
      <c r="P3576">
        <f t="shared" si="276"/>
        <v>5</v>
      </c>
      <c r="Q3576" s="11" t="s">
        <v>8320</v>
      </c>
      <c r="R3576" t="s">
        <v>8346</v>
      </c>
      <c r="S3576" s="15">
        <f t="shared" si="277"/>
        <v>88406.737766203703</v>
      </c>
      <c r="T3576" s="15">
        <f t="shared" si="278"/>
        <v>42077.625</v>
      </c>
      <c r="U3576" s="15">
        <f t="shared" si="279"/>
        <v>2142</v>
      </c>
    </row>
    <row r="3577" spans="1:21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120</v>
      </c>
      <c r="P3577">
        <f t="shared" si="276"/>
        <v>5</v>
      </c>
      <c r="Q3577" s="11" t="s">
        <v>8317</v>
      </c>
      <c r="R3577" t="s">
        <v>8335</v>
      </c>
      <c r="S3577" s="15">
        <f t="shared" si="277"/>
        <v>88510.185798611114</v>
      </c>
      <c r="T3577" s="15">
        <f t="shared" si="278"/>
        <v>42153.185798611114</v>
      </c>
      <c r="U3577" s="15">
        <f t="shared" si="279"/>
        <v>2142</v>
      </c>
    </row>
    <row r="3578" spans="1:21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8328</v>
      </c>
      <c r="R3578" t="s">
        <v>8331</v>
      </c>
      <c r="S3578" s="15">
        <f t="shared" si="277"/>
        <v>89178.669837962967</v>
      </c>
      <c r="T3578" s="15">
        <f t="shared" si="278"/>
        <v>42821.191666666666</v>
      </c>
      <c r="U3578" s="15">
        <f t="shared" si="279"/>
        <v>2144</v>
      </c>
    </row>
    <row r="3579" spans="1:21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8324</v>
      </c>
      <c r="R3579" t="s">
        <v>8325</v>
      </c>
      <c r="S3579" s="15">
        <f t="shared" si="277"/>
        <v>88447.04550925926</v>
      </c>
      <c r="T3579" s="15">
        <f t="shared" si="278"/>
        <v>42090.003842592589</v>
      </c>
      <c r="U3579" s="15">
        <f t="shared" si="279"/>
        <v>2142</v>
      </c>
    </row>
    <row r="3580" spans="1:21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1</v>
      </c>
      <c r="P3580">
        <f t="shared" si="276"/>
        <v>5</v>
      </c>
      <c r="Q3580" s="11" t="s">
        <v>8317</v>
      </c>
      <c r="R3580" t="s">
        <v>8345</v>
      </c>
      <c r="S3580" s="15">
        <f t="shared" si="277"/>
        <v>88362.347523148142</v>
      </c>
      <c r="T3580" s="15">
        <f t="shared" si="278"/>
        <v>42005.347523148142</v>
      </c>
      <c r="U3580" s="15">
        <f t="shared" si="279"/>
        <v>2141</v>
      </c>
    </row>
    <row r="3581" spans="1:21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116</v>
      </c>
      <c r="P3581">
        <f t="shared" si="276"/>
        <v>5</v>
      </c>
      <c r="Q3581" s="11" t="s">
        <v>8324</v>
      </c>
      <c r="R3581" t="s">
        <v>8336</v>
      </c>
      <c r="S3581" s="15">
        <f t="shared" si="277"/>
        <v>88186.259039351848</v>
      </c>
      <c r="T3581" s="15">
        <f t="shared" si="278"/>
        <v>41819.259039351848</v>
      </c>
      <c r="U3581" s="15">
        <f t="shared" si="279"/>
        <v>2141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1</v>
      </c>
      <c r="P3582">
        <f t="shared" si="276"/>
        <v>5</v>
      </c>
      <c r="Q3582" s="11" t="s">
        <v>8322</v>
      </c>
      <c r="R3582" t="s">
        <v>8340</v>
      </c>
      <c r="S3582" s="15">
        <f t="shared" si="277"/>
        <v>88810.985567129625</v>
      </c>
      <c r="T3582" s="15">
        <f t="shared" si="278"/>
        <v>42453.943900462968</v>
      </c>
      <c r="U3582" s="15">
        <f t="shared" si="279"/>
        <v>2143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1</v>
      </c>
      <c r="P3583">
        <f t="shared" si="276"/>
        <v>5</v>
      </c>
      <c r="Q3583" s="11" t="s">
        <v>8312</v>
      </c>
      <c r="R3583" t="s">
        <v>8353</v>
      </c>
      <c r="S3583" s="15">
        <f t="shared" si="277"/>
        <v>87523.858055555553</v>
      </c>
      <c r="T3583" s="15">
        <f t="shared" si="278"/>
        <v>41159.32708333333</v>
      </c>
      <c r="U3583" s="15">
        <f t="shared" si="279"/>
        <v>2139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1</v>
      </c>
      <c r="P3584">
        <f t="shared" si="276"/>
        <v>5</v>
      </c>
      <c r="Q3584" s="11" t="s">
        <v>8324</v>
      </c>
      <c r="R3584" t="s">
        <v>8327</v>
      </c>
      <c r="S3584" s="15">
        <f t="shared" si="277"/>
        <v>88302.400219907402</v>
      </c>
      <c r="T3584" s="15">
        <f t="shared" si="278"/>
        <v>41919.1875</v>
      </c>
      <c r="U3584" s="15">
        <f t="shared" si="279"/>
        <v>2141</v>
      </c>
    </row>
    <row r="3585" spans="1:21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ref="O3585:O3648" si="280">ROUND(E3395/D3395*100,0)</f>
        <v>0</v>
      </c>
      <c r="P3585">
        <f t="shared" si="276"/>
        <v>5</v>
      </c>
      <c r="Q3585" s="11" t="s">
        <v>8312</v>
      </c>
      <c r="R3585" t="s">
        <v>8353</v>
      </c>
      <c r="S3585" s="15">
        <f t="shared" si="277"/>
        <v>87858.446851851855</v>
      </c>
      <c r="T3585" s="15">
        <f t="shared" si="278"/>
        <v>41501.446851851848</v>
      </c>
      <c r="U3585" s="15">
        <f t="shared" si="279"/>
        <v>2140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80"/>
        <v>0</v>
      </c>
      <c r="P3586">
        <f t="shared" si="276"/>
        <v>5</v>
      </c>
      <c r="Q3586" s="11" t="s">
        <v>8320</v>
      </c>
      <c r="R3586" t="s">
        <v>8346</v>
      </c>
      <c r="S3586" s="15">
        <f t="shared" si="277"/>
        <v>88720.330277777772</v>
      </c>
      <c r="T3586" s="15">
        <f t="shared" si="278"/>
        <v>42363.330277777779</v>
      </c>
      <c r="U3586" s="15">
        <f t="shared" si="279"/>
        <v>2142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>
        <f t="shared" ref="P3587:P3650" si="281">IFERROR(ROUND(E3587/L3587,2),0)</f>
        <v>5</v>
      </c>
      <c r="Q3587" s="11" t="s">
        <v>8324</v>
      </c>
      <c r="R3587" t="s">
        <v>8327</v>
      </c>
      <c r="S3587" s="15">
        <f t="shared" ref="S3587:S3650" si="282">(((J3587/60)/60)/24)+DATE(197,1,1)</f>
        <v>88372.427361111113</v>
      </c>
      <c r="T3587" s="15">
        <f t="shared" ref="T3587:T3650" si="283">(((I3587/60)/60)/24)+DATE(1970,1,1)</f>
        <v>42015.427361111113</v>
      </c>
      <c r="U3587" s="15">
        <f t="shared" ref="U3587:U3650" si="284">YEAR(S3587)</f>
        <v>2141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8324</v>
      </c>
      <c r="R3588" t="s">
        <v>8327</v>
      </c>
      <c r="S3588" s="15">
        <f t="shared" si="282"/>
        <v>88897.938900462963</v>
      </c>
      <c r="T3588" s="15">
        <f t="shared" si="283"/>
        <v>42540.938900462963</v>
      </c>
      <c r="U3588" s="15">
        <f t="shared" si="284"/>
        <v>2143</v>
      </c>
    </row>
    <row r="3589" spans="1:21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8317</v>
      </c>
      <c r="R3589" t="s">
        <v>8335</v>
      </c>
      <c r="S3589" s="15">
        <f t="shared" si="282"/>
        <v>88109.792407407411</v>
      </c>
      <c r="T3589" s="15">
        <f t="shared" si="283"/>
        <v>41735.792407407411</v>
      </c>
      <c r="U3589" s="15">
        <f t="shared" si="284"/>
        <v>2141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8312</v>
      </c>
      <c r="R3590" t="s">
        <v>8353</v>
      </c>
      <c r="S3590" s="15">
        <f t="shared" si="282"/>
        <v>88914.007326388892</v>
      </c>
      <c r="T3590" s="15">
        <f t="shared" si="283"/>
        <v>42587.007326388892</v>
      </c>
      <c r="U3590" s="15">
        <f t="shared" si="284"/>
        <v>2143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8324</v>
      </c>
      <c r="R3591" t="s">
        <v>8327</v>
      </c>
      <c r="S3591" s="15">
        <f t="shared" si="282"/>
        <v>88496.801712962959</v>
      </c>
      <c r="T3591" s="15">
        <f t="shared" si="283"/>
        <v>42139.801712962959</v>
      </c>
      <c r="U3591" s="15">
        <f t="shared" si="284"/>
        <v>2142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8324</v>
      </c>
      <c r="R3592" t="s">
        <v>8327</v>
      </c>
      <c r="S3592" s="15">
        <f t="shared" si="282"/>
        <v>88196.389930555553</v>
      </c>
      <c r="T3592" s="15">
        <f t="shared" si="283"/>
        <v>41839.389930555553</v>
      </c>
      <c r="U3592" s="15">
        <f t="shared" si="284"/>
        <v>2141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8324</v>
      </c>
      <c r="R3593" t="s">
        <v>8327</v>
      </c>
      <c r="S3593" s="15">
        <f t="shared" si="282"/>
        <v>88235.772928240738</v>
      </c>
      <c r="T3593" s="15">
        <f t="shared" si="283"/>
        <v>41877.686111111114</v>
      </c>
      <c r="U3593" s="15">
        <f t="shared" si="284"/>
        <v>2141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8324</v>
      </c>
      <c r="R3594" t="s">
        <v>8327</v>
      </c>
      <c r="S3594" s="15">
        <f t="shared" si="282"/>
        <v>88879.985057870363</v>
      </c>
      <c r="T3594" s="15">
        <f t="shared" si="283"/>
        <v>42522.98505787037</v>
      </c>
      <c r="U3594" s="15">
        <f t="shared" si="284"/>
        <v>2143</v>
      </c>
    </row>
    <row r="3595" spans="1:21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8317</v>
      </c>
      <c r="R3595" t="s">
        <v>8335</v>
      </c>
      <c r="S3595" s="15">
        <f t="shared" si="282"/>
        <v>88222.977083333331</v>
      </c>
      <c r="T3595" s="15">
        <f t="shared" si="283"/>
        <v>41865.977083333331</v>
      </c>
      <c r="U3595" s="15">
        <f t="shared" si="284"/>
        <v>2141</v>
      </c>
    </row>
    <row r="3596" spans="1:21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8314</v>
      </c>
      <c r="R3596" t="s">
        <v>8352</v>
      </c>
      <c r="S3596" s="15">
        <f t="shared" si="282"/>
        <v>88712.448958333334</v>
      </c>
      <c r="T3596" s="15">
        <f t="shared" si="283"/>
        <v>42357.448958333334</v>
      </c>
      <c r="U3596" s="15">
        <f t="shared" si="284"/>
        <v>2142</v>
      </c>
    </row>
    <row r="3597" spans="1:21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2</v>
      </c>
      <c r="P3597">
        <f t="shared" si="281"/>
        <v>1</v>
      </c>
      <c r="Q3597" s="11" t="s">
        <v>8320</v>
      </c>
      <c r="R3597" t="s">
        <v>8346</v>
      </c>
      <c r="S3597" s="15">
        <f t="shared" si="282"/>
        <v>88406.76944444445</v>
      </c>
      <c r="T3597" s="15">
        <f t="shared" si="283"/>
        <v>42079.727777777778</v>
      </c>
      <c r="U3597" s="15">
        <f t="shared" si="284"/>
        <v>2142</v>
      </c>
    </row>
    <row r="3598" spans="1:21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0</v>
      </c>
      <c r="P3598">
        <f t="shared" si="281"/>
        <v>5</v>
      </c>
      <c r="Q3598" s="11" t="s">
        <v>8328</v>
      </c>
      <c r="R3598" t="s">
        <v>8355</v>
      </c>
      <c r="S3598" s="15">
        <f t="shared" si="282"/>
        <v>87169.165532407409</v>
      </c>
      <c r="T3598" s="15">
        <f t="shared" si="283"/>
        <v>40797.554166666669</v>
      </c>
      <c r="U3598" s="15">
        <f t="shared" si="284"/>
        <v>2138</v>
      </c>
    </row>
    <row r="3599" spans="1:21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0</v>
      </c>
      <c r="P3599">
        <f t="shared" si="281"/>
        <v>5</v>
      </c>
      <c r="Q3599" s="11" t="s">
        <v>8309</v>
      </c>
      <c r="R3599" t="s">
        <v>8343</v>
      </c>
      <c r="S3599" s="15">
        <f t="shared" si="282"/>
        <v>88694.034074074079</v>
      </c>
      <c r="T3599" s="15">
        <f t="shared" si="283"/>
        <v>42337.075740740736</v>
      </c>
      <c r="U3599" s="15">
        <f t="shared" si="284"/>
        <v>2142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8324</v>
      </c>
      <c r="R3600" t="s">
        <v>8327</v>
      </c>
      <c r="S3600" s="15">
        <f t="shared" si="282"/>
        <v>88840.428240740745</v>
      </c>
      <c r="T3600" s="15">
        <f t="shared" si="283"/>
        <v>42483.428240740745</v>
      </c>
      <c r="U3600" s="15">
        <f t="shared" si="284"/>
        <v>2143</v>
      </c>
    </row>
    <row r="3601" spans="1:21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8317</v>
      </c>
      <c r="R3601" t="s">
        <v>8345</v>
      </c>
      <c r="S3601" s="15">
        <f t="shared" si="282"/>
        <v>89032.367442129631</v>
      </c>
      <c r="T3601" s="15">
        <f t="shared" si="283"/>
        <v>42680.409108796302</v>
      </c>
      <c r="U3601" s="15">
        <f t="shared" si="284"/>
        <v>2143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8320</v>
      </c>
      <c r="R3602" t="s">
        <v>8346</v>
      </c>
      <c r="S3602" s="15">
        <f t="shared" si="282"/>
        <v>88421.339363425926</v>
      </c>
      <c r="T3602" s="15">
        <f t="shared" si="283"/>
        <v>42064.339363425926</v>
      </c>
      <c r="U3602" s="15">
        <f t="shared" si="284"/>
        <v>2142</v>
      </c>
    </row>
    <row r="3603" spans="1:21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8309</v>
      </c>
      <c r="R3603" t="s">
        <v>8343</v>
      </c>
      <c r="S3603" s="15">
        <f t="shared" si="282"/>
        <v>88518.455439814818</v>
      </c>
      <c r="T3603" s="15">
        <f t="shared" si="283"/>
        <v>42161.44930555555</v>
      </c>
      <c r="U3603" s="15">
        <f t="shared" si="284"/>
        <v>2142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8324</v>
      </c>
      <c r="R3604" t="s">
        <v>8327</v>
      </c>
      <c r="S3604" s="15">
        <f t="shared" si="282"/>
        <v>88199.77443287037</v>
      </c>
      <c r="T3604" s="15">
        <f t="shared" si="283"/>
        <v>41872.77443287037</v>
      </c>
      <c r="U3604" s="15">
        <f t="shared" si="284"/>
        <v>2141</v>
      </c>
    </row>
    <row r="3605" spans="1:21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8324</v>
      </c>
      <c r="R3605" t="s">
        <v>8336</v>
      </c>
      <c r="S3605" s="15">
        <f t="shared" si="282"/>
        <v>88236.887037037028</v>
      </c>
      <c r="T3605" s="15">
        <f t="shared" si="283"/>
        <v>41909.887037037035</v>
      </c>
      <c r="U3605" s="15">
        <f t="shared" si="284"/>
        <v>2141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8322</v>
      </c>
      <c r="R3606" t="s">
        <v>8340</v>
      </c>
      <c r="S3606" s="15">
        <f t="shared" si="282"/>
        <v>87887.747453703705</v>
      </c>
      <c r="T3606" s="15">
        <f t="shared" si="283"/>
        <v>41530.747453703705</v>
      </c>
      <c r="U3606" s="15">
        <f t="shared" si="284"/>
        <v>2140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8324</v>
      </c>
      <c r="R3607" t="s">
        <v>8327</v>
      </c>
      <c r="S3607" s="15">
        <f t="shared" si="282"/>
        <v>88494.864722222221</v>
      </c>
      <c r="T3607" s="15">
        <f t="shared" si="283"/>
        <v>42137.864722222221</v>
      </c>
      <c r="U3607" s="15">
        <f t="shared" si="284"/>
        <v>2142</v>
      </c>
    </row>
    <row r="3608" spans="1:21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8314</v>
      </c>
      <c r="R3608" t="s">
        <v>8352</v>
      </c>
      <c r="S3608" s="15">
        <f t="shared" si="282"/>
        <v>88420.845543981486</v>
      </c>
      <c r="T3608" s="15">
        <f t="shared" si="283"/>
        <v>42063.845543981486</v>
      </c>
      <c r="U3608" s="15">
        <f t="shared" si="284"/>
        <v>2142</v>
      </c>
    </row>
    <row r="3609" spans="1:21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8324</v>
      </c>
      <c r="R3609" t="s">
        <v>8325</v>
      </c>
      <c r="S3609" s="15">
        <f t="shared" si="282"/>
        <v>88847.374305555553</v>
      </c>
      <c r="T3609" s="15">
        <f t="shared" si="283"/>
        <v>42510.374305555553</v>
      </c>
      <c r="U3609" s="15">
        <f t="shared" si="284"/>
        <v>2143</v>
      </c>
    </row>
    <row r="3610" spans="1:21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1</v>
      </c>
      <c r="P3610">
        <f t="shared" si="281"/>
        <v>1</v>
      </c>
      <c r="Q3610" s="11" t="s">
        <v>8309</v>
      </c>
      <c r="R3610" t="s">
        <v>8311</v>
      </c>
      <c r="S3610" s="15">
        <f t="shared" si="282"/>
        <v>89002.753310185188</v>
      </c>
      <c r="T3610" s="15">
        <f t="shared" si="283"/>
        <v>42645.753310185188</v>
      </c>
      <c r="U3610" s="15">
        <f t="shared" si="284"/>
        <v>2143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1</v>
      </c>
      <c r="P3611">
        <f t="shared" si="281"/>
        <v>1.5</v>
      </c>
      <c r="Q3611" s="11" t="s">
        <v>8324</v>
      </c>
      <c r="R3611" t="s">
        <v>8327</v>
      </c>
      <c r="S3611" s="15">
        <f t="shared" si="282"/>
        <v>88482.229166666672</v>
      </c>
      <c r="T3611" s="15">
        <f t="shared" si="283"/>
        <v>42109.211111111115</v>
      </c>
      <c r="U3611" s="15">
        <f t="shared" si="284"/>
        <v>2142</v>
      </c>
    </row>
    <row r="3612" spans="1:21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1</v>
      </c>
      <c r="P3612">
        <f t="shared" si="281"/>
        <v>1.5</v>
      </c>
      <c r="Q3612" s="11" t="s">
        <v>8309</v>
      </c>
      <c r="R3612" t="s">
        <v>8343</v>
      </c>
      <c r="S3612" s="15">
        <f t="shared" si="282"/>
        <v>88418.362187499995</v>
      </c>
      <c r="T3612" s="15">
        <f t="shared" si="283"/>
        <v>42061.362187499995</v>
      </c>
      <c r="U3612" s="15">
        <f t="shared" si="284"/>
        <v>2142</v>
      </c>
    </row>
    <row r="3613" spans="1:21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1</v>
      </c>
      <c r="P3613">
        <f t="shared" si="281"/>
        <v>1</v>
      </c>
      <c r="Q3613" s="11" t="s">
        <v>8322</v>
      </c>
      <c r="R3613" t="s">
        <v>8326</v>
      </c>
      <c r="S3613" s="15">
        <f t="shared" si="282"/>
        <v>88762.996886574081</v>
      </c>
      <c r="T3613" s="15">
        <f t="shared" si="283"/>
        <v>42435.996886574074</v>
      </c>
      <c r="U3613" s="15">
        <f t="shared" si="284"/>
        <v>2143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1</v>
      </c>
      <c r="P3614">
        <f t="shared" si="281"/>
        <v>1</v>
      </c>
      <c r="Q3614" s="11" t="s">
        <v>8324</v>
      </c>
      <c r="R3614" t="s">
        <v>8327</v>
      </c>
      <c r="S3614" s="15">
        <f t="shared" si="282"/>
        <v>88745.573182870372</v>
      </c>
      <c r="T3614" s="15">
        <f t="shared" si="283"/>
        <v>42377.273611111115</v>
      </c>
      <c r="U3614" s="15">
        <f t="shared" si="284"/>
        <v>2142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1</v>
      </c>
      <c r="P3615">
        <f t="shared" si="281"/>
        <v>1.5</v>
      </c>
      <c r="Q3615" s="11" t="s">
        <v>8324</v>
      </c>
      <c r="R3615" t="s">
        <v>8327</v>
      </c>
      <c r="S3615" s="15">
        <f t="shared" si="282"/>
        <v>88694.189270833333</v>
      </c>
      <c r="T3615" s="15">
        <f t="shared" si="283"/>
        <v>42322.958333333328</v>
      </c>
      <c r="U3615" s="15">
        <f t="shared" si="284"/>
        <v>2142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1</v>
      </c>
      <c r="P3616">
        <f t="shared" si="281"/>
        <v>1</v>
      </c>
      <c r="Q3616" s="11" t="s">
        <v>8312</v>
      </c>
      <c r="R3616" t="s">
        <v>8349</v>
      </c>
      <c r="S3616" s="15">
        <f t="shared" si="282"/>
        <v>88911.667662037042</v>
      </c>
      <c r="T3616" s="15">
        <f t="shared" si="283"/>
        <v>42549.667662037042</v>
      </c>
      <c r="U3616" s="15">
        <f t="shared" si="284"/>
        <v>2143</v>
      </c>
    </row>
    <row r="3617" spans="1:21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1</v>
      </c>
      <c r="P3617">
        <f t="shared" si="281"/>
        <v>1</v>
      </c>
      <c r="Q3617" s="11" t="s">
        <v>8324</v>
      </c>
      <c r="R3617" t="s">
        <v>8336</v>
      </c>
      <c r="S3617" s="15">
        <f t="shared" si="282"/>
        <v>88824.094490740739</v>
      </c>
      <c r="T3617" s="15">
        <f t="shared" si="283"/>
        <v>42495.708333333328</v>
      </c>
      <c r="U3617" s="15">
        <f t="shared" si="284"/>
        <v>2143</v>
      </c>
    </row>
    <row r="3618" spans="1:21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1</v>
      </c>
      <c r="P3618">
        <f t="shared" si="281"/>
        <v>1</v>
      </c>
      <c r="Q3618" s="11" t="s">
        <v>8320</v>
      </c>
      <c r="R3618" t="s">
        <v>8346</v>
      </c>
      <c r="S3618" s="15">
        <f t="shared" si="282"/>
        <v>88876.099687499998</v>
      </c>
      <c r="T3618" s="15">
        <f t="shared" si="283"/>
        <v>42549.099687499998</v>
      </c>
      <c r="U3618" s="15">
        <f t="shared" si="284"/>
        <v>2143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1</v>
      </c>
      <c r="P3619">
        <f t="shared" si="281"/>
        <v>1</v>
      </c>
      <c r="Q3619" s="11" t="s">
        <v>8322</v>
      </c>
      <c r="R3619" t="s">
        <v>8340</v>
      </c>
      <c r="S3619" s="15">
        <f t="shared" si="282"/>
        <v>88517.335358796292</v>
      </c>
      <c r="T3619" s="15">
        <f t="shared" si="283"/>
        <v>42145.335358796292</v>
      </c>
      <c r="U3619" s="15">
        <f t="shared" si="284"/>
        <v>2142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1</v>
      </c>
      <c r="P3620">
        <f t="shared" si="281"/>
        <v>2</v>
      </c>
      <c r="Q3620" s="11" t="s">
        <v>8324</v>
      </c>
      <c r="R3620" t="s">
        <v>8327</v>
      </c>
      <c r="S3620" s="15">
        <f t="shared" si="282"/>
        <v>88778.772997685184</v>
      </c>
      <c r="T3620" s="15">
        <f t="shared" si="283"/>
        <v>42416.772997685184</v>
      </c>
      <c r="U3620" s="15">
        <f t="shared" si="284"/>
        <v>2143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1</v>
      </c>
      <c r="P3621">
        <f t="shared" si="281"/>
        <v>2</v>
      </c>
      <c r="Q3621" s="11" t="s">
        <v>8309</v>
      </c>
      <c r="R3621" t="s">
        <v>8343</v>
      </c>
      <c r="S3621" s="15">
        <f t="shared" si="282"/>
        <v>88463.092152777783</v>
      </c>
      <c r="T3621" s="15">
        <f t="shared" si="283"/>
        <v>42106.092152777783</v>
      </c>
      <c r="U3621" s="15">
        <f t="shared" si="284"/>
        <v>2142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2</v>
      </c>
      <c r="P3622">
        <f t="shared" si="281"/>
        <v>1</v>
      </c>
      <c r="Q3622" s="11" t="s">
        <v>8312</v>
      </c>
      <c r="R3622" t="s">
        <v>8349</v>
      </c>
      <c r="S3622" s="15">
        <f t="shared" si="282"/>
        <v>88318.959016203706</v>
      </c>
      <c r="T3622" s="15">
        <f t="shared" si="283"/>
        <v>41962.00068287037</v>
      </c>
      <c r="U3622" s="15">
        <f t="shared" si="284"/>
        <v>2141</v>
      </c>
    </row>
    <row r="3623" spans="1:21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3</v>
      </c>
      <c r="P3623">
        <f t="shared" si="281"/>
        <v>1</v>
      </c>
      <c r="Q3623" s="11" t="s">
        <v>8320</v>
      </c>
      <c r="R3623" t="s">
        <v>8346</v>
      </c>
      <c r="S3623" s="15">
        <f t="shared" si="282"/>
        <v>88428.218715277777</v>
      </c>
      <c r="T3623" s="15">
        <f t="shared" si="283"/>
        <v>42071.218715277777</v>
      </c>
      <c r="U3623" s="15">
        <f t="shared" si="284"/>
        <v>2142</v>
      </c>
    </row>
    <row r="3624" spans="1:21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3</v>
      </c>
      <c r="P3624">
        <f t="shared" si="281"/>
        <v>1</v>
      </c>
      <c r="Q3624" s="11" t="s">
        <v>8324</v>
      </c>
      <c r="R3624" t="s">
        <v>8325</v>
      </c>
      <c r="S3624" s="15">
        <f t="shared" si="282"/>
        <v>89045.690532407403</v>
      </c>
      <c r="T3624" s="15">
        <f t="shared" si="283"/>
        <v>42673.073611111111</v>
      </c>
      <c r="U3624" s="15">
        <f t="shared" si="284"/>
        <v>2143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5</v>
      </c>
      <c r="P3625">
        <f t="shared" si="281"/>
        <v>1</v>
      </c>
      <c r="Q3625" s="11" t="s">
        <v>8324</v>
      </c>
      <c r="R3625" t="s">
        <v>8327</v>
      </c>
      <c r="S3625" s="15">
        <f t="shared" si="282"/>
        <v>88215.922905092593</v>
      </c>
      <c r="T3625" s="15">
        <f t="shared" si="283"/>
        <v>41888.922905092593</v>
      </c>
      <c r="U3625" s="15">
        <f t="shared" si="284"/>
        <v>2141</v>
      </c>
    </row>
    <row r="3626" spans="1:21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5</v>
      </c>
      <c r="P3626">
        <f t="shared" si="281"/>
        <v>2</v>
      </c>
      <c r="Q3626" s="11" t="s">
        <v>8309</v>
      </c>
      <c r="R3626" t="s">
        <v>8343</v>
      </c>
      <c r="S3626" s="15">
        <f t="shared" si="282"/>
        <v>88764.70694444445</v>
      </c>
      <c r="T3626" s="15">
        <f t="shared" si="283"/>
        <v>42407.70694444445</v>
      </c>
      <c r="U3626" s="15">
        <f t="shared" si="284"/>
        <v>2143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13</v>
      </c>
      <c r="P3627">
        <f t="shared" si="281"/>
        <v>1</v>
      </c>
      <c r="Q3627" s="11" t="s">
        <v>8324</v>
      </c>
      <c r="R3627" t="s">
        <v>8327</v>
      </c>
      <c r="S3627" s="15">
        <f t="shared" si="282"/>
        <v>88831.877743055549</v>
      </c>
      <c r="T3627" s="15">
        <f t="shared" si="283"/>
        <v>42504.877743055549</v>
      </c>
      <c r="U3627" s="15">
        <f t="shared" si="284"/>
        <v>2143</v>
      </c>
    </row>
    <row r="3628" spans="1:21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8324</v>
      </c>
      <c r="R3628" t="s">
        <v>8325</v>
      </c>
      <c r="S3628" s="15">
        <f t="shared" si="282"/>
        <v>88954.531157407415</v>
      </c>
      <c r="T3628" s="15">
        <f t="shared" si="283"/>
        <v>42597.531157407408</v>
      </c>
      <c r="U3628" s="15">
        <f t="shared" si="284"/>
        <v>2143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2</v>
      </c>
      <c r="P3629">
        <f t="shared" si="281"/>
        <v>1</v>
      </c>
      <c r="Q3629" s="11" t="s">
        <v>8314</v>
      </c>
      <c r="R3629" t="s">
        <v>8354</v>
      </c>
      <c r="S3629" s="15">
        <f t="shared" si="282"/>
        <v>88410.143414351856</v>
      </c>
      <c r="T3629" s="15">
        <f t="shared" si="283"/>
        <v>42053.143414351856</v>
      </c>
      <c r="U3629" s="15">
        <f t="shared" si="284"/>
        <v>2142</v>
      </c>
    </row>
    <row r="3630" spans="1:21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2</v>
      </c>
      <c r="P3630">
        <f t="shared" si="281"/>
        <v>1</v>
      </c>
      <c r="Q3630" s="11" t="s">
        <v>8312</v>
      </c>
      <c r="R3630" t="s">
        <v>8357</v>
      </c>
      <c r="S3630" s="15">
        <f t="shared" si="282"/>
        <v>88132.826273148152</v>
      </c>
      <c r="T3630" s="15">
        <f t="shared" si="283"/>
        <v>41795.826273148145</v>
      </c>
      <c r="U3630" s="15">
        <f t="shared" si="284"/>
        <v>2141</v>
      </c>
    </row>
    <row r="3631" spans="1:21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5</v>
      </c>
      <c r="P3631">
        <f t="shared" si="281"/>
        <v>2</v>
      </c>
      <c r="Q3631" s="11" t="s">
        <v>8312</v>
      </c>
      <c r="R3631" t="s">
        <v>8353</v>
      </c>
      <c r="S3631" s="15">
        <f t="shared" si="282"/>
        <v>88116.702314814815</v>
      </c>
      <c r="T3631" s="15">
        <f t="shared" si="283"/>
        <v>41759.702314814815</v>
      </c>
      <c r="U3631" s="15">
        <f t="shared" si="284"/>
        <v>2141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0</v>
      </c>
      <c r="P3632">
        <f t="shared" si="281"/>
        <v>1</v>
      </c>
      <c r="Q3632" s="11" t="s">
        <v>8317</v>
      </c>
      <c r="R3632" t="s">
        <v>8335</v>
      </c>
      <c r="S3632" s="15">
        <f t="shared" si="282"/>
        <v>88034.632256944446</v>
      </c>
      <c r="T3632" s="15">
        <f t="shared" si="283"/>
        <v>41667.632256944446</v>
      </c>
      <c r="U3632" s="15">
        <f t="shared" si="284"/>
        <v>2141</v>
      </c>
    </row>
    <row r="3633" spans="1:21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1</v>
      </c>
      <c r="P3633">
        <f t="shared" si="281"/>
        <v>1</v>
      </c>
      <c r="Q3633" s="11" t="s">
        <v>8317</v>
      </c>
      <c r="R3633" t="s">
        <v>8335</v>
      </c>
      <c r="S3633" s="15">
        <f t="shared" si="282"/>
        <v>88453.733587962968</v>
      </c>
      <c r="T3633" s="15">
        <f t="shared" si="283"/>
        <v>42096.691921296297</v>
      </c>
      <c r="U3633" s="15">
        <f t="shared" si="284"/>
        <v>2142</v>
      </c>
    </row>
    <row r="3634" spans="1:21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8309</v>
      </c>
      <c r="R3634" t="s">
        <v>8343</v>
      </c>
      <c r="S3634" s="15">
        <f t="shared" si="282"/>
        <v>88295.650347222225</v>
      </c>
      <c r="T3634" s="15">
        <f t="shared" si="283"/>
        <v>41968.692013888889</v>
      </c>
      <c r="U3634" s="15">
        <f t="shared" si="284"/>
        <v>2141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8309</v>
      </c>
      <c r="R3635" t="s">
        <v>8343</v>
      </c>
      <c r="S3635" s="15">
        <f t="shared" si="282"/>
        <v>88252.583275462966</v>
      </c>
      <c r="T3635" s="15">
        <f t="shared" si="283"/>
        <v>41925.583275462966</v>
      </c>
      <c r="U3635" s="15">
        <f t="shared" si="284"/>
        <v>2141</v>
      </c>
    </row>
    <row r="3636" spans="1:21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8309</v>
      </c>
      <c r="R3636" t="s">
        <v>8343</v>
      </c>
      <c r="S3636" s="15">
        <f t="shared" si="282"/>
        <v>88820.73745370371</v>
      </c>
      <c r="T3636" s="15">
        <f t="shared" si="283"/>
        <v>42493.695787037039</v>
      </c>
      <c r="U3636" s="15">
        <f t="shared" si="284"/>
        <v>2143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8324</v>
      </c>
      <c r="R3637" t="s">
        <v>8327</v>
      </c>
      <c r="S3637" s="15">
        <f t="shared" si="282"/>
        <v>88820.825717592597</v>
      </c>
      <c r="T3637" s="15">
        <f t="shared" si="283"/>
        <v>42493.784050925926</v>
      </c>
      <c r="U3637" s="15">
        <f t="shared" si="284"/>
        <v>2143</v>
      </c>
    </row>
    <row r="3638" spans="1:21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8309</v>
      </c>
      <c r="R3638" t="s">
        <v>8311</v>
      </c>
      <c r="S3638" s="15">
        <f t="shared" si="282"/>
        <v>88202.927106481482</v>
      </c>
      <c r="T3638" s="15">
        <f t="shared" si="283"/>
        <v>41845.927106481482</v>
      </c>
      <c r="U3638" s="15">
        <f t="shared" si="284"/>
        <v>2141</v>
      </c>
    </row>
    <row r="3639" spans="1:21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1</v>
      </c>
      <c r="P3639">
        <f t="shared" si="281"/>
        <v>1</v>
      </c>
      <c r="Q3639" s="11" t="s">
        <v>8312</v>
      </c>
      <c r="R3639" t="s">
        <v>8349</v>
      </c>
      <c r="S3639" s="15">
        <f t="shared" si="282"/>
        <v>88777.171261574069</v>
      </c>
      <c r="T3639" s="15">
        <f t="shared" si="283"/>
        <v>42420.171261574069</v>
      </c>
      <c r="U3639" s="15">
        <f t="shared" si="284"/>
        <v>2143</v>
      </c>
    </row>
    <row r="3640" spans="1:21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1</v>
      </c>
      <c r="P3640">
        <f t="shared" si="281"/>
        <v>1</v>
      </c>
      <c r="Q3640" s="11" t="s">
        <v>8320</v>
      </c>
      <c r="R3640" t="s">
        <v>8346</v>
      </c>
      <c r="S3640" s="15">
        <f t="shared" si="282"/>
        <v>89029.988819444436</v>
      </c>
      <c r="T3640" s="15">
        <f t="shared" si="283"/>
        <v>42672.988819444443</v>
      </c>
      <c r="U3640" s="15">
        <f t="shared" si="284"/>
        <v>2143</v>
      </c>
    </row>
    <row r="3641" spans="1:21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1</v>
      </c>
      <c r="P3641">
        <f t="shared" si="281"/>
        <v>1</v>
      </c>
      <c r="Q3641" s="11" t="s">
        <v>8309</v>
      </c>
      <c r="R3641" t="s">
        <v>8343</v>
      </c>
      <c r="S3641" s="15">
        <f t="shared" si="282"/>
        <v>88418.471666666665</v>
      </c>
      <c r="T3641" s="15">
        <f t="shared" si="283"/>
        <v>42091.43</v>
      </c>
      <c r="U3641" s="15">
        <f t="shared" si="284"/>
        <v>2142</v>
      </c>
    </row>
    <row r="3642" spans="1:21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1</v>
      </c>
      <c r="P3642">
        <f t="shared" si="281"/>
        <v>1</v>
      </c>
      <c r="Q3642" s="11" t="s">
        <v>8320</v>
      </c>
      <c r="R3642" t="s">
        <v>8346</v>
      </c>
      <c r="S3642" s="15">
        <f t="shared" si="282"/>
        <v>88215.967916666676</v>
      </c>
      <c r="T3642" s="15">
        <f t="shared" si="283"/>
        <v>41858.967916666668</v>
      </c>
      <c r="U3642" s="15">
        <f t="shared" si="284"/>
        <v>2141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8309</v>
      </c>
      <c r="R3643" t="s">
        <v>8311</v>
      </c>
      <c r="S3643" s="15">
        <f t="shared" si="282"/>
        <v>88780.961909722217</v>
      </c>
      <c r="T3643" s="15">
        <f t="shared" si="283"/>
        <v>42428.961909722217</v>
      </c>
      <c r="U3643" s="15">
        <f t="shared" si="284"/>
        <v>2143</v>
      </c>
    </row>
    <row r="3644" spans="1:21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8322</v>
      </c>
      <c r="R3644" t="s">
        <v>8340</v>
      </c>
      <c r="S3644" s="15">
        <f t="shared" si="282"/>
        <v>88007.93141203704</v>
      </c>
      <c r="T3644" s="15">
        <f t="shared" si="283"/>
        <v>41680.93141203704</v>
      </c>
      <c r="U3644" s="15">
        <f t="shared" si="284"/>
        <v>2140</v>
      </c>
    </row>
    <row r="3645" spans="1:21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8322</v>
      </c>
      <c r="R3645" t="s">
        <v>8326</v>
      </c>
      <c r="S3645" s="15">
        <f t="shared" si="282"/>
        <v>88921.180717592593</v>
      </c>
      <c r="T3645" s="15">
        <f t="shared" si="283"/>
        <v>42594.180717592593</v>
      </c>
      <c r="U3645" s="15">
        <f t="shared" si="284"/>
        <v>2143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8320</v>
      </c>
      <c r="R3646" t="s">
        <v>8346</v>
      </c>
      <c r="S3646" s="15">
        <f t="shared" si="282"/>
        <v>88799.318668981476</v>
      </c>
      <c r="T3646" s="15">
        <f t="shared" si="283"/>
        <v>42452.277002314819</v>
      </c>
      <c r="U3646" s="15">
        <f t="shared" si="284"/>
        <v>2143</v>
      </c>
    </row>
    <row r="3647" spans="1:21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8324</v>
      </c>
      <c r="R3647" t="s">
        <v>8336</v>
      </c>
      <c r="S3647" s="15">
        <f t="shared" si="282"/>
        <v>88847.320613425924</v>
      </c>
      <c r="T3647" s="15">
        <f t="shared" si="283"/>
        <v>42490.231944444444</v>
      </c>
      <c r="U3647" s="15">
        <f t="shared" si="284"/>
        <v>2143</v>
      </c>
    </row>
    <row r="3648" spans="1:21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8320</v>
      </c>
      <c r="R3648" t="s">
        <v>8346</v>
      </c>
      <c r="S3648" s="15">
        <f t="shared" si="282"/>
        <v>88432.784155092595</v>
      </c>
      <c r="T3648" s="15">
        <f t="shared" si="283"/>
        <v>42075.742488425924</v>
      </c>
      <c r="U3648" s="15">
        <f t="shared" si="284"/>
        <v>2142</v>
      </c>
    </row>
    <row r="3649" spans="1:21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ref="O3649:O3712" si="285">ROUND(E3459/D3459*100,0)</f>
        <v>0</v>
      </c>
      <c r="P3649">
        <f t="shared" si="281"/>
        <v>1</v>
      </c>
      <c r="Q3649" s="11" t="s">
        <v>8320</v>
      </c>
      <c r="R3649" t="s">
        <v>8346</v>
      </c>
      <c r="S3649" s="15">
        <f t="shared" si="282"/>
        <v>88938.961689814809</v>
      </c>
      <c r="T3649" s="15">
        <f t="shared" si="283"/>
        <v>42581.961689814809</v>
      </c>
      <c r="U3649" s="15">
        <f t="shared" si="284"/>
        <v>2143</v>
      </c>
    </row>
    <row r="3650" spans="1:21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5"/>
        <v>1</v>
      </c>
      <c r="P3650">
        <f t="shared" si="281"/>
        <v>1</v>
      </c>
      <c r="Q3650" s="11" t="s">
        <v>8320</v>
      </c>
      <c r="R3650" t="s">
        <v>8346</v>
      </c>
      <c r="S3650" s="15">
        <f t="shared" si="282"/>
        <v>88265.140497685177</v>
      </c>
      <c r="T3650" s="15">
        <f t="shared" si="283"/>
        <v>41908.140497685185</v>
      </c>
      <c r="U3650" s="15">
        <f t="shared" si="284"/>
        <v>2141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1</v>
      </c>
      <c r="P3651">
        <f t="shared" ref="P3651:P3714" si="286">IFERROR(ROUND(E3651/L3651,2),0)</f>
        <v>1</v>
      </c>
      <c r="Q3651" s="11" t="s">
        <v>8324</v>
      </c>
      <c r="R3651" t="s">
        <v>8327</v>
      </c>
      <c r="S3651" s="15">
        <f t="shared" ref="S3651:S3714" si="287">(((J3651/60)/60)/24)+DATE(197,1,1)</f>
        <v>88494.841284722221</v>
      </c>
      <c r="T3651" s="15">
        <f t="shared" ref="T3651:T3714" si="288">(((I3651/60)/60)/24)+DATE(1970,1,1)</f>
        <v>42167.841284722221</v>
      </c>
      <c r="U3651" s="15">
        <f t="shared" ref="U3651:U3714" si="289">YEAR(S3651)</f>
        <v>2142</v>
      </c>
    </row>
    <row r="3652" spans="1:21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1</v>
      </c>
      <c r="P3652">
        <f t="shared" si="286"/>
        <v>1</v>
      </c>
      <c r="Q3652" s="11" t="s">
        <v>8317</v>
      </c>
      <c r="R3652" t="s">
        <v>8345</v>
      </c>
      <c r="S3652" s="15">
        <f t="shared" si="287"/>
        <v>88345.285046296296</v>
      </c>
      <c r="T3652" s="15">
        <f t="shared" si="288"/>
        <v>41972.189583333333</v>
      </c>
      <c r="U3652" s="15">
        <f t="shared" si="289"/>
        <v>2141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4</v>
      </c>
      <c r="P3653">
        <f t="shared" si="286"/>
        <v>1</v>
      </c>
      <c r="Q3653" s="11" t="s">
        <v>8324</v>
      </c>
      <c r="R3653" t="s">
        <v>8327</v>
      </c>
      <c r="S3653" s="15">
        <f t="shared" si="287"/>
        <v>88404.90733796297</v>
      </c>
      <c r="T3653" s="15">
        <f t="shared" si="288"/>
        <v>42077.865671296298</v>
      </c>
      <c r="U3653" s="15">
        <f t="shared" si="289"/>
        <v>2142</v>
      </c>
    </row>
    <row r="3654" spans="1:21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13</v>
      </c>
      <c r="P3654">
        <f t="shared" si="286"/>
        <v>1</v>
      </c>
      <c r="Q3654" s="11" t="s">
        <v>8324</v>
      </c>
      <c r="R3654" t="s">
        <v>8325</v>
      </c>
      <c r="S3654" s="15">
        <f t="shared" si="287"/>
        <v>88421.960127314815</v>
      </c>
      <c r="T3654" s="15">
        <f t="shared" si="288"/>
        <v>42064.960127314815</v>
      </c>
      <c r="U3654" s="15">
        <f t="shared" si="289"/>
        <v>2142</v>
      </c>
    </row>
    <row r="3655" spans="1:21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8324</v>
      </c>
      <c r="R3655" t="s">
        <v>8336</v>
      </c>
      <c r="S3655" s="15">
        <f t="shared" si="287"/>
        <v>88977.677152777775</v>
      </c>
      <c r="T3655" s="15">
        <f t="shared" si="288"/>
        <v>42650.632638888885</v>
      </c>
      <c r="U3655" s="15">
        <f t="shared" si="289"/>
        <v>2143</v>
      </c>
    </row>
    <row r="3656" spans="1:21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8</v>
      </c>
      <c r="P3656">
        <f t="shared" si="286"/>
        <v>1</v>
      </c>
      <c r="Q3656" s="11" t="s">
        <v>8324</v>
      </c>
      <c r="R3656" t="s">
        <v>8336</v>
      </c>
      <c r="S3656" s="15">
        <f t="shared" si="287"/>
        <v>89076.029583333337</v>
      </c>
      <c r="T3656" s="15">
        <f t="shared" si="288"/>
        <v>42749.029583333337</v>
      </c>
      <c r="U3656" s="15">
        <f t="shared" si="289"/>
        <v>2143</v>
      </c>
    </row>
    <row r="3657" spans="1:21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8324</v>
      </c>
      <c r="R3657" t="s">
        <v>8325</v>
      </c>
      <c r="S3657" s="15">
        <f t="shared" si="287"/>
        <v>88340.95821759259</v>
      </c>
      <c r="T3657" s="15">
        <f t="shared" si="288"/>
        <v>42013.95821759259</v>
      </c>
      <c r="U3657" s="15">
        <f t="shared" si="289"/>
        <v>2141</v>
      </c>
    </row>
    <row r="3658" spans="1:21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8309</v>
      </c>
      <c r="R3658" t="s">
        <v>8343</v>
      </c>
      <c r="S3658" s="15">
        <f t="shared" si="287"/>
        <v>88798.942997685182</v>
      </c>
      <c r="T3658" s="15">
        <f t="shared" si="288"/>
        <v>42441.942997685182</v>
      </c>
      <c r="U3658" s="15">
        <f t="shared" si="289"/>
        <v>2143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8328</v>
      </c>
      <c r="R3659" t="s">
        <v>8331</v>
      </c>
      <c r="S3659" s="15">
        <f t="shared" si="287"/>
        <v>88450.869791666672</v>
      </c>
      <c r="T3659" s="15">
        <f t="shared" si="288"/>
        <v>42093.828125</v>
      </c>
      <c r="U3659" s="15">
        <f t="shared" si="289"/>
        <v>2142</v>
      </c>
    </row>
    <row r="3660" spans="1:21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8309</v>
      </c>
      <c r="R3660" t="s">
        <v>8343</v>
      </c>
      <c r="S3660" s="15">
        <f t="shared" si="287"/>
        <v>88396.817199074081</v>
      </c>
      <c r="T3660" s="15">
        <f t="shared" si="288"/>
        <v>42039.817199074074</v>
      </c>
      <c r="U3660" s="15">
        <f t="shared" si="289"/>
        <v>2142</v>
      </c>
    </row>
    <row r="3661" spans="1:21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8312</v>
      </c>
      <c r="R3661" t="s">
        <v>8353</v>
      </c>
      <c r="S3661" s="15">
        <f t="shared" si="287"/>
        <v>87831.64261574074</v>
      </c>
      <c r="T3661" s="15">
        <f t="shared" si="288"/>
        <v>41486.821527777778</v>
      </c>
      <c r="U3661" s="15">
        <f t="shared" si="289"/>
        <v>2140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2</v>
      </c>
      <c r="P3662">
        <f t="shared" si="286"/>
        <v>1</v>
      </c>
      <c r="Q3662" s="11" t="s">
        <v>8324</v>
      </c>
      <c r="R3662" t="s">
        <v>8327</v>
      </c>
      <c r="S3662" s="15">
        <f t="shared" si="287"/>
        <v>88446.270023148143</v>
      </c>
      <c r="T3662" s="15">
        <f t="shared" si="288"/>
        <v>42119.190972222219</v>
      </c>
      <c r="U3662" s="15">
        <f t="shared" si="289"/>
        <v>2142</v>
      </c>
    </row>
    <row r="3663" spans="1:21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8312</v>
      </c>
      <c r="R3663" t="s">
        <v>8349</v>
      </c>
      <c r="S3663" s="15">
        <f t="shared" si="287"/>
        <v>88873.748414351852</v>
      </c>
      <c r="T3663" s="15">
        <f t="shared" si="288"/>
        <v>42516.748414351852</v>
      </c>
      <c r="U3663" s="15">
        <f t="shared" si="289"/>
        <v>2143</v>
      </c>
    </row>
    <row r="3664" spans="1:21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8322</v>
      </c>
      <c r="R3664" t="s">
        <v>8326</v>
      </c>
      <c r="S3664" s="15">
        <f t="shared" si="287"/>
        <v>88396.64061342593</v>
      </c>
      <c r="T3664" s="15">
        <f t="shared" si="288"/>
        <v>42069.64061342593</v>
      </c>
      <c r="U3664" s="15">
        <f t="shared" si="289"/>
        <v>2142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8324</v>
      </c>
      <c r="R3665" t="s">
        <v>8327</v>
      </c>
      <c r="S3665" s="15">
        <f t="shared" si="287"/>
        <v>88802.168564814812</v>
      </c>
      <c r="T3665" s="15">
        <f t="shared" si="288"/>
        <v>42445.126898148148</v>
      </c>
      <c r="U3665" s="15">
        <f t="shared" si="289"/>
        <v>2143</v>
      </c>
    </row>
    <row r="3666" spans="1:21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8309</v>
      </c>
      <c r="R3666" t="s">
        <v>8343</v>
      </c>
      <c r="S3666" s="15">
        <f t="shared" si="287"/>
        <v>88439.93850694444</v>
      </c>
      <c r="T3666" s="15">
        <f t="shared" si="288"/>
        <v>42082.896840277783</v>
      </c>
      <c r="U3666" s="15">
        <f t="shared" si="289"/>
        <v>2142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8309</v>
      </c>
      <c r="R3667" t="s">
        <v>8343</v>
      </c>
      <c r="S3667" s="15">
        <f t="shared" si="287"/>
        <v>88565.614571759259</v>
      </c>
      <c r="T3667" s="15">
        <f t="shared" si="288"/>
        <v>42193.614571759259</v>
      </c>
      <c r="U3667" s="15">
        <f t="shared" si="289"/>
        <v>2142</v>
      </c>
    </row>
    <row r="3668" spans="1:21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8314</v>
      </c>
      <c r="R3668" t="s">
        <v>8352</v>
      </c>
      <c r="S3668" s="15">
        <f t="shared" si="287"/>
        <v>88343.950983796298</v>
      </c>
      <c r="T3668" s="15">
        <f t="shared" si="288"/>
        <v>41986.950983796298</v>
      </c>
      <c r="U3668" s="15">
        <f t="shared" si="289"/>
        <v>2141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1</v>
      </c>
      <c r="P3669">
        <f t="shared" si="286"/>
        <v>1</v>
      </c>
      <c r="Q3669" s="11" t="s">
        <v>8324</v>
      </c>
      <c r="R3669" t="s">
        <v>8327</v>
      </c>
      <c r="S3669" s="15">
        <f t="shared" si="287"/>
        <v>88998.261064814811</v>
      </c>
      <c r="T3669" s="15">
        <f t="shared" si="288"/>
        <v>42625.707638888889</v>
      </c>
      <c r="U3669" s="15">
        <f t="shared" si="289"/>
        <v>2143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1</v>
      </c>
      <c r="P3670">
        <f t="shared" si="286"/>
        <v>1</v>
      </c>
      <c r="Q3670" s="11" t="s">
        <v>8324</v>
      </c>
      <c r="R3670" t="s">
        <v>8327</v>
      </c>
      <c r="S3670" s="15">
        <f t="shared" si="287"/>
        <v>88561.780821759254</v>
      </c>
      <c r="T3670" s="15">
        <f t="shared" si="288"/>
        <v>42204.780821759254</v>
      </c>
      <c r="U3670" s="15">
        <f t="shared" si="289"/>
        <v>2142</v>
      </c>
    </row>
    <row r="3671" spans="1:21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1</v>
      </c>
      <c r="P3671">
        <f t="shared" si="286"/>
        <v>1</v>
      </c>
      <c r="Q3671" s="11" t="s">
        <v>8322</v>
      </c>
      <c r="R3671" t="s">
        <v>8326</v>
      </c>
      <c r="S3671" s="15">
        <f t="shared" si="287"/>
        <v>88803.881018518514</v>
      </c>
      <c r="T3671" s="15">
        <f t="shared" si="288"/>
        <v>42476.839351851857</v>
      </c>
      <c r="U3671" s="15">
        <f t="shared" si="289"/>
        <v>2143</v>
      </c>
    </row>
    <row r="3672" spans="1:21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1</v>
      </c>
      <c r="P3672">
        <f t="shared" si="286"/>
        <v>1</v>
      </c>
      <c r="Q3672" s="11" t="s">
        <v>8312</v>
      </c>
      <c r="R3672" t="s">
        <v>8349</v>
      </c>
      <c r="S3672" s="15">
        <f t="shared" si="287"/>
        <v>88866.318518518514</v>
      </c>
      <c r="T3672" s="15">
        <f t="shared" si="288"/>
        <v>42524.318518518514</v>
      </c>
      <c r="U3672" s="15">
        <f t="shared" si="289"/>
        <v>2143</v>
      </c>
    </row>
    <row r="3673" spans="1:21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2</v>
      </c>
      <c r="P3673">
        <f t="shared" si="286"/>
        <v>1</v>
      </c>
      <c r="Q3673" s="11" t="s">
        <v>8320</v>
      </c>
      <c r="R3673" t="s">
        <v>8346</v>
      </c>
      <c r="S3673" s="15">
        <f t="shared" si="287"/>
        <v>88413.687453703707</v>
      </c>
      <c r="T3673" s="15">
        <f t="shared" si="288"/>
        <v>42056.687453703707</v>
      </c>
      <c r="U3673" s="15">
        <f t="shared" si="289"/>
        <v>2142</v>
      </c>
    </row>
    <row r="3674" spans="1:21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2</v>
      </c>
      <c r="P3674">
        <f t="shared" si="286"/>
        <v>1</v>
      </c>
      <c r="Q3674" s="11" t="s">
        <v>8309</v>
      </c>
      <c r="R3674" t="s">
        <v>8343</v>
      </c>
      <c r="S3674" s="15">
        <f t="shared" si="287"/>
        <v>88922.68440972222</v>
      </c>
      <c r="T3674" s="15">
        <f t="shared" si="288"/>
        <v>42565.68440972222</v>
      </c>
      <c r="U3674" s="15">
        <f t="shared" si="289"/>
        <v>2143</v>
      </c>
    </row>
    <row r="3675" spans="1:21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3</v>
      </c>
      <c r="P3675">
        <f t="shared" si="286"/>
        <v>1</v>
      </c>
      <c r="Q3675" s="11" t="s">
        <v>8309</v>
      </c>
      <c r="R3675" t="s">
        <v>8343</v>
      </c>
      <c r="S3675" s="15">
        <f t="shared" si="287"/>
        <v>88418.928576388891</v>
      </c>
      <c r="T3675" s="15">
        <f t="shared" si="288"/>
        <v>42061.928576388891</v>
      </c>
      <c r="U3675" s="15">
        <f t="shared" si="289"/>
        <v>2142</v>
      </c>
    </row>
    <row r="3676" spans="1:21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10</v>
      </c>
      <c r="P3676">
        <f t="shared" si="286"/>
        <v>1</v>
      </c>
      <c r="Q3676" s="11" t="s">
        <v>8317</v>
      </c>
      <c r="R3676" t="s">
        <v>8335</v>
      </c>
      <c r="S3676" s="15">
        <f t="shared" si="287"/>
        <v>88784.679513888885</v>
      </c>
      <c r="T3676" s="15">
        <f t="shared" si="288"/>
        <v>42411.679513888885</v>
      </c>
      <c r="U3676" s="15">
        <f t="shared" si="289"/>
        <v>2143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8324</v>
      </c>
      <c r="R3677" t="s">
        <v>8327</v>
      </c>
      <c r="S3677" s="15">
        <f t="shared" si="287"/>
        <v>88428.743090277771</v>
      </c>
      <c r="T3677" s="15">
        <f t="shared" si="288"/>
        <v>42071.701423611114</v>
      </c>
      <c r="U3677" s="15">
        <f t="shared" si="289"/>
        <v>2142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8324</v>
      </c>
      <c r="R3678" t="s">
        <v>8327</v>
      </c>
      <c r="S3678" s="15">
        <f t="shared" si="287"/>
        <v>88229.201261574082</v>
      </c>
      <c r="T3678" s="15">
        <f t="shared" si="288"/>
        <v>41872.201261574075</v>
      </c>
      <c r="U3678" s="15">
        <f t="shared" si="289"/>
        <v>2141</v>
      </c>
    </row>
    <row r="3679" spans="1:21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100</v>
      </c>
      <c r="P3679">
        <f t="shared" si="286"/>
        <v>1</v>
      </c>
      <c r="Q3679" s="11" t="s">
        <v>8328</v>
      </c>
      <c r="R3679" t="s">
        <v>8331</v>
      </c>
      <c r="S3679" s="15">
        <f t="shared" si="287"/>
        <v>88489.036527777775</v>
      </c>
      <c r="T3679" s="15">
        <f t="shared" si="288"/>
        <v>42132.036527777775</v>
      </c>
      <c r="U3679" s="15">
        <f t="shared" si="289"/>
        <v>2142</v>
      </c>
    </row>
    <row r="3680" spans="1:21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130</v>
      </c>
      <c r="P3680">
        <f t="shared" si="286"/>
        <v>1</v>
      </c>
      <c r="Q3680" s="11" t="s">
        <v>8320</v>
      </c>
      <c r="R3680" t="s">
        <v>8346</v>
      </c>
      <c r="S3680" s="15">
        <f t="shared" si="287"/>
        <v>88889.913761574076</v>
      </c>
      <c r="T3680" s="15">
        <f t="shared" si="288"/>
        <v>42517.919444444444</v>
      </c>
      <c r="U3680" s="15">
        <f t="shared" si="289"/>
        <v>2143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8322</v>
      </c>
      <c r="R3681" t="s">
        <v>8340</v>
      </c>
      <c r="S3681" s="15">
        <f t="shared" si="287"/>
        <v>89140.329039351855</v>
      </c>
      <c r="T3681" s="15">
        <f t="shared" si="288"/>
        <v>42783.329039351855</v>
      </c>
      <c r="U3681" s="15">
        <f t="shared" si="289"/>
        <v>2144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8322</v>
      </c>
      <c r="R3682" t="s">
        <v>8338</v>
      </c>
      <c r="S3682" s="15">
        <f t="shared" si="287"/>
        <v>88483.704976851848</v>
      </c>
      <c r="T3682" s="15">
        <f t="shared" si="288"/>
        <v>42112.427777777775</v>
      </c>
      <c r="U3682" s="15">
        <f t="shared" si="289"/>
        <v>2142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1</v>
      </c>
      <c r="P3683">
        <f t="shared" si="286"/>
        <v>1</v>
      </c>
      <c r="Q3683" s="11" t="s">
        <v>8309</v>
      </c>
      <c r="R3683" t="s">
        <v>8343</v>
      </c>
      <c r="S3683" s="15">
        <f t="shared" si="287"/>
        <v>88992.908182870364</v>
      </c>
      <c r="T3683" s="15">
        <f t="shared" si="288"/>
        <v>42635.908182870371</v>
      </c>
      <c r="U3683" s="15">
        <f t="shared" si="289"/>
        <v>2143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8314</v>
      </c>
      <c r="R3684" t="s">
        <v>8356</v>
      </c>
      <c r="S3684" s="15">
        <f t="shared" si="287"/>
        <v>88418.884652777779</v>
      </c>
      <c r="T3684" s="15">
        <f t="shared" si="288"/>
        <v>42065.886111111111</v>
      </c>
      <c r="U3684" s="15">
        <f t="shared" si="289"/>
        <v>2142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8328</v>
      </c>
      <c r="R3685" t="s">
        <v>8331</v>
      </c>
      <c r="S3685" s="15">
        <f t="shared" si="287"/>
        <v>88431.927974537044</v>
      </c>
      <c r="T3685" s="15">
        <f t="shared" si="288"/>
        <v>42099.458333333328</v>
      </c>
      <c r="U3685" s="15">
        <f t="shared" si="289"/>
        <v>2142</v>
      </c>
    </row>
    <row r="3686" spans="1:21" ht="6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8324</v>
      </c>
      <c r="R3686" t="s">
        <v>8336</v>
      </c>
      <c r="S3686" s="15">
        <f t="shared" si="287"/>
        <v>88329.84710648148</v>
      </c>
      <c r="T3686" s="15">
        <f t="shared" si="288"/>
        <v>41972.888773148152</v>
      </c>
      <c r="U3686" s="15">
        <f t="shared" si="289"/>
        <v>2141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8328</v>
      </c>
      <c r="R3687" t="s">
        <v>8331</v>
      </c>
      <c r="S3687" s="15">
        <f t="shared" si="287"/>
        <v>88812.960983796293</v>
      </c>
      <c r="T3687" s="15">
        <f t="shared" si="288"/>
        <v>42463.006944444445</v>
      </c>
      <c r="U3687" s="15">
        <f t="shared" si="289"/>
        <v>2143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8309</v>
      </c>
      <c r="R3688" t="s">
        <v>8311</v>
      </c>
      <c r="S3688" s="15">
        <f t="shared" si="287"/>
        <v>89026.805601851855</v>
      </c>
      <c r="T3688" s="15">
        <f t="shared" si="288"/>
        <v>42669.805601851855</v>
      </c>
      <c r="U3688" s="15">
        <f t="shared" si="289"/>
        <v>2143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8317</v>
      </c>
      <c r="R3689" t="s">
        <v>8335</v>
      </c>
      <c r="S3689" s="15">
        <f t="shared" si="287"/>
        <v>88734.203587962969</v>
      </c>
      <c r="T3689" s="15">
        <f t="shared" si="288"/>
        <v>42377.203587962969</v>
      </c>
      <c r="U3689" s="15">
        <f t="shared" si="289"/>
        <v>2142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8324</v>
      </c>
      <c r="R3690" t="s">
        <v>8327</v>
      </c>
      <c r="S3690" s="15">
        <f t="shared" si="287"/>
        <v>88176.893599537041</v>
      </c>
      <c r="T3690" s="15">
        <f t="shared" si="288"/>
        <v>41815.875</v>
      </c>
      <c r="U3690" s="15">
        <f t="shared" si="289"/>
        <v>2141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8324</v>
      </c>
      <c r="R3691" t="s">
        <v>8327</v>
      </c>
      <c r="S3691" s="15">
        <f t="shared" si="287"/>
        <v>88787.946597222224</v>
      </c>
      <c r="T3691" s="15">
        <f t="shared" si="288"/>
        <v>42428</v>
      </c>
      <c r="U3691" s="15">
        <f t="shared" si="289"/>
        <v>2143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8347</v>
      </c>
      <c r="R3692" t="s">
        <v>8348</v>
      </c>
      <c r="S3692" s="15">
        <f t="shared" si="287"/>
        <v>88305.818460648152</v>
      </c>
      <c r="T3692" s="15">
        <f t="shared" si="288"/>
        <v>41948.860127314816</v>
      </c>
      <c r="U3692" s="15">
        <f t="shared" si="289"/>
        <v>2141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1</v>
      </c>
      <c r="P3693">
        <f t="shared" si="286"/>
        <v>1</v>
      </c>
      <c r="Q3693" s="11" t="s">
        <v>8314</v>
      </c>
      <c r="R3693" t="s">
        <v>8354</v>
      </c>
      <c r="S3693" s="15">
        <f t="shared" si="287"/>
        <v>88800.433831018512</v>
      </c>
      <c r="T3693" s="15">
        <f t="shared" si="288"/>
        <v>42443.392164351855</v>
      </c>
      <c r="U3693" s="15">
        <f t="shared" si="289"/>
        <v>2143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8324</v>
      </c>
      <c r="R3694" t="s">
        <v>8327</v>
      </c>
      <c r="S3694" s="15">
        <f t="shared" si="287"/>
        <v>88292.636469907404</v>
      </c>
      <c r="T3694" s="15">
        <f t="shared" si="288"/>
        <v>41935.636469907404</v>
      </c>
      <c r="U3694" s="15">
        <f t="shared" si="289"/>
        <v>2141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8322</v>
      </c>
      <c r="R3695" t="s">
        <v>8340</v>
      </c>
      <c r="S3695" s="15">
        <f t="shared" si="287"/>
        <v>88875.848784722228</v>
      </c>
      <c r="T3695" s="15">
        <f t="shared" si="288"/>
        <v>42508.848784722228</v>
      </c>
      <c r="U3695" s="15">
        <f t="shared" si="289"/>
        <v>2143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8317</v>
      </c>
      <c r="R3696" t="s">
        <v>8345</v>
      </c>
      <c r="S3696" s="15">
        <f t="shared" si="287"/>
        <v>88215.649502314816</v>
      </c>
      <c r="T3696" s="15">
        <f t="shared" si="288"/>
        <v>41858.649502314816</v>
      </c>
      <c r="U3696" s="15">
        <f t="shared" si="289"/>
        <v>2141</v>
      </c>
    </row>
    <row r="3697" spans="1:21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8328</v>
      </c>
      <c r="R3697" t="s">
        <v>8331</v>
      </c>
      <c r="S3697" s="15">
        <f t="shared" si="287"/>
        <v>88822.874212962968</v>
      </c>
      <c r="T3697" s="15">
        <f t="shared" si="288"/>
        <v>42494.832546296297</v>
      </c>
      <c r="U3697" s="15">
        <f t="shared" si="289"/>
        <v>2143</v>
      </c>
    </row>
    <row r="3698" spans="1:21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8309</v>
      </c>
      <c r="R3698" t="s">
        <v>8343</v>
      </c>
      <c r="S3698" s="15">
        <f t="shared" si="287"/>
        <v>88902.72765046297</v>
      </c>
      <c r="T3698" s="15">
        <f t="shared" si="288"/>
        <v>42545.727650462963</v>
      </c>
      <c r="U3698" s="15">
        <f t="shared" si="289"/>
        <v>2143</v>
      </c>
    </row>
    <row r="3699" spans="1:21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8324</v>
      </c>
      <c r="R3699" t="s">
        <v>8325</v>
      </c>
      <c r="S3699" s="15">
        <f t="shared" si="287"/>
        <v>88896.374537037031</v>
      </c>
      <c r="T3699" s="15">
        <f t="shared" si="288"/>
        <v>42517.55</v>
      </c>
      <c r="U3699" s="15">
        <f t="shared" si="289"/>
        <v>2143</v>
      </c>
    </row>
    <row r="3700" spans="1:21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8324</v>
      </c>
      <c r="R3700" t="s">
        <v>8336</v>
      </c>
      <c r="S3700" s="15">
        <f t="shared" si="287"/>
        <v>89052.970347222217</v>
      </c>
      <c r="T3700" s="15">
        <f t="shared" si="288"/>
        <v>42696.012013888889</v>
      </c>
      <c r="U3700" s="15">
        <f t="shared" si="289"/>
        <v>2143</v>
      </c>
    </row>
    <row r="3701" spans="1:21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8314</v>
      </c>
      <c r="R3701" t="s">
        <v>8352</v>
      </c>
      <c r="S3701" s="15">
        <f t="shared" si="287"/>
        <v>88538.667337962965</v>
      </c>
      <c r="T3701" s="15">
        <f t="shared" si="288"/>
        <v>42211.667337962965</v>
      </c>
      <c r="U3701" s="15">
        <f t="shared" si="289"/>
        <v>2142</v>
      </c>
    </row>
    <row r="3702" spans="1:21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8312</v>
      </c>
      <c r="R3702" t="s">
        <v>8357</v>
      </c>
      <c r="S3702" s="15">
        <f t="shared" si="287"/>
        <v>88861.86482638889</v>
      </c>
      <c r="T3702" s="15">
        <f t="shared" si="288"/>
        <v>42484.86482638889</v>
      </c>
      <c r="U3702" s="15">
        <f t="shared" si="289"/>
        <v>2143</v>
      </c>
    </row>
    <row r="3703" spans="1:21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8312</v>
      </c>
      <c r="R3703" t="s">
        <v>8349</v>
      </c>
      <c r="S3703" s="15">
        <f t="shared" si="287"/>
        <v>89095.25309027778</v>
      </c>
      <c r="T3703" s="15">
        <f t="shared" si="288"/>
        <v>42738.25309027778</v>
      </c>
      <c r="U3703" s="15">
        <f t="shared" si="289"/>
        <v>2143</v>
      </c>
    </row>
    <row r="3704" spans="1:21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8320</v>
      </c>
      <c r="R3704" t="s">
        <v>8346</v>
      </c>
      <c r="S3704" s="15">
        <f t="shared" si="287"/>
        <v>88431.724953703699</v>
      </c>
      <c r="T3704" s="15">
        <f t="shared" si="288"/>
        <v>42074.683287037042</v>
      </c>
      <c r="U3704" s="15">
        <f t="shared" si="289"/>
        <v>2142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8324</v>
      </c>
      <c r="R3705" t="s">
        <v>8327</v>
      </c>
      <c r="S3705" s="15">
        <f t="shared" si="287"/>
        <v>88277.16269675926</v>
      </c>
      <c r="T3705" s="15">
        <f t="shared" si="288"/>
        <v>41920.16269675926</v>
      </c>
      <c r="U3705" s="15">
        <f t="shared" si="289"/>
        <v>2141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8322</v>
      </c>
      <c r="R3706" t="s">
        <v>8338</v>
      </c>
      <c r="S3706" s="15">
        <f t="shared" si="287"/>
        <v>88980.431793981479</v>
      </c>
      <c r="T3706" s="15">
        <f t="shared" si="288"/>
        <v>42653.431793981479</v>
      </c>
      <c r="U3706" s="15">
        <f t="shared" si="289"/>
        <v>2143</v>
      </c>
    </row>
    <row r="3707" spans="1:21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8324</v>
      </c>
      <c r="R3707" t="s">
        <v>8325</v>
      </c>
      <c r="S3707" s="15">
        <f t="shared" si="287"/>
        <v>88250.757210648153</v>
      </c>
      <c r="T3707" s="15">
        <f t="shared" si="288"/>
        <v>41893.757210648146</v>
      </c>
      <c r="U3707" s="15">
        <f t="shared" si="289"/>
        <v>2141</v>
      </c>
    </row>
    <row r="3708" spans="1:21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8312</v>
      </c>
      <c r="R3708" t="s">
        <v>8349</v>
      </c>
      <c r="S3708" s="15">
        <f t="shared" si="287"/>
        <v>88302.896967592591</v>
      </c>
      <c r="T3708" s="15">
        <f t="shared" si="288"/>
        <v>41973.989583333328</v>
      </c>
      <c r="U3708" s="15">
        <f t="shared" si="289"/>
        <v>2141</v>
      </c>
    </row>
    <row r="3709" spans="1:21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8322</v>
      </c>
      <c r="R3709" t="s">
        <v>8340</v>
      </c>
      <c r="S3709" s="15">
        <f t="shared" si="287"/>
        <v>88983.03506944445</v>
      </c>
      <c r="T3709" s="15">
        <f t="shared" si="288"/>
        <v>42656.03506944445</v>
      </c>
      <c r="U3709" s="15">
        <f t="shared" si="289"/>
        <v>2143</v>
      </c>
    </row>
    <row r="3710" spans="1:21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8322</v>
      </c>
      <c r="R3710" t="s">
        <v>8326</v>
      </c>
      <c r="S3710" s="15">
        <f t="shared" si="287"/>
        <v>88522.235254629632</v>
      </c>
      <c r="T3710" s="15">
        <f t="shared" si="288"/>
        <v>42195.235254629632</v>
      </c>
      <c r="U3710" s="15">
        <f t="shared" si="289"/>
        <v>2142</v>
      </c>
    </row>
    <row r="3711" spans="1:21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8324</v>
      </c>
      <c r="R3711" t="s">
        <v>8325</v>
      </c>
      <c r="S3711" s="15">
        <f t="shared" si="287"/>
        <v>88749.36518518519</v>
      </c>
      <c r="T3711" s="15">
        <f t="shared" si="288"/>
        <v>42392.36518518519</v>
      </c>
      <c r="U3711" s="15">
        <f t="shared" si="289"/>
        <v>2142</v>
      </c>
    </row>
    <row r="3712" spans="1:21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8322</v>
      </c>
      <c r="R3712" t="s">
        <v>8326</v>
      </c>
      <c r="S3712" s="15">
        <f t="shared" si="287"/>
        <v>88630.961273148147</v>
      </c>
      <c r="T3712" s="15">
        <f t="shared" si="288"/>
        <v>42278</v>
      </c>
      <c r="U3712" s="15">
        <f t="shared" si="289"/>
        <v>2142</v>
      </c>
    </row>
    <row r="3713" spans="1:21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ref="O3713:O3776" si="290">ROUND(E3523/D3523*100,0)</f>
        <v>0</v>
      </c>
      <c r="P3713">
        <f t="shared" si="286"/>
        <v>0</v>
      </c>
      <c r="Q3713" s="11" t="s">
        <v>8322</v>
      </c>
      <c r="R3713" t="s">
        <v>8326</v>
      </c>
      <c r="S3713" s="15">
        <f t="shared" si="287"/>
        <v>88522.67050925926</v>
      </c>
      <c r="T3713" s="15">
        <f t="shared" si="288"/>
        <v>42195.67050925926</v>
      </c>
      <c r="U3713" s="15">
        <f t="shared" si="289"/>
        <v>2142</v>
      </c>
    </row>
    <row r="3714" spans="1:21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90"/>
        <v>0</v>
      </c>
      <c r="P3714">
        <f t="shared" si="286"/>
        <v>0</v>
      </c>
      <c r="Q3714" s="11" t="s">
        <v>8322</v>
      </c>
      <c r="R3714" t="s">
        <v>8326</v>
      </c>
      <c r="S3714" s="15">
        <f t="shared" si="287"/>
        <v>88869.048032407416</v>
      </c>
      <c r="T3714" s="15">
        <f t="shared" si="288"/>
        <v>42512.045138888891</v>
      </c>
      <c r="U3714" s="15">
        <f t="shared" si="289"/>
        <v>2143</v>
      </c>
    </row>
    <row r="3715" spans="1:21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>
        <f t="shared" ref="P3715:P3778" si="291">IFERROR(ROUND(E3715/L3715,2),0)</f>
        <v>0</v>
      </c>
      <c r="Q3715" s="11" t="s">
        <v>8322</v>
      </c>
      <c r="R3715" t="s">
        <v>8326</v>
      </c>
      <c r="S3715" s="15">
        <f t="shared" ref="S3715:S3778" si="292">(((J3715/60)/60)/24)+DATE(197,1,1)</f>
        <v>88728.958923611121</v>
      </c>
      <c r="T3715" s="15">
        <f t="shared" ref="T3715:T3778" si="293">(((I3715/60)/60)/24)+DATE(1970,1,1)</f>
        <v>42371.958923611113</v>
      </c>
      <c r="U3715" s="15">
        <f t="shared" ref="U3715:U3778" si="294">YEAR(S3715)</f>
        <v>2142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8324</v>
      </c>
      <c r="R3716" t="s">
        <v>8325</v>
      </c>
      <c r="S3716" s="15">
        <f t="shared" si="292"/>
        <v>88733.20685185185</v>
      </c>
      <c r="T3716" s="15">
        <f t="shared" si="293"/>
        <v>42376.20685185185</v>
      </c>
      <c r="U3716" s="15">
        <f t="shared" si="294"/>
        <v>2142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8324</v>
      </c>
      <c r="R3717" t="s">
        <v>8325</v>
      </c>
      <c r="S3717" s="15">
        <f t="shared" si="292"/>
        <v>88221.784120370372</v>
      </c>
      <c r="T3717" s="15">
        <f t="shared" si="293"/>
        <v>41864.784120370372</v>
      </c>
      <c r="U3717" s="15">
        <f t="shared" si="294"/>
        <v>2141</v>
      </c>
    </row>
    <row r="3718" spans="1:21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8309</v>
      </c>
      <c r="R3718" t="s">
        <v>8343</v>
      </c>
      <c r="S3718" s="15">
        <f t="shared" si="292"/>
        <v>88355.262314814812</v>
      </c>
      <c r="T3718" s="15">
        <f t="shared" si="293"/>
        <v>42008.262314814812</v>
      </c>
      <c r="U3718" s="15">
        <f t="shared" si="294"/>
        <v>2141</v>
      </c>
    </row>
    <row r="3719" spans="1:21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8322</v>
      </c>
      <c r="R3719" t="s">
        <v>8326</v>
      </c>
      <c r="S3719" s="15">
        <f t="shared" si="292"/>
        <v>88691.955381944441</v>
      </c>
      <c r="T3719" s="15">
        <f t="shared" si="293"/>
        <v>42334.997048611112</v>
      </c>
      <c r="U3719" s="15">
        <f t="shared" si="294"/>
        <v>2142</v>
      </c>
    </row>
    <row r="3720" spans="1:21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8309</v>
      </c>
      <c r="R3720" t="s">
        <v>8311</v>
      </c>
      <c r="S3720" s="15">
        <f t="shared" si="292"/>
        <v>88576.673263888893</v>
      </c>
      <c r="T3720" s="15">
        <f t="shared" si="293"/>
        <v>42219.673263888893</v>
      </c>
      <c r="U3720" s="15">
        <f t="shared" si="294"/>
        <v>2142</v>
      </c>
    </row>
    <row r="3721" spans="1:21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8328</v>
      </c>
      <c r="R3721" t="s">
        <v>8355</v>
      </c>
      <c r="S3721" s="15">
        <f t="shared" si="292"/>
        <v>86955.97256944445</v>
      </c>
      <c r="T3721" s="15">
        <f t="shared" si="293"/>
        <v>40598.972569444442</v>
      </c>
      <c r="U3721" s="15">
        <f t="shared" si="294"/>
        <v>2138</v>
      </c>
    </row>
    <row r="3722" spans="1:21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8309</v>
      </c>
      <c r="R3722" t="s">
        <v>8316</v>
      </c>
      <c r="S3722" s="15">
        <f t="shared" si="292"/>
        <v>88923.246620370366</v>
      </c>
      <c r="T3722" s="15">
        <f t="shared" si="293"/>
        <v>42566.289583333331</v>
      </c>
      <c r="U3722" s="15">
        <f t="shared" si="294"/>
        <v>2143</v>
      </c>
    </row>
    <row r="3723" spans="1:21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8309</v>
      </c>
      <c r="R3723" t="s">
        <v>8343</v>
      </c>
      <c r="S3723" s="15">
        <f t="shared" si="292"/>
        <v>88585.775787037041</v>
      </c>
      <c r="T3723" s="15">
        <f t="shared" si="293"/>
        <v>42227.775787037041</v>
      </c>
      <c r="U3723" s="15">
        <f t="shared" si="294"/>
        <v>2142</v>
      </c>
    </row>
    <row r="3724" spans="1:21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8324</v>
      </c>
      <c r="R3724" t="s">
        <v>8336</v>
      </c>
      <c r="S3724" s="15">
        <f t="shared" si="292"/>
        <v>88856.951284722221</v>
      </c>
      <c r="T3724" s="15">
        <f t="shared" si="293"/>
        <v>42499.951284722221</v>
      </c>
      <c r="U3724" s="15">
        <f t="shared" si="294"/>
        <v>2143</v>
      </c>
    </row>
    <row r="3725" spans="1:21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8322</v>
      </c>
      <c r="R3725" t="s">
        <v>8326</v>
      </c>
      <c r="S3725" s="15">
        <f t="shared" si="292"/>
        <v>88999.911712962959</v>
      </c>
      <c r="T3725" s="15">
        <f t="shared" si="293"/>
        <v>42642.911712962959</v>
      </c>
      <c r="U3725" s="15">
        <f t="shared" si="294"/>
        <v>2143</v>
      </c>
    </row>
    <row r="3726" spans="1:21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8328</v>
      </c>
      <c r="R3726" t="s">
        <v>8331</v>
      </c>
      <c r="S3726" s="15">
        <f t="shared" si="292"/>
        <v>89183.069571759261</v>
      </c>
      <c r="T3726" s="15">
        <f t="shared" si="293"/>
        <v>42826.027905092589</v>
      </c>
      <c r="U3726" s="15">
        <f t="shared" si="294"/>
        <v>2144</v>
      </c>
    </row>
    <row r="3727" spans="1:21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8317</v>
      </c>
      <c r="R3727" t="s">
        <v>8345</v>
      </c>
      <c r="S3727" s="15">
        <f t="shared" si="292"/>
        <v>88387.300243055564</v>
      </c>
      <c r="T3727" s="15">
        <f t="shared" si="293"/>
        <v>42030.300243055557</v>
      </c>
      <c r="U3727" s="15">
        <f t="shared" si="294"/>
        <v>2141</v>
      </c>
    </row>
    <row r="3728" spans="1:21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1</v>
      </c>
      <c r="P3728">
        <f t="shared" si="291"/>
        <v>0</v>
      </c>
      <c r="Q3728" s="11" t="s">
        <v>8322</v>
      </c>
      <c r="R3728" t="s">
        <v>8338</v>
      </c>
      <c r="S3728" s="15">
        <f t="shared" si="292"/>
        <v>88440.198287037041</v>
      </c>
      <c r="T3728" s="15">
        <f t="shared" si="293"/>
        <v>42083.15662037037</v>
      </c>
      <c r="U3728" s="15">
        <f t="shared" si="294"/>
        <v>2142</v>
      </c>
    </row>
    <row r="3729" spans="1:21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1</v>
      </c>
      <c r="P3729">
        <f t="shared" si="291"/>
        <v>0</v>
      </c>
      <c r="Q3729" s="11" t="s">
        <v>8312</v>
      </c>
      <c r="R3729" t="s">
        <v>8349</v>
      </c>
      <c r="S3729" s="15">
        <f t="shared" si="292"/>
        <v>88502.936550925922</v>
      </c>
      <c r="T3729" s="15">
        <f t="shared" si="293"/>
        <v>42146.225694444445</v>
      </c>
      <c r="U3729" s="15">
        <f t="shared" si="294"/>
        <v>2142</v>
      </c>
    </row>
    <row r="3730" spans="1:21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1</v>
      </c>
      <c r="P3730">
        <f t="shared" si="291"/>
        <v>0</v>
      </c>
      <c r="Q3730" s="11" t="s">
        <v>8314</v>
      </c>
      <c r="R3730" t="s">
        <v>8354</v>
      </c>
      <c r="S3730" s="15">
        <f t="shared" si="292"/>
        <v>89065.5866550926</v>
      </c>
      <c r="T3730" s="15">
        <f t="shared" si="293"/>
        <v>42708.628321759257</v>
      </c>
      <c r="U3730" s="15">
        <f t="shared" si="294"/>
        <v>2143</v>
      </c>
    </row>
    <row r="3731" spans="1:21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1</v>
      </c>
      <c r="P3731">
        <f t="shared" si="291"/>
        <v>0</v>
      </c>
      <c r="Q3731" s="11" t="s">
        <v>8320</v>
      </c>
      <c r="R3731" t="s">
        <v>8358</v>
      </c>
      <c r="S3731" s="15">
        <f t="shared" si="292"/>
        <v>89119.00681712963</v>
      </c>
      <c r="T3731" s="15">
        <f t="shared" si="293"/>
        <v>42792.00681712963</v>
      </c>
      <c r="U3731" s="15">
        <f t="shared" si="294"/>
        <v>2143</v>
      </c>
    </row>
    <row r="3732" spans="1:21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1</v>
      </c>
      <c r="P3732">
        <f t="shared" si="291"/>
        <v>0</v>
      </c>
      <c r="Q3732" s="11" t="s">
        <v>8309</v>
      </c>
      <c r="R3732" t="s">
        <v>8343</v>
      </c>
      <c r="S3732" s="15">
        <f t="shared" si="292"/>
        <v>88709.011574074073</v>
      </c>
      <c r="T3732" s="15">
        <f t="shared" si="293"/>
        <v>42367.011574074073</v>
      </c>
      <c r="U3732" s="15">
        <f t="shared" si="294"/>
        <v>2142</v>
      </c>
    </row>
    <row r="3733" spans="1:21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1</v>
      </c>
      <c r="P3733">
        <f t="shared" si="291"/>
        <v>0</v>
      </c>
      <c r="Q3733" s="11" t="s">
        <v>8322</v>
      </c>
      <c r="R3733" t="s">
        <v>8326</v>
      </c>
      <c r="S3733" s="15">
        <f t="shared" si="292"/>
        <v>88708.08447916666</v>
      </c>
      <c r="T3733" s="15">
        <f t="shared" si="293"/>
        <v>42374</v>
      </c>
      <c r="U3733" s="15">
        <f t="shared" si="294"/>
        <v>2142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1</v>
      </c>
      <c r="P3734">
        <f t="shared" si="291"/>
        <v>0</v>
      </c>
      <c r="Q3734" s="11" t="s">
        <v>8324</v>
      </c>
      <c r="R3734" t="s">
        <v>8327</v>
      </c>
      <c r="S3734" s="15">
        <f t="shared" si="292"/>
        <v>88558.743969907402</v>
      </c>
      <c r="T3734" s="15">
        <f t="shared" si="293"/>
        <v>42201.743969907402</v>
      </c>
      <c r="U3734" s="15">
        <f t="shared" si="294"/>
        <v>2142</v>
      </c>
    </row>
    <row r="3735" spans="1:21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1</v>
      </c>
      <c r="P3735">
        <f t="shared" si="291"/>
        <v>0</v>
      </c>
      <c r="Q3735" s="11" t="s">
        <v>8324</v>
      </c>
      <c r="R3735" t="s">
        <v>8336</v>
      </c>
      <c r="S3735" s="15">
        <f t="shared" si="292"/>
        <v>88613.694780092599</v>
      </c>
      <c r="T3735" s="15">
        <f t="shared" si="293"/>
        <v>42261.694780092599</v>
      </c>
      <c r="U3735" s="15">
        <f t="shared" si="294"/>
        <v>2142</v>
      </c>
    </row>
    <row r="3736" spans="1:21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1</v>
      </c>
      <c r="P3736">
        <f t="shared" si="291"/>
        <v>0</v>
      </c>
      <c r="Q3736" s="11" t="s">
        <v>8314</v>
      </c>
      <c r="R3736" t="s">
        <v>8354</v>
      </c>
      <c r="S3736" s="15">
        <f t="shared" si="292"/>
        <v>88187.819571759261</v>
      </c>
      <c r="T3736" s="15">
        <f t="shared" si="293"/>
        <v>41830.819571759261</v>
      </c>
      <c r="U3736" s="15">
        <f t="shared" si="294"/>
        <v>2141</v>
      </c>
    </row>
    <row r="3737" spans="1:21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2</v>
      </c>
      <c r="P3737">
        <f t="shared" si="291"/>
        <v>0</v>
      </c>
      <c r="Q3737" s="11" t="s">
        <v>8312</v>
      </c>
      <c r="R3737" t="s">
        <v>8349</v>
      </c>
      <c r="S3737" s="15">
        <f t="shared" si="292"/>
        <v>88526.542303240742</v>
      </c>
      <c r="T3737" s="15">
        <f t="shared" si="293"/>
        <v>42169.542303240742</v>
      </c>
      <c r="U3737" s="15">
        <f t="shared" si="294"/>
        <v>2142</v>
      </c>
    </row>
    <row r="3738" spans="1:21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2</v>
      </c>
      <c r="P3738">
        <f t="shared" si="291"/>
        <v>0</v>
      </c>
      <c r="Q3738" s="11" t="s">
        <v>8328</v>
      </c>
      <c r="R3738" t="s">
        <v>8331</v>
      </c>
      <c r="S3738" s="15">
        <f t="shared" si="292"/>
        <v>89183.207870370374</v>
      </c>
      <c r="T3738" s="15">
        <f t="shared" si="293"/>
        <v>42820.147916666669</v>
      </c>
      <c r="U3738" s="15">
        <f t="shared" si="294"/>
        <v>2144</v>
      </c>
    </row>
    <row r="3739" spans="1:21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2</v>
      </c>
      <c r="P3739">
        <f t="shared" si="291"/>
        <v>0</v>
      </c>
      <c r="Q3739" s="11" t="s">
        <v>8309</v>
      </c>
      <c r="R3739" t="s">
        <v>8343</v>
      </c>
      <c r="S3739" s="15">
        <f t="shared" si="292"/>
        <v>88363.88490740741</v>
      </c>
      <c r="T3739" s="15">
        <f t="shared" si="293"/>
        <v>42006.88490740741</v>
      </c>
      <c r="U3739" s="15">
        <f t="shared" si="294"/>
        <v>2141</v>
      </c>
    </row>
    <row r="3740" spans="1:21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5</v>
      </c>
      <c r="P3740">
        <f t="shared" si="291"/>
        <v>0</v>
      </c>
      <c r="Q3740" s="11" t="s">
        <v>8309</v>
      </c>
      <c r="R3740" t="s">
        <v>8343</v>
      </c>
      <c r="S3740" s="15">
        <f t="shared" si="292"/>
        <v>88600.013078703705</v>
      </c>
      <c r="T3740" s="15">
        <f t="shared" si="293"/>
        <v>42242.013078703705</v>
      </c>
      <c r="U3740" s="15">
        <f t="shared" si="294"/>
        <v>2142</v>
      </c>
    </row>
    <row r="3741" spans="1:21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10</v>
      </c>
      <c r="P3741">
        <f t="shared" si="291"/>
        <v>0</v>
      </c>
      <c r="Q3741" s="11" t="s">
        <v>8322</v>
      </c>
      <c r="R3741" t="s">
        <v>8340</v>
      </c>
      <c r="S3741" s="15">
        <f t="shared" si="292"/>
        <v>87092.12663194444</v>
      </c>
      <c r="T3741" s="15">
        <f t="shared" si="293"/>
        <v>40765.126631944448</v>
      </c>
      <c r="U3741" s="15">
        <f t="shared" si="294"/>
        <v>2138</v>
      </c>
    </row>
    <row r="3742" spans="1:21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100</v>
      </c>
      <c r="P3742">
        <f t="shared" si="291"/>
        <v>0</v>
      </c>
      <c r="Q3742" s="11" t="s">
        <v>8309</v>
      </c>
      <c r="R3742" t="s">
        <v>8343</v>
      </c>
      <c r="S3742" s="15">
        <f t="shared" si="292"/>
        <v>88442.739803240736</v>
      </c>
      <c r="T3742" s="15">
        <f t="shared" si="293"/>
        <v>42078.75</v>
      </c>
      <c r="U3742" s="15">
        <f t="shared" si="294"/>
        <v>2142</v>
      </c>
    </row>
    <row r="3743" spans="1:21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200</v>
      </c>
      <c r="P3743">
        <f t="shared" si="291"/>
        <v>0</v>
      </c>
      <c r="Q3743" s="11" t="s">
        <v>8309</v>
      </c>
      <c r="R3743" t="s">
        <v>8343</v>
      </c>
      <c r="S3743" s="15">
        <f t="shared" si="292"/>
        <v>89149.962013888886</v>
      </c>
      <c r="T3743" s="15">
        <f t="shared" si="293"/>
        <v>42791.961111111115</v>
      </c>
      <c r="U3743" s="15">
        <f t="shared" si="294"/>
        <v>2144</v>
      </c>
    </row>
    <row r="3744" spans="1:21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8309</v>
      </c>
      <c r="R3744" t="s">
        <v>8311</v>
      </c>
      <c r="S3744" s="15">
        <f t="shared" si="292"/>
        <v>89063.995173611111</v>
      </c>
      <c r="T3744" s="15">
        <f t="shared" si="293"/>
        <v>42718.777083333334</v>
      </c>
      <c r="U3744" s="15">
        <f t="shared" si="294"/>
        <v>2143</v>
      </c>
    </row>
    <row r="3745" spans="1:21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8328</v>
      </c>
      <c r="R3745" t="s">
        <v>8351</v>
      </c>
      <c r="S3745" s="15">
        <f t="shared" si="292"/>
        <v>88029.005150462966</v>
      </c>
      <c r="T3745" s="15">
        <f t="shared" si="293"/>
        <v>41663.005150462966</v>
      </c>
      <c r="U3745" s="15">
        <f t="shared" si="294"/>
        <v>2141</v>
      </c>
    </row>
    <row r="3746" spans="1:21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8320</v>
      </c>
      <c r="R3746" t="s">
        <v>8358</v>
      </c>
      <c r="S3746" s="15">
        <f t="shared" si="292"/>
        <v>88758.446909722217</v>
      </c>
      <c r="T3746" s="15">
        <f t="shared" si="293"/>
        <v>42401.446909722217</v>
      </c>
      <c r="U3746" s="15">
        <f t="shared" si="294"/>
        <v>2143</v>
      </c>
    </row>
    <row r="3747" spans="1:21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8320</v>
      </c>
      <c r="R3747" t="s">
        <v>8358</v>
      </c>
      <c r="S3747" s="15">
        <f t="shared" si="292"/>
        <v>88999.600520833337</v>
      </c>
      <c r="T3747" s="15">
        <f t="shared" si="293"/>
        <v>42658.806249999994</v>
      </c>
      <c r="U3747" s="15">
        <f t="shared" si="294"/>
        <v>2143</v>
      </c>
    </row>
    <row r="3748" spans="1:21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1</v>
      </c>
      <c r="P3748">
        <f t="shared" si="291"/>
        <v>0</v>
      </c>
      <c r="Q3748" s="11" t="s">
        <v>8320</v>
      </c>
      <c r="R3748" t="s">
        <v>8346</v>
      </c>
      <c r="S3748" s="15">
        <f t="shared" si="292"/>
        <v>88647.528807870374</v>
      </c>
      <c r="T3748" s="15">
        <f t="shared" si="293"/>
        <v>42290.528807870374</v>
      </c>
      <c r="U3748" s="15">
        <f t="shared" si="294"/>
        <v>2142</v>
      </c>
    </row>
    <row r="3749" spans="1:21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2</v>
      </c>
      <c r="P3749">
        <f t="shared" si="291"/>
        <v>0</v>
      </c>
      <c r="Q3749" s="11" t="s">
        <v>8312</v>
      </c>
      <c r="R3749" t="s">
        <v>8357</v>
      </c>
      <c r="S3749" s="15">
        <f t="shared" si="292"/>
        <v>89161.447777777779</v>
      </c>
      <c r="T3749" s="15">
        <f t="shared" si="293"/>
        <v>42804.447777777779</v>
      </c>
      <c r="U3749" s="15">
        <f t="shared" si="294"/>
        <v>2144</v>
      </c>
    </row>
    <row r="3750" spans="1:21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8324</v>
      </c>
      <c r="R3750" t="s">
        <v>8325</v>
      </c>
      <c r="S3750" s="15">
        <f t="shared" si="292"/>
        <v>88421.856817129621</v>
      </c>
      <c r="T3750" s="15">
        <f t="shared" si="293"/>
        <v>42064.856817129628</v>
      </c>
      <c r="U3750" s="15">
        <f t="shared" si="294"/>
        <v>2142</v>
      </c>
    </row>
    <row r="3751" spans="1:21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8324</v>
      </c>
      <c r="R3751" t="s">
        <v>8336</v>
      </c>
      <c r="S3751" s="15">
        <f t="shared" si="292"/>
        <v>88678.833287037036</v>
      </c>
      <c r="T3751" s="15">
        <f t="shared" si="293"/>
        <v>42351.874953703707</v>
      </c>
      <c r="U3751" s="15">
        <f t="shared" si="294"/>
        <v>2142</v>
      </c>
    </row>
    <row r="3752" spans="1:21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8322</v>
      </c>
      <c r="R3752" t="s">
        <v>8326</v>
      </c>
      <c r="S3752" s="15">
        <f t="shared" si="292"/>
        <v>88434.394942129627</v>
      </c>
      <c r="T3752" s="15">
        <f t="shared" si="293"/>
        <v>42082.353275462956</v>
      </c>
      <c r="U3752" s="15">
        <f t="shared" si="294"/>
        <v>2142</v>
      </c>
    </row>
    <row r="3753" spans="1:21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8320</v>
      </c>
      <c r="R3753" t="s">
        <v>8346</v>
      </c>
      <c r="S3753" s="15">
        <f t="shared" si="292"/>
        <v>88373.108726851846</v>
      </c>
      <c r="T3753" s="15">
        <f t="shared" si="293"/>
        <v>42016.108726851846</v>
      </c>
      <c r="U3753" s="15">
        <f t="shared" si="294"/>
        <v>2141</v>
      </c>
    </row>
    <row r="3754" spans="1:21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8309</v>
      </c>
      <c r="R3754" t="s">
        <v>8343</v>
      </c>
      <c r="S3754" s="15">
        <f t="shared" si="292"/>
        <v>88715.560613425929</v>
      </c>
      <c r="T3754" s="15">
        <f t="shared" si="293"/>
        <v>42388.560613425929</v>
      </c>
      <c r="U3754" s="15">
        <f t="shared" si="294"/>
        <v>2142</v>
      </c>
    </row>
    <row r="3755" spans="1:21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8324</v>
      </c>
      <c r="R3755" t="s">
        <v>8325</v>
      </c>
      <c r="S3755" s="15">
        <f t="shared" si="292"/>
        <v>88825.779131944437</v>
      </c>
      <c r="T3755" s="15">
        <f t="shared" si="293"/>
        <v>42498.73746527778</v>
      </c>
      <c r="U3755" s="15">
        <f t="shared" si="294"/>
        <v>2143</v>
      </c>
    </row>
    <row r="3756" spans="1:21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8309</v>
      </c>
      <c r="R3756" t="s">
        <v>8343</v>
      </c>
      <c r="S3756" s="15">
        <f t="shared" si="292"/>
        <v>88509.009224537032</v>
      </c>
      <c r="T3756" s="15">
        <f t="shared" si="293"/>
        <v>42152.009224537032</v>
      </c>
      <c r="U3756" s="15">
        <f t="shared" si="294"/>
        <v>2142</v>
      </c>
    </row>
    <row r="3757" spans="1:21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8324</v>
      </c>
      <c r="R3757" t="s">
        <v>8325</v>
      </c>
      <c r="S3757" s="15">
        <f t="shared" si="292"/>
        <v>88230.632523148146</v>
      </c>
      <c r="T3757" s="15">
        <f t="shared" si="293"/>
        <v>41903.632523148146</v>
      </c>
      <c r="U3757" s="15">
        <f t="shared" si="294"/>
        <v>2141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8324</v>
      </c>
      <c r="R3758" t="s">
        <v>8327</v>
      </c>
      <c r="S3758" s="15">
        <f t="shared" si="292"/>
        <v>88882.722187499996</v>
      </c>
      <c r="T3758" s="15">
        <f t="shared" si="293"/>
        <v>42525.722187499996</v>
      </c>
      <c r="U3758" s="15">
        <f t="shared" si="294"/>
        <v>2143</v>
      </c>
    </row>
    <row r="3759" spans="1:21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1</v>
      </c>
      <c r="P3759">
        <f t="shared" si="291"/>
        <v>0</v>
      </c>
      <c r="Q3759" s="11" t="s">
        <v>8322</v>
      </c>
      <c r="R3759" t="s">
        <v>8338</v>
      </c>
      <c r="S3759" s="15">
        <f t="shared" si="292"/>
        <v>88878.80768518518</v>
      </c>
      <c r="T3759" s="15">
        <f t="shared" si="293"/>
        <v>42521.729861111111</v>
      </c>
      <c r="U3759" s="15">
        <f t="shared" si="294"/>
        <v>2143</v>
      </c>
    </row>
    <row r="3760" spans="1:21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1</v>
      </c>
      <c r="P3760">
        <f t="shared" si="291"/>
        <v>0</v>
      </c>
      <c r="Q3760" s="11" t="s">
        <v>8309</v>
      </c>
      <c r="R3760" t="s">
        <v>8343</v>
      </c>
      <c r="S3760" s="15">
        <f t="shared" si="292"/>
        <v>88530.79415509259</v>
      </c>
      <c r="T3760" s="15">
        <f t="shared" si="293"/>
        <v>42173.79415509259</v>
      </c>
      <c r="U3760" s="15">
        <f t="shared" si="294"/>
        <v>2142</v>
      </c>
    </row>
    <row r="3761" spans="1:21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8322</v>
      </c>
      <c r="R3761" t="s">
        <v>8338</v>
      </c>
      <c r="S3761" s="15">
        <f t="shared" si="292"/>
        <v>88626.573993055557</v>
      </c>
      <c r="T3761" s="15">
        <f t="shared" si="293"/>
        <v>42289.573993055557</v>
      </c>
      <c r="U3761" s="15">
        <f t="shared" si="294"/>
        <v>2142</v>
      </c>
    </row>
    <row r="3762" spans="1:21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8322</v>
      </c>
      <c r="R3762" t="s">
        <v>8326</v>
      </c>
      <c r="S3762" s="15">
        <f t="shared" si="292"/>
        <v>88346.369988425926</v>
      </c>
      <c r="T3762" s="15">
        <f t="shared" si="293"/>
        <v>41989.369988425926</v>
      </c>
      <c r="U3762" s="15">
        <f t="shared" si="294"/>
        <v>2141</v>
      </c>
    </row>
    <row r="3763" spans="1:21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8322</v>
      </c>
      <c r="R3763" t="s">
        <v>8326</v>
      </c>
      <c r="S3763" s="15">
        <f t="shared" si="292"/>
        <v>88418.837546296301</v>
      </c>
      <c r="T3763" s="15">
        <f t="shared" si="293"/>
        <v>42091.79587962963</v>
      </c>
      <c r="U3763" s="15">
        <f t="shared" si="294"/>
        <v>2142</v>
      </c>
    </row>
    <row r="3764" spans="1:21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8322</v>
      </c>
      <c r="R3764" t="s">
        <v>8340</v>
      </c>
      <c r="S3764" s="15">
        <f t="shared" si="292"/>
        <v>89056.59483796297</v>
      </c>
      <c r="T3764" s="15">
        <f t="shared" si="293"/>
        <v>42729.636504629627</v>
      </c>
      <c r="U3764" s="15">
        <f t="shared" si="294"/>
        <v>2143</v>
      </c>
    </row>
    <row r="3765" spans="1:21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8309</v>
      </c>
      <c r="R3765" t="s">
        <v>8343</v>
      </c>
      <c r="S3765" s="15">
        <f t="shared" si="292"/>
        <v>89079.389062500006</v>
      </c>
      <c r="T3765" s="15">
        <f t="shared" si="293"/>
        <v>42722.389062500006</v>
      </c>
      <c r="U3765" s="15">
        <f t="shared" si="294"/>
        <v>2143</v>
      </c>
    </row>
    <row r="3766" spans="1:21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8328</v>
      </c>
      <c r="R3766" t="s">
        <v>8355</v>
      </c>
      <c r="S3766" s="15">
        <f t="shared" si="292"/>
        <v>88394.788680555561</v>
      </c>
      <c r="T3766" s="15">
        <f t="shared" si="293"/>
        <v>42037.788680555561</v>
      </c>
      <c r="U3766" s="15">
        <f t="shared" si="294"/>
        <v>2142</v>
      </c>
    </row>
    <row r="3767" spans="1:21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8312</v>
      </c>
      <c r="R3767" t="s">
        <v>8349</v>
      </c>
      <c r="S3767" s="15">
        <f t="shared" si="292"/>
        <v>88686.926145833335</v>
      </c>
      <c r="T3767" s="15">
        <f t="shared" si="293"/>
        <v>42329.967812499999</v>
      </c>
      <c r="U3767" s="15">
        <f t="shared" si="294"/>
        <v>2142</v>
      </c>
    </row>
    <row r="3768" spans="1:21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8343</v>
      </c>
      <c r="S3768" s="15">
        <f t="shared" si="292"/>
        <v>89095.842245370368</v>
      </c>
      <c r="T3768" s="15">
        <f t="shared" si="293"/>
        <v>42738.842245370368</v>
      </c>
      <c r="U3768" s="15">
        <f t="shared" si="294"/>
        <v>2143</v>
      </c>
    </row>
    <row r="3769" spans="1:21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8309</v>
      </c>
      <c r="R3769" t="s">
        <v>8343</v>
      </c>
      <c r="S3769" s="15">
        <f t="shared" si="292"/>
        <v>88831.268101851849</v>
      </c>
      <c r="T3769" s="15">
        <f t="shared" si="293"/>
        <v>42474.268101851849</v>
      </c>
      <c r="U3769" s="15">
        <f t="shared" si="294"/>
        <v>2143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8324</v>
      </c>
      <c r="R3770" t="s">
        <v>8327</v>
      </c>
      <c r="S3770" s="15">
        <f t="shared" si="292"/>
        <v>88424.986284722225</v>
      </c>
      <c r="T3770" s="15">
        <f t="shared" si="293"/>
        <v>42097.944618055553</v>
      </c>
      <c r="U3770" s="15">
        <f t="shared" si="294"/>
        <v>2142</v>
      </c>
    </row>
    <row r="3771" spans="1:21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8324</v>
      </c>
      <c r="R3771" t="s">
        <v>8325</v>
      </c>
      <c r="S3771" s="15">
        <f t="shared" si="292"/>
        <v>88505.139583333337</v>
      </c>
      <c r="T3771" s="15">
        <f t="shared" si="293"/>
        <v>42148.139583333337</v>
      </c>
      <c r="U3771" s="15">
        <f t="shared" si="294"/>
        <v>2142</v>
      </c>
    </row>
    <row r="3772" spans="1:21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8324</v>
      </c>
      <c r="R3772" t="s">
        <v>8325</v>
      </c>
      <c r="S3772" s="15">
        <f t="shared" si="292"/>
        <v>88820.650590277772</v>
      </c>
      <c r="T3772" s="15">
        <f t="shared" si="293"/>
        <v>42463.608923611115</v>
      </c>
      <c r="U3772" s="15">
        <f t="shared" si="294"/>
        <v>2143</v>
      </c>
    </row>
    <row r="3773" spans="1:21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8309</v>
      </c>
      <c r="R3773" t="s">
        <v>8343</v>
      </c>
      <c r="S3773" s="15">
        <f t="shared" si="292"/>
        <v>88705.616851851853</v>
      </c>
      <c r="T3773" s="15">
        <f t="shared" si="293"/>
        <v>42378.616851851853</v>
      </c>
      <c r="U3773" s="15">
        <f t="shared" si="294"/>
        <v>2142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8320</v>
      </c>
      <c r="R3774" t="s">
        <v>8358</v>
      </c>
      <c r="S3774" s="15">
        <f t="shared" si="292"/>
        <v>88492.072962962964</v>
      </c>
      <c r="T3774" s="15">
        <f t="shared" si="293"/>
        <v>42135.072962962964</v>
      </c>
      <c r="U3774" s="15">
        <f t="shared" si="294"/>
        <v>2142</v>
      </c>
    </row>
    <row r="3775" spans="1:21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8347</v>
      </c>
      <c r="R3775" t="s">
        <v>8348</v>
      </c>
      <c r="S3775" s="15">
        <f t="shared" si="292"/>
        <v>88434.900960648141</v>
      </c>
      <c r="T3775" s="15">
        <f t="shared" si="293"/>
        <v>42089</v>
      </c>
      <c r="U3775" s="15">
        <f t="shared" si="294"/>
        <v>2142</v>
      </c>
    </row>
    <row r="3776" spans="1:21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8317</v>
      </c>
      <c r="R3776" t="s">
        <v>8345</v>
      </c>
      <c r="S3776" s="15">
        <f t="shared" si="292"/>
        <v>88719.908194444448</v>
      </c>
      <c r="T3776" s="15">
        <f t="shared" si="293"/>
        <v>42362.908194444448</v>
      </c>
      <c r="U3776" s="15">
        <f t="shared" si="294"/>
        <v>2142</v>
      </c>
    </row>
    <row r="3777" spans="1:21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ref="O3777:O3840" si="295">ROUND(E3587/D3587*100,0)</f>
        <v>0</v>
      </c>
      <c r="P3777">
        <f t="shared" si="291"/>
        <v>0</v>
      </c>
      <c r="Q3777" s="11" t="s">
        <v>8312</v>
      </c>
      <c r="R3777" t="s">
        <v>8349</v>
      </c>
      <c r="S3777" s="15">
        <f t="shared" si="292"/>
        <v>88562.780416666676</v>
      </c>
      <c r="T3777" s="15">
        <f t="shared" si="293"/>
        <v>42205.780416666668</v>
      </c>
      <c r="U3777" s="15">
        <f t="shared" si="294"/>
        <v>2142</v>
      </c>
    </row>
    <row r="3778" spans="1:21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5"/>
        <v>0</v>
      </c>
      <c r="P3778">
        <f t="shared" si="291"/>
        <v>0</v>
      </c>
      <c r="Q3778" s="11" t="s">
        <v>8320</v>
      </c>
      <c r="R3778" t="s">
        <v>8346</v>
      </c>
      <c r="S3778" s="15">
        <f t="shared" si="292"/>
        <v>88209.040497685186</v>
      </c>
      <c r="T3778" s="15">
        <f t="shared" si="293"/>
        <v>41852.040497685186</v>
      </c>
      <c r="U3778" s="15">
        <f t="shared" si="294"/>
        <v>2141</v>
      </c>
    </row>
    <row r="3779" spans="1:21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1" t="s">
        <v>8312</v>
      </c>
      <c r="R3779" t="s">
        <v>8349</v>
      </c>
      <c r="S3779" s="15">
        <f t="shared" ref="S3779:S3842" si="297">(((J3779/60)/60)/24)+DATE(197,1,1)</f>
        <v>88699.204814814817</v>
      </c>
      <c r="T3779" s="15">
        <f t="shared" ref="T3779:T3842" si="298">(((I3779/60)/60)/24)+DATE(1970,1,1)</f>
        <v>42340.725694444445</v>
      </c>
      <c r="U3779" s="15">
        <f t="shared" ref="U3779:U3842" si="299">YEAR(S3779)</f>
        <v>2142</v>
      </c>
    </row>
    <row r="3780" spans="1:21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8320</v>
      </c>
      <c r="R3780" t="s">
        <v>8358</v>
      </c>
      <c r="S3780" s="15">
        <f t="shared" si="297"/>
        <v>88315.015439814815</v>
      </c>
      <c r="T3780" s="15">
        <f t="shared" si="298"/>
        <v>41958.057106481487</v>
      </c>
      <c r="U3780" s="15">
        <f t="shared" si="299"/>
        <v>2141</v>
      </c>
    </row>
    <row r="3781" spans="1:21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8320</v>
      </c>
      <c r="R3781" t="s">
        <v>8346</v>
      </c>
      <c r="S3781" s="15">
        <f t="shared" si="297"/>
        <v>88229.980879629627</v>
      </c>
      <c r="T3781" s="15">
        <f t="shared" si="298"/>
        <v>41872.980879629627</v>
      </c>
      <c r="U3781" s="15">
        <f t="shared" si="299"/>
        <v>2141</v>
      </c>
    </row>
    <row r="3782" spans="1:21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8309</v>
      </c>
      <c r="R3782" t="s">
        <v>8343</v>
      </c>
      <c r="S3782" s="15">
        <f t="shared" si="297"/>
        <v>89104.121377314819</v>
      </c>
      <c r="T3782" s="15">
        <f t="shared" si="298"/>
        <v>42745.372916666667</v>
      </c>
      <c r="U3782" s="15">
        <f t="shared" si="299"/>
        <v>2143</v>
      </c>
    </row>
    <row r="3783" spans="1:21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8322</v>
      </c>
      <c r="R3783" t="s">
        <v>8340</v>
      </c>
      <c r="S3783" s="15">
        <f t="shared" si="297"/>
        <v>88501.726134259254</v>
      </c>
      <c r="T3783" s="15">
        <f t="shared" si="298"/>
        <v>42144.726134259254</v>
      </c>
      <c r="U3783" s="15">
        <f t="shared" si="299"/>
        <v>2142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8312</v>
      </c>
      <c r="R3784" t="s">
        <v>8350</v>
      </c>
      <c r="S3784" s="15">
        <f t="shared" si="297"/>
        <v>87776.679560185177</v>
      </c>
      <c r="T3784" s="15">
        <f t="shared" si="298"/>
        <v>41419.679560185185</v>
      </c>
      <c r="U3784" s="15">
        <f t="shared" si="299"/>
        <v>2140</v>
      </c>
    </row>
    <row r="3785" spans="1:21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1</v>
      </c>
      <c r="P3785">
        <f t="shared" si="296"/>
        <v>0</v>
      </c>
      <c r="Q3785" s="11" t="s">
        <v>8309</v>
      </c>
      <c r="R3785" t="s">
        <v>8343</v>
      </c>
      <c r="S3785" s="15">
        <f t="shared" si="297"/>
        <v>88624.016388888893</v>
      </c>
      <c r="T3785" s="15">
        <f t="shared" si="298"/>
        <v>42282.016388888893</v>
      </c>
      <c r="U3785" s="15">
        <f t="shared" si="299"/>
        <v>2142</v>
      </c>
    </row>
    <row r="3786" spans="1:21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1</v>
      </c>
      <c r="P3786">
        <f t="shared" si="296"/>
        <v>0</v>
      </c>
      <c r="Q3786" s="11" t="s">
        <v>8309</v>
      </c>
      <c r="R3786" t="s">
        <v>8343</v>
      </c>
      <c r="S3786" s="15">
        <f t="shared" si="297"/>
        <v>88341.838240740733</v>
      </c>
      <c r="T3786" s="15">
        <f t="shared" si="298"/>
        <v>42014.838240740741</v>
      </c>
      <c r="U3786" s="15">
        <f t="shared" si="299"/>
        <v>2141</v>
      </c>
    </row>
    <row r="3787" spans="1:21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1</v>
      </c>
      <c r="P3787">
        <f t="shared" si="296"/>
        <v>0</v>
      </c>
      <c r="Q3787" s="11" t="s">
        <v>8320</v>
      </c>
      <c r="R3787" t="s">
        <v>8346</v>
      </c>
      <c r="S3787" s="15">
        <f t="shared" si="297"/>
        <v>88464.119409722218</v>
      </c>
      <c r="T3787" s="15">
        <f t="shared" si="298"/>
        <v>42107.119409722218</v>
      </c>
      <c r="U3787" s="15">
        <f t="shared" si="299"/>
        <v>2142</v>
      </c>
    </row>
    <row r="3788" spans="1:21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1</v>
      </c>
      <c r="P3788">
        <f t="shared" si="296"/>
        <v>0</v>
      </c>
      <c r="Q3788" s="11" t="s">
        <v>8320</v>
      </c>
      <c r="R3788" t="s">
        <v>8346</v>
      </c>
      <c r="S3788" s="15">
        <f t="shared" si="297"/>
        <v>88279.974803240737</v>
      </c>
      <c r="T3788" s="15">
        <f t="shared" si="298"/>
        <v>41912.974803240737</v>
      </c>
      <c r="U3788" s="15">
        <f t="shared" si="299"/>
        <v>2141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1</v>
      </c>
      <c r="P3789">
        <f t="shared" si="296"/>
        <v>0</v>
      </c>
      <c r="Q3789" s="11" t="s">
        <v>8324</v>
      </c>
      <c r="R3789" t="s">
        <v>8327</v>
      </c>
      <c r="S3789" s="15">
        <f t="shared" si="297"/>
        <v>88309.535185185188</v>
      </c>
      <c r="T3789" s="15">
        <f t="shared" si="298"/>
        <v>41930.207638888889</v>
      </c>
      <c r="U3789" s="15">
        <f t="shared" si="299"/>
        <v>2141</v>
      </c>
    </row>
    <row r="3790" spans="1:21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1</v>
      </c>
      <c r="P3790">
        <f t="shared" si="296"/>
        <v>0</v>
      </c>
      <c r="Q3790" s="11" t="s">
        <v>8324</v>
      </c>
      <c r="R3790" t="s">
        <v>8336</v>
      </c>
      <c r="S3790" s="15">
        <f t="shared" si="297"/>
        <v>89002.346817129626</v>
      </c>
      <c r="T3790" s="15">
        <f t="shared" si="298"/>
        <v>42616.416666666672</v>
      </c>
      <c r="U3790" s="15">
        <f t="shared" si="299"/>
        <v>2143</v>
      </c>
    </row>
    <row r="3791" spans="1:21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8324</v>
      </c>
      <c r="R3791" t="s">
        <v>8336</v>
      </c>
      <c r="S3791" s="15">
        <f t="shared" si="297"/>
        <v>88760.983449074076</v>
      </c>
      <c r="T3791" s="15">
        <f t="shared" si="298"/>
        <v>42400.960416666669</v>
      </c>
      <c r="U3791" s="15">
        <f t="shared" si="299"/>
        <v>2143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8324</v>
      </c>
      <c r="R3792" t="s">
        <v>8327</v>
      </c>
      <c r="S3792" s="15">
        <f t="shared" si="297"/>
        <v>88216.325497685189</v>
      </c>
      <c r="T3792" s="15">
        <f t="shared" si="298"/>
        <v>41889.325497685182</v>
      </c>
      <c r="U3792" s="15">
        <f t="shared" si="299"/>
        <v>2141</v>
      </c>
    </row>
    <row r="3793" spans="1:21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8322</v>
      </c>
      <c r="R3793" t="s">
        <v>8326</v>
      </c>
      <c r="S3793" s="15">
        <f t="shared" si="297"/>
        <v>88551.893993055564</v>
      </c>
      <c r="T3793" s="15">
        <f t="shared" si="298"/>
        <v>42194.893993055557</v>
      </c>
      <c r="U3793" s="15">
        <f t="shared" si="299"/>
        <v>2142</v>
      </c>
    </row>
    <row r="3794" spans="1:21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8309</v>
      </c>
      <c r="R3794" t="s">
        <v>8343</v>
      </c>
      <c r="S3794" s="15">
        <f t="shared" si="297"/>
        <v>88651.620115740734</v>
      </c>
      <c r="T3794" s="15">
        <f t="shared" si="298"/>
        <v>42294.620115740734</v>
      </c>
      <c r="U3794" s="15">
        <f t="shared" si="299"/>
        <v>2142</v>
      </c>
    </row>
    <row r="3795" spans="1:21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8322</v>
      </c>
      <c r="R3795" t="s">
        <v>8326</v>
      </c>
      <c r="S3795" s="15">
        <f t="shared" si="297"/>
        <v>89100.962499999994</v>
      </c>
      <c r="T3795" s="15">
        <f t="shared" si="298"/>
        <v>42734.375</v>
      </c>
      <c r="U3795" s="15">
        <f t="shared" si="299"/>
        <v>2143</v>
      </c>
    </row>
    <row r="3796" spans="1:21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8322</v>
      </c>
      <c r="R3796" t="s">
        <v>8326</v>
      </c>
      <c r="S3796" s="15">
        <f t="shared" si="297"/>
        <v>88552.922858796301</v>
      </c>
      <c r="T3796" s="15">
        <f t="shared" si="298"/>
        <v>42195.922858796301</v>
      </c>
      <c r="U3796" s="15">
        <f t="shared" si="299"/>
        <v>2142</v>
      </c>
    </row>
    <row r="3797" spans="1:21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8309</v>
      </c>
      <c r="R3797" t="s">
        <v>8343</v>
      </c>
      <c r="S3797" s="15">
        <f t="shared" si="297"/>
        <v>88552.785289351858</v>
      </c>
      <c r="T3797" s="15">
        <f t="shared" si="298"/>
        <v>42195.785289351858</v>
      </c>
      <c r="U3797" s="15">
        <f t="shared" si="299"/>
        <v>2142</v>
      </c>
    </row>
    <row r="3798" spans="1:21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8309</v>
      </c>
      <c r="R3798" t="s">
        <v>8343</v>
      </c>
      <c r="S3798" s="15">
        <f t="shared" si="297"/>
        <v>89177.895567129628</v>
      </c>
      <c r="T3798" s="15">
        <f t="shared" si="298"/>
        <v>42820.853900462964</v>
      </c>
      <c r="U3798" s="15">
        <f t="shared" si="299"/>
        <v>2144</v>
      </c>
    </row>
    <row r="3799" spans="1:21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8317</v>
      </c>
      <c r="R3799" t="s">
        <v>8335</v>
      </c>
      <c r="S3799" s="15">
        <f t="shared" si="297"/>
        <v>87186.872685185182</v>
      </c>
      <c r="T3799" s="15">
        <f t="shared" si="298"/>
        <v>40844.872685185182</v>
      </c>
      <c r="U3799" s="15">
        <f t="shared" si="299"/>
        <v>2138</v>
      </c>
    </row>
    <row r="3800" spans="1:21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8320</v>
      </c>
      <c r="R3800" t="s">
        <v>8346</v>
      </c>
      <c r="S3800" s="15">
        <f t="shared" si="297"/>
        <v>88258.972025462965</v>
      </c>
      <c r="T3800" s="15">
        <f t="shared" si="298"/>
        <v>41931.972025462965</v>
      </c>
      <c r="U3800" s="15">
        <f t="shared" si="299"/>
        <v>2141</v>
      </c>
    </row>
    <row r="3801" spans="1:21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8320</v>
      </c>
      <c r="R3801" t="s">
        <v>8346</v>
      </c>
      <c r="S3801" s="15">
        <f t="shared" si="297"/>
        <v>88611.102581018524</v>
      </c>
      <c r="T3801" s="15">
        <f t="shared" si="298"/>
        <v>42254.102581018517</v>
      </c>
      <c r="U3801" s="15">
        <f t="shared" si="299"/>
        <v>2142</v>
      </c>
    </row>
    <row r="3802" spans="1:21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8328</v>
      </c>
      <c r="R3802" t="s">
        <v>8355</v>
      </c>
      <c r="S3802" s="15">
        <f t="shared" si="297"/>
        <v>87512.283159722225</v>
      </c>
      <c r="T3802" s="15">
        <f t="shared" si="298"/>
        <v>41145.283159722225</v>
      </c>
      <c r="U3802" s="15">
        <f t="shared" si="299"/>
        <v>2139</v>
      </c>
    </row>
    <row r="3803" spans="1:21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8312</v>
      </c>
      <c r="R3803" t="s">
        <v>8349</v>
      </c>
      <c r="S3803" s="15">
        <f t="shared" si="297"/>
        <v>89182.696145833324</v>
      </c>
      <c r="T3803" s="15">
        <f t="shared" si="298"/>
        <v>42840.654479166667</v>
      </c>
      <c r="U3803" s="15">
        <f t="shared" si="299"/>
        <v>2144</v>
      </c>
    </row>
    <row r="3804" spans="1:21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8309</v>
      </c>
      <c r="R3804" t="s">
        <v>8343</v>
      </c>
      <c r="S3804" s="15">
        <f t="shared" si="297"/>
        <v>88767.812627314823</v>
      </c>
      <c r="T3804" s="15">
        <f t="shared" si="298"/>
        <v>42410.812627314815</v>
      </c>
      <c r="U3804" s="15">
        <f t="shared" si="299"/>
        <v>2143</v>
      </c>
    </row>
    <row r="3805" spans="1:21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2</v>
      </c>
      <c r="P3805">
        <f t="shared" si="296"/>
        <v>0</v>
      </c>
      <c r="Q3805" s="11" t="s">
        <v>8324</v>
      </c>
      <c r="R3805" t="s">
        <v>8325</v>
      </c>
      <c r="S3805" s="15">
        <f t="shared" si="297"/>
        <v>88238.636388888888</v>
      </c>
      <c r="T3805" s="15">
        <f t="shared" si="298"/>
        <v>41911.636388888888</v>
      </c>
      <c r="U3805" s="15">
        <f t="shared" si="299"/>
        <v>2141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3</v>
      </c>
      <c r="P3806">
        <f t="shared" si="296"/>
        <v>0</v>
      </c>
      <c r="Q3806" s="11" t="s">
        <v>8324</v>
      </c>
      <c r="R3806" t="s">
        <v>8327</v>
      </c>
      <c r="S3806" s="15">
        <f t="shared" si="297"/>
        <v>89149.040902777779</v>
      </c>
      <c r="T3806" s="15">
        <f t="shared" si="298"/>
        <v>42821.999236111107</v>
      </c>
      <c r="U3806" s="15">
        <f t="shared" si="299"/>
        <v>2144</v>
      </c>
    </row>
    <row r="3807" spans="1:21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8324</v>
      </c>
      <c r="R3807" t="s">
        <v>8336</v>
      </c>
      <c r="S3807" s="15">
        <f t="shared" si="297"/>
        <v>88672.143969907411</v>
      </c>
      <c r="T3807" s="15">
        <f t="shared" si="298"/>
        <v>42325.185636574075</v>
      </c>
      <c r="U3807" s="15">
        <f t="shared" si="299"/>
        <v>2142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8324</v>
      </c>
      <c r="R3808" t="s">
        <v>8327</v>
      </c>
      <c r="S3808" s="15">
        <f t="shared" si="297"/>
        <v>88161.651203703703</v>
      </c>
      <c r="T3808" s="15">
        <f t="shared" si="298"/>
        <v>41834.651203703703</v>
      </c>
      <c r="U3808" s="15">
        <f t="shared" si="299"/>
        <v>2141</v>
      </c>
    </row>
    <row r="3809" spans="1:21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8320</v>
      </c>
      <c r="R3809" t="s">
        <v>8358</v>
      </c>
      <c r="S3809" s="15">
        <f t="shared" si="297"/>
        <v>88329.653379629628</v>
      </c>
      <c r="T3809" s="15">
        <f t="shared" si="298"/>
        <v>41972.6950462963</v>
      </c>
      <c r="U3809" s="15">
        <f t="shared" si="299"/>
        <v>2141</v>
      </c>
    </row>
    <row r="3810" spans="1:21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8322</v>
      </c>
      <c r="R3810" t="s">
        <v>8338</v>
      </c>
      <c r="S3810" s="15">
        <f t="shared" si="297"/>
        <v>88269.937303240731</v>
      </c>
      <c r="T3810" s="15">
        <f t="shared" si="298"/>
        <v>41942.937303240738</v>
      </c>
      <c r="U3810" s="15">
        <f t="shared" si="299"/>
        <v>2141</v>
      </c>
    </row>
    <row r="3811" spans="1:21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8322</v>
      </c>
      <c r="R3811" t="s">
        <v>8340</v>
      </c>
      <c r="S3811" s="15">
        <f t="shared" si="297"/>
        <v>88021.715173611112</v>
      </c>
      <c r="T3811" s="15">
        <f t="shared" si="298"/>
        <v>41664.715173611112</v>
      </c>
      <c r="U3811" s="15">
        <f t="shared" si="299"/>
        <v>2140</v>
      </c>
    </row>
    <row r="3812" spans="1:21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8322</v>
      </c>
      <c r="R3812" t="s">
        <v>8340</v>
      </c>
      <c r="S3812" s="15">
        <f t="shared" si="297"/>
        <v>88224.767500000002</v>
      </c>
      <c r="T3812" s="15">
        <f t="shared" si="298"/>
        <v>41867.767500000002</v>
      </c>
      <c r="U3812" s="15">
        <f t="shared" si="299"/>
        <v>2141</v>
      </c>
    </row>
    <row r="3813" spans="1:21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8309</v>
      </c>
      <c r="R3813" t="s">
        <v>8343</v>
      </c>
      <c r="S3813" s="15">
        <f t="shared" si="297"/>
        <v>88690.659317129626</v>
      </c>
      <c r="T3813" s="15">
        <f t="shared" si="298"/>
        <v>42333.700983796298</v>
      </c>
      <c r="U3813" s="15">
        <f t="shared" si="299"/>
        <v>2142</v>
      </c>
    </row>
    <row r="3814" spans="1:21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8328</v>
      </c>
      <c r="R3814" t="s">
        <v>8351</v>
      </c>
      <c r="S3814" s="15">
        <f t="shared" si="297"/>
        <v>87400.822858796295</v>
      </c>
      <c r="T3814" s="15">
        <f t="shared" si="298"/>
        <v>41043.822858796295</v>
      </c>
      <c r="U3814" s="15">
        <f t="shared" si="299"/>
        <v>2139</v>
      </c>
    </row>
    <row r="3815" spans="1:21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8314</v>
      </c>
      <c r="R3815" t="s">
        <v>8356</v>
      </c>
      <c r="S3815" s="15">
        <f t="shared" si="297"/>
        <v>88575.252199074079</v>
      </c>
      <c r="T3815" s="15">
        <f t="shared" si="298"/>
        <v>42218.252199074079</v>
      </c>
      <c r="U3815" s="15">
        <f t="shared" si="299"/>
        <v>2142</v>
      </c>
    </row>
    <row r="3816" spans="1:21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8320</v>
      </c>
      <c r="R3816" t="s">
        <v>8346</v>
      </c>
      <c r="S3816" s="15">
        <f t="shared" si="297"/>
        <v>88551.170046296291</v>
      </c>
      <c r="T3816" s="15">
        <f t="shared" si="298"/>
        <v>42224.170046296291</v>
      </c>
      <c r="U3816" s="15">
        <f t="shared" si="299"/>
        <v>2142</v>
      </c>
    </row>
    <row r="3817" spans="1:21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8320</v>
      </c>
      <c r="R3817" t="s">
        <v>8358</v>
      </c>
      <c r="S3817" s="15">
        <f t="shared" si="297"/>
        <v>88222.951782407414</v>
      </c>
      <c r="T3817" s="15">
        <f t="shared" si="298"/>
        <v>41865.951782407406</v>
      </c>
      <c r="U3817" s="15">
        <f t="shared" si="299"/>
        <v>2141</v>
      </c>
    </row>
    <row r="3818" spans="1:21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8320</v>
      </c>
      <c r="R3818" t="s">
        <v>8346</v>
      </c>
      <c r="S3818" s="15">
        <f t="shared" si="297"/>
        <v>88542.139479166668</v>
      </c>
      <c r="T3818" s="15">
        <f t="shared" si="298"/>
        <v>42215.139479166668</v>
      </c>
      <c r="U3818" s="15">
        <f t="shared" si="299"/>
        <v>2142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8324</v>
      </c>
      <c r="R3819" t="s">
        <v>8327</v>
      </c>
      <c r="S3819" s="15">
        <f t="shared" si="297"/>
        <v>88712.920717592584</v>
      </c>
      <c r="T3819" s="15">
        <f t="shared" si="298"/>
        <v>42355.920717592591</v>
      </c>
      <c r="U3819" s="15">
        <f t="shared" si="299"/>
        <v>2142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8324</v>
      </c>
      <c r="R3820" t="s">
        <v>8327</v>
      </c>
      <c r="S3820" s="15">
        <f t="shared" si="297"/>
        <v>89062.262962962966</v>
      </c>
      <c r="T3820" s="15">
        <f t="shared" si="298"/>
        <v>42705.304629629631</v>
      </c>
      <c r="U3820" s="15">
        <f t="shared" si="299"/>
        <v>2143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8324</v>
      </c>
      <c r="R3821" t="s">
        <v>8327</v>
      </c>
      <c r="S3821" s="15">
        <f t="shared" si="297"/>
        <v>88709.025115740747</v>
      </c>
      <c r="T3821" s="15">
        <f t="shared" si="298"/>
        <v>42352.025115740747</v>
      </c>
      <c r="U3821" s="15">
        <f t="shared" si="299"/>
        <v>2142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1</v>
      </c>
      <c r="P3822">
        <f t="shared" si="296"/>
        <v>0</v>
      </c>
      <c r="Q3822" s="11" t="s">
        <v>8324</v>
      </c>
      <c r="R3822" t="s">
        <v>8327</v>
      </c>
      <c r="S3822" s="15">
        <f t="shared" si="297"/>
        <v>89087.804756944446</v>
      </c>
      <c r="T3822" s="15">
        <f t="shared" si="298"/>
        <v>42730.804756944446</v>
      </c>
      <c r="U3822" s="15">
        <f t="shared" si="299"/>
        <v>2143</v>
      </c>
    </row>
    <row r="3823" spans="1:21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2</v>
      </c>
      <c r="P3823">
        <f t="shared" si="296"/>
        <v>0</v>
      </c>
      <c r="Q3823" s="11" t="s">
        <v>8312</v>
      </c>
      <c r="R3823" t="s">
        <v>8357</v>
      </c>
      <c r="S3823" s="15">
        <f t="shared" si="297"/>
        <v>87644.531712962969</v>
      </c>
      <c r="T3823" s="15">
        <f t="shared" si="298"/>
        <v>41306.708333333336</v>
      </c>
      <c r="U3823" s="15">
        <f t="shared" si="299"/>
        <v>2139</v>
      </c>
    </row>
    <row r="3824" spans="1:21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8320</v>
      </c>
      <c r="R3824" t="s">
        <v>8346</v>
      </c>
      <c r="S3824" s="15">
        <f t="shared" si="297"/>
        <v>88509.629502314812</v>
      </c>
      <c r="T3824" s="15">
        <f t="shared" si="298"/>
        <v>42143.629502314812</v>
      </c>
      <c r="U3824" s="15">
        <f t="shared" si="299"/>
        <v>2142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8324</v>
      </c>
      <c r="R3825" t="s">
        <v>8327</v>
      </c>
      <c r="S3825" s="15">
        <f t="shared" si="297"/>
        <v>88937.048449074078</v>
      </c>
      <c r="T3825" s="15">
        <f t="shared" si="298"/>
        <v>42580.978472222225</v>
      </c>
      <c r="U3825" s="15">
        <f t="shared" si="299"/>
        <v>2143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8312</v>
      </c>
      <c r="R3826" t="s">
        <v>8353</v>
      </c>
      <c r="S3826" s="15">
        <f t="shared" si="297"/>
        <v>87676.9996412037</v>
      </c>
      <c r="T3826" s="15">
        <f t="shared" si="298"/>
        <v>41329.999641203707</v>
      </c>
      <c r="U3826" s="15">
        <f t="shared" si="299"/>
        <v>2140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8322</v>
      </c>
      <c r="R3827" t="s">
        <v>8326</v>
      </c>
      <c r="S3827" s="15">
        <f t="shared" si="297"/>
        <v>88738.658842592587</v>
      </c>
      <c r="T3827" s="15">
        <f t="shared" si="298"/>
        <v>42381.658842592587</v>
      </c>
      <c r="U3827" s="15">
        <f t="shared" si="299"/>
        <v>2142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8328</v>
      </c>
      <c r="R3828" t="s">
        <v>8351</v>
      </c>
      <c r="S3828" s="15">
        <f t="shared" si="297"/>
        <v>88068.189699074079</v>
      </c>
      <c r="T3828" s="15">
        <f t="shared" si="298"/>
        <v>41711.148032407407</v>
      </c>
      <c r="U3828" s="15">
        <f t="shared" si="299"/>
        <v>2141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8314</v>
      </c>
      <c r="R3829" t="s">
        <v>8352</v>
      </c>
      <c r="S3829" s="15">
        <f t="shared" si="297"/>
        <v>88990.354131944448</v>
      </c>
      <c r="T3829" s="15">
        <f t="shared" si="298"/>
        <v>42633.354131944448</v>
      </c>
      <c r="U3829" s="15">
        <f t="shared" si="299"/>
        <v>2143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8314</v>
      </c>
      <c r="R3830" t="s">
        <v>8315</v>
      </c>
      <c r="S3830" s="15">
        <f t="shared" si="297"/>
        <v>88454.234375</v>
      </c>
      <c r="T3830" s="15">
        <f t="shared" si="298"/>
        <v>42097.192708333328</v>
      </c>
      <c r="U3830" s="15">
        <f t="shared" si="299"/>
        <v>2142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8317</v>
      </c>
      <c r="R3831" t="s">
        <v>8335</v>
      </c>
      <c r="S3831" s="15">
        <f t="shared" si="297"/>
        <v>88314.235636574071</v>
      </c>
      <c r="T3831" s="15">
        <f t="shared" si="298"/>
        <v>41957.277303240742</v>
      </c>
      <c r="U3831" s="15">
        <f t="shared" si="299"/>
        <v>2141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8320</v>
      </c>
      <c r="R3832" t="s">
        <v>8346</v>
      </c>
      <c r="S3832" s="15">
        <f t="shared" si="297"/>
        <v>88729.03943287037</v>
      </c>
      <c r="T3832" s="15">
        <f t="shared" si="298"/>
        <v>42372.03943287037</v>
      </c>
      <c r="U3832" s="15">
        <f t="shared" si="299"/>
        <v>2142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8320</v>
      </c>
      <c r="R3833" t="s">
        <v>8346</v>
      </c>
      <c r="S3833" s="15">
        <f t="shared" si="297"/>
        <v>88611.408275462964</v>
      </c>
      <c r="T3833" s="15">
        <f t="shared" si="298"/>
        <v>42254.408275462964</v>
      </c>
      <c r="U3833" s="15">
        <f t="shared" si="299"/>
        <v>2142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8320</v>
      </c>
      <c r="R3834" t="s">
        <v>8346</v>
      </c>
      <c r="S3834" s="15">
        <f t="shared" si="297"/>
        <v>88217.820567129631</v>
      </c>
      <c r="T3834" s="15">
        <f t="shared" si="298"/>
        <v>41855.820567129631</v>
      </c>
      <c r="U3834" s="15">
        <f t="shared" si="299"/>
        <v>2141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8320</v>
      </c>
      <c r="R3835" t="s">
        <v>8346</v>
      </c>
      <c r="S3835" s="15">
        <f t="shared" si="297"/>
        <v>88541.64025462963</v>
      </c>
      <c r="T3835" s="15">
        <f t="shared" si="298"/>
        <v>42184.64025462963</v>
      </c>
      <c r="U3835" s="15">
        <f t="shared" si="299"/>
        <v>2142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8324</v>
      </c>
      <c r="R3836" t="s">
        <v>8325</v>
      </c>
      <c r="S3836" s="15">
        <f t="shared" si="297"/>
        <v>89177.583368055552</v>
      </c>
      <c r="T3836" s="15">
        <f t="shared" si="298"/>
        <v>42810.541701388895</v>
      </c>
      <c r="U3836" s="15">
        <f t="shared" si="299"/>
        <v>2144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8324</v>
      </c>
      <c r="R3837" t="s">
        <v>8336</v>
      </c>
      <c r="S3837" s="15">
        <f t="shared" si="297"/>
        <v>89053.666932870372</v>
      </c>
      <c r="T3837" s="15">
        <f t="shared" si="298"/>
        <v>42696.708599537036</v>
      </c>
      <c r="U3837" s="15">
        <f t="shared" si="299"/>
        <v>2143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8324</v>
      </c>
      <c r="R3838" t="s">
        <v>8336</v>
      </c>
      <c r="S3838" s="15">
        <f t="shared" si="297"/>
        <v>88567.145787037036</v>
      </c>
      <c r="T3838" s="15">
        <f t="shared" si="298"/>
        <v>42230.145787037036</v>
      </c>
      <c r="U3838" s="15">
        <f t="shared" si="299"/>
        <v>2142</v>
      </c>
    </row>
    <row r="3839" spans="1:21" ht="4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8324</v>
      </c>
      <c r="R3839" t="s">
        <v>8336</v>
      </c>
      <c r="S3839" s="15">
        <f t="shared" si="297"/>
        <v>88386.861064814817</v>
      </c>
      <c r="T3839" s="15">
        <f t="shared" si="298"/>
        <v>42029.861064814817</v>
      </c>
      <c r="U3839" s="15">
        <f t="shared" si="299"/>
        <v>2141</v>
      </c>
    </row>
    <row r="3840" spans="1:21" ht="6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8324</v>
      </c>
      <c r="R3840" t="s">
        <v>8336</v>
      </c>
      <c r="S3840" s="15">
        <f t="shared" si="297"/>
        <v>88241.60265046297</v>
      </c>
      <c r="T3840" s="15">
        <f t="shared" si="298"/>
        <v>41884.602650462963</v>
      </c>
      <c r="U3840" s="15">
        <f t="shared" si="299"/>
        <v>2141</v>
      </c>
    </row>
    <row r="3841" spans="1:21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ref="O3841:O3904" si="300">ROUND(E3651/D3651*100,0)</f>
        <v>0</v>
      </c>
      <c r="P3841">
        <f t="shared" si="296"/>
        <v>0</v>
      </c>
      <c r="Q3841" s="11" t="s">
        <v>8322</v>
      </c>
      <c r="R3841" t="s">
        <v>8340</v>
      </c>
      <c r="S3841" s="15">
        <f t="shared" si="297"/>
        <v>88787.176377314812</v>
      </c>
      <c r="T3841" s="15">
        <f t="shared" si="298"/>
        <v>42430.176377314812</v>
      </c>
      <c r="U3841" s="15">
        <f t="shared" si="299"/>
        <v>2143</v>
      </c>
    </row>
    <row r="3842" spans="1:21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300"/>
        <v>0</v>
      </c>
      <c r="P3842">
        <f t="shared" si="296"/>
        <v>0</v>
      </c>
      <c r="Q3842" s="11" t="s">
        <v>8312</v>
      </c>
      <c r="R3842" t="s">
        <v>8349</v>
      </c>
      <c r="S3842" s="15">
        <f t="shared" si="297"/>
        <v>88205.703275462962</v>
      </c>
      <c r="T3842" s="15">
        <f t="shared" si="298"/>
        <v>41848.703275462962</v>
      </c>
      <c r="U3842" s="15">
        <f t="shared" si="299"/>
        <v>2141</v>
      </c>
    </row>
    <row r="3843" spans="1:21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>
        <f t="shared" ref="P3843:P3906" si="301">IFERROR(ROUND(E3843/L3843,2),0)</f>
        <v>0</v>
      </c>
      <c r="Q3843" s="11" t="s">
        <v>8309</v>
      </c>
      <c r="R3843" t="s">
        <v>8343</v>
      </c>
      <c r="S3843" s="15">
        <f t="shared" ref="S3843:S3906" si="302">(((J3843/60)/60)/24)+DATE(197,1,1)</f>
        <v>88473.83085648148</v>
      </c>
      <c r="T3843" s="15">
        <f t="shared" ref="T3843:T3906" si="303">(((I3843/60)/60)/24)+DATE(1970,1,1)</f>
        <v>42116.83085648148</v>
      </c>
      <c r="U3843" s="15">
        <f t="shared" ref="U3843:U3906" si="304">YEAR(S3843)</f>
        <v>2142</v>
      </c>
    </row>
    <row r="3844" spans="1:21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8312</v>
      </c>
      <c r="R3844" t="s">
        <v>8349</v>
      </c>
      <c r="S3844" s="15">
        <f t="shared" si="302"/>
        <v>88480.131469907414</v>
      </c>
      <c r="T3844" s="15">
        <f t="shared" si="303"/>
        <v>42123.131469907406</v>
      </c>
      <c r="U3844" s="15">
        <f t="shared" si="304"/>
        <v>2142</v>
      </c>
    </row>
    <row r="3845" spans="1:21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8312</v>
      </c>
      <c r="R3845" t="s">
        <v>8349</v>
      </c>
      <c r="S3845" s="15">
        <f t="shared" si="302"/>
        <v>89094.926030092596</v>
      </c>
      <c r="T3845" s="15">
        <f t="shared" si="303"/>
        <v>42737.926030092596</v>
      </c>
      <c r="U3845" s="15">
        <f t="shared" si="304"/>
        <v>2143</v>
      </c>
    </row>
    <row r="3846" spans="1:21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8309</v>
      </c>
      <c r="R3846" t="s">
        <v>8343</v>
      </c>
      <c r="S3846" s="15">
        <f t="shared" si="302"/>
        <v>88343.853078703702</v>
      </c>
      <c r="T3846" s="15">
        <f t="shared" si="303"/>
        <v>41991.853078703702</v>
      </c>
      <c r="U3846" s="15">
        <f t="shared" si="304"/>
        <v>2141</v>
      </c>
    </row>
    <row r="3847" spans="1:21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8322</v>
      </c>
      <c r="R3847" t="s">
        <v>8326</v>
      </c>
      <c r="S3847" s="15">
        <f t="shared" si="302"/>
        <v>88954.004432870366</v>
      </c>
      <c r="T3847" s="15">
        <f t="shared" si="303"/>
        <v>42588.004432870366</v>
      </c>
      <c r="U3847" s="15">
        <f t="shared" si="304"/>
        <v>2143</v>
      </c>
    </row>
    <row r="3848" spans="1:21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8322</v>
      </c>
      <c r="R3848" t="s">
        <v>8340</v>
      </c>
      <c r="S3848" s="15">
        <f t="shared" si="302"/>
        <v>89101.054398148146</v>
      </c>
      <c r="T3848" s="15">
        <f t="shared" si="303"/>
        <v>42744.054398148146</v>
      </c>
      <c r="U3848" s="15">
        <f t="shared" si="304"/>
        <v>2143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8347</v>
      </c>
      <c r="R3849" t="s">
        <v>8348</v>
      </c>
      <c r="S3849" s="15">
        <f t="shared" si="302"/>
        <v>88769.431076388893</v>
      </c>
      <c r="T3849" s="15">
        <f t="shared" si="303"/>
        <v>42412.431076388893</v>
      </c>
      <c r="U3849" s="15">
        <f t="shared" si="304"/>
        <v>2143</v>
      </c>
    </row>
    <row r="3850" spans="1:21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8324</v>
      </c>
      <c r="R3850" t="s">
        <v>8336</v>
      </c>
      <c r="S3850" s="15">
        <f t="shared" si="302"/>
        <v>88569.062476851846</v>
      </c>
      <c r="T3850" s="15">
        <f t="shared" si="303"/>
        <v>42212.062476851846</v>
      </c>
      <c r="U3850" s="15">
        <f t="shared" si="304"/>
        <v>2142</v>
      </c>
    </row>
    <row r="3851" spans="1:21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8309</v>
      </c>
      <c r="R3851" t="s">
        <v>8311</v>
      </c>
      <c r="S3851" s="15">
        <f t="shared" si="302"/>
        <v>89119.060277777782</v>
      </c>
      <c r="T3851" s="15">
        <f t="shared" si="303"/>
        <v>42762.060277777782</v>
      </c>
      <c r="U3851" s="15">
        <f t="shared" si="304"/>
        <v>2143</v>
      </c>
    </row>
    <row r="3852" spans="1:21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8322</v>
      </c>
      <c r="R3852" t="s">
        <v>8326</v>
      </c>
      <c r="S3852" s="15">
        <f t="shared" si="302"/>
        <v>88971.123865740738</v>
      </c>
      <c r="T3852" s="15">
        <f t="shared" si="303"/>
        <v>42614.123865740738</v>
      </c>
      <c r="U3852" s="15">
        <f t="shared" si="304"/>
        <v>2143</v>
      </c>
    </row>
    <row r="3853" spans="1:21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8322</v>
      </c>
      <c r="R3853" t="s">
        <v>8326</v>
      </c>
      <c r="S3853" s="15">
        <f t="shared" si="302"/>
        <v>88551.908530092594</v>
      </c>
      <c r="T3853" s="15">
        <f t="shared" si="303"/>
        <v>42194.908530092594</v>
      </c>
      <c r="U3853" s="15">
        <f t="shared" si="304"/>
        <v>2142</v>
      </c>
    </row>
    <row r="3854" spans="1:21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8322</v>
      </c>
      <c r="R3854" t="s">
        <v>8340</v>
      </c>
      <c r="S3854" s="15">
        <f t="shared" si="302"/>
        <v>88452.91098379629</v>
      </c>
      <c r="T3854" s="15">
        <f t="shared" si="303"/>
        <v>42095.869317129633</v>
      </c>
      <c r="U3854" s="15">
        <f t="shared" si="304"/>
        <v>2142</v>
      </c>
    </row>
    <row r="3855" spans="1:21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8322</v>
      </c>
      <c r="R3855" t="s">
        <v>8340</v>
      </c>
      <c r="S3855" s="15">
        <f t="shared" si="302"/>
        <v>88753.982627314821</v>
      </c>
      <c r="T3855" s="15">
        <f t="shared" si="303"/>
        <v>42396.982627314821</v>
      </c>
      <c r="U3855" s="15">
        <f t="shared" si="304"/>
        <v>2142</v>
      </c>
    </row>
    <row r="3856" spans="1:21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8322</v>
      </c>
      <c r="R3856" t="s">
        <v>8340</v>
      </c>
      <c r="S3856" s="15">
        <f t="shared" si="302"/>
        <v>87090.23438657407</v>
      </c>
      <c r="T3856" s="15">
        <f t="shared" si="303"/>
        <v>40733.234386574077</v>
      </c>
      <c r="U3856" s="15">
        <f t="shared" si="304"/>
        <v>2138</v>
      </c>
    </row>
    <row r="3857" spans="1:21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8309</v>
      </c>
      <c r="R3857" t="s">
        <v>8343</v>
      </c>
      <c r="S3857" s="15">
        <f t="shared" si="302"/>
        <v>88362.842523148152</v>
      </c>
      <c r="T3857" s="15">
        <f t="shared" si="303"/>
        <v>42005.842523148152</v>
      </c>
      <c r="U3857" s="15">
        <f t="shared" si="304"/>
        <v>2141</v>
      </c>
    </row>
    <row r="3858" spans="1:21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8309</v>
      </c>
      <c r="R3858" t="s">
        <v>8343</v>
      </c>
      <c r="S3858" s="15">
        <f t="shared" si="302"/>
        <v>88972.031782407401</v>
      </c>
      <c r="T3858" s="15">
        <f t="shared" si="303"/>
        <v>42615.031782407401</v>
      </c>
      <c r="U3858" s="15">
        <f t="shared" si="304"/>
        <v>2143</v>
      </c>
    </row>
    <row r="3859" spans="1:21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8309</v>
      </c>
      <c r="R3859" t="s">
        <v>8343</v>
      </c>
      <c r="S3859" s="15">
        <f t="shared" si="302"/>
        <v>88902.061805555553</v>
      </c>
      <c r="T3859" s="15">
        <f t="shared" si="303"/>
        <v>42545.061805555553</v>
      </c>
      <c r="U3859" s="15">
        <f t="shared" si="304"/>
        <v>2143</v>
      </c>
    </row>
    <row r="3860" spans="1:21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8347</v>
      </c>
      <c r="R3860" t="s">
        <v>8348</v>
      </c>
      <c r="S3860" s="15">
        <f t="shared" si="302"/>
        <v>88445.719641203701</v>
      </c>
      <c r="T3860" s="15">
        <f t="shared" si="303"/>
        <v>42118.677974537044</v>
      </c>
      <c r="U3860" s="15">
        <f t="shared" si="304"/>
        <v>2142</v>
      </c>
    </row>
    <row r="3861" spans="1:21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8347</v>
      </c>
      <c r="R3861" t="s">
        <v>8348</v>
      </c>
      <c r="S3861" s="15">
        <f t="shared" si="302"/>
        <v>89065.871331018512</v>
      </c>
      <c r="T3861" s="15">
        <f t="shared" si="303"/>
        <v>42708.912997685184</v>
      </c>
      <c r="U3861" s="15">
        <f t="shared" si="304"/>
        <v>2143</v>
      </c>
    </row>
    <row r="3862" spans="1:21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8317</v>
      </c>
      <c r="R3862" t="s">
        <v>8335</v>
      </c>
      <c r="S3862" s="15">
        <f t="shared" si="302"/>
        <v>88200.861388888879</v>
      </c>
      <c r="T3862" s="15">
        <f t="shared" si="303"/>
        <v>41843.861388888887</v>
      </c>
      <c r="U3862" s="15">
        <f t="shared" si="304"/>
        <v>2141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8320</v>
      </c>
      <c r="R3863" t="s">
        <v>8346</v>
      </c>
      <c r="S3863" s="15">
        <f t="shared" si="302"/>
        <v>88896.724328703713</v>
      </c>
      <c r="T3863" s="15">
        <f t="shared" si="303"/>
        <v>42539.724328703705</v>
      </c>
      <c r="U3863" s="15">
        <f t="shared" si="304"/>
        <v>2143</v>
      </c>
    </row>
    <row r="3864" spans="1:21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8312</v>
      </c>
      <c r="R3864" t="s">
        <v>8349</v>
      </c>
      <c r="S3864" s="15">
        <f t="shared" si="302"/>
        <v>88461.060671296291</v>
      </c>
      <c r="T3864" s="15">
        <f t="shared" si="303"/>
        <v>42104.060671296291</v>
      </c>
      <c r="U3864" s="15">
        <f t="shared" si="304"/>
        <v>2142</v>
      </c>
    </row>
    <row r="3865" spans="1:21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8312</v>
      </c>
      <c r="R3865" t="s">
        <v>8353</v>
      </c>
      <c r="S3865" s="15">
        <f t="shared" si="302"/>
        <v>88941.917488425926</v>
      </c>
      <c r="T3865" s="15">
        <f t="shared" si="303"/>
        <v>42584.917488425926</v>
      </c>
      <c r="U3865" s="15">
        <f t="shared" si="304"/>
        <v>2143</v>
      </c>
    </row>
    <row r="3866" spans="1:21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8328</v>
      </c>
      <c r="R3866" t="s">
        <v>8331</v>
      </c>
      <c r="S3866" s="15">
        <f t="shared" si="302"/>
        <v>88858.052152777775</v>
      </c>
      <c r="T3866" s="15">
        <f t="shared" si="303"/>
        <v>42531.052152777775</v>
      </c>
      <c r="U3866" s="15">
        <f t="shared" si="304"/>
        <v>2143</v>
      </c>
    </row>
    <row r="3867" spans="1:21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8328</v>
      </c>
      <c r="R3867" t="s">
        <v>8331</v>
      </c>
      <c r="S3867" s="15">
        <f t="shared" si="302"/>
        <v>89001.675625000003</v>
      </c>
      <c r="T3867" s="15">
        <f t="shared" si="303"/>
        <v>42626.895833333328</v>
      </c>
      <c r="U3867" s="15">
        <f t="shared" si="304"/>
        <v>2143</v>
      </c>
    </row>
    <row r="3868" spans="1:21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8317</v>
      </c>
      <c r="R3868" t="s">
        <v>8345</v>
      </c>
      <c r="S3868" s="15">
        <f t="shared" si="302"/>
        <v>89096.002881944441</v>
      </c>
      <c r="T3868" s="15">
        <f t="shared" si="303"/>
        <v>42739.002881944441</v>
      </c>
      <c r="U3868" s="15">
        <f t="shared" si="304"/>
        <v>2143</v>
      </c>
    </row>
    <row r="3869" spans="1:21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8309</v>
      </c>
      <c r="R3869" t="s">
        <v>8343</v>
      </c>
      <c r="S3869" s="15">
        <f t="shared" si="302"/>
        <v>88517.78361111111</v>
      </c>
      <c r="T3869" s="15">
        <f t="shared" si="303"/>
        <v>42160.78361111111</v>
      </c>
      <c r="U3869" s="15">
        <f t="shared" si="304"/>
        <v>2142</v>
      </c>
    </row>
    <row r="3870" spans="1:21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8309</v>
      </c>
      <c r="R3870" t="s">
        <v>8343</v>
      </c>
      <c r="S3870" s="15">
        <f t="shared" si="302"/>
        <v>88979.836076388892</v>
      </c>
      <c r="T3870" s="15">
        <f t="shared" si="303"/>
        <v>42622.836076388892</v>
      </c>
      <c r="U3870" s="15">
        <f t="shared" si="304"/>
        <v>2143</v>
      </c>
    </row>
    <row r="3871" spans="1:21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8320</v>
      </c>
      <c r="R3871" t="s">
        <v>8346</v>
      </c>
      <c r="S3871" s="15">
        <f t="shared" si="302"/>
        <v>88784.89980324074</v>
      </c>
      <c r="T3871" s="15">
        <f t="shared" si="303"/>
        <v>42427.89980324074</v>
      </c>
      <c r="U3871" s="15">
        <f t="shared" si="304"/>
        <v>2143</v>
      </c>
    </row>
    <row r="3872" spans="1:21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8320</v>
      </c>
      <c r="R3872" t="s">
        <v>8346</v>
      </c>
      <c r="S3872" s="15">
        <f t="shared" si="302"/>
        <v>88652.818622685183</v>
      </c>
      <c r="T3872" s="15">
        <f t="shared" si="303"/>
        <v>42295.818622685183</v>
      </c>
      <c r="U3872" s="15">
        <f t="shared" si="304"/>
        <v>2142</v>
      </c>
    </row>
    <row r="3873" spans="1:21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8320</v>
      </c>
      <c r="R3873" t="s">
        <v>8358</v>
      </c>
      <c r="S3873" s="15">
        <f t="shared" si="302"/>
        <v>88885.899398148147</v>
      </c>
      <c r="T3873" s="15">
        <f t="shared" si="303"/>
        <v>42528.879166666666</v>
      </c>
      <c r="U3873" s="15">
        <f t="shared" si="304"/>
        <v>2143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8320</v>
      </c>
      <c r="R3874" t="s">
        <v>8346</v>
      </c>
      <c r="S3874" s="15">
        <f t="shared" si="302"/>
        <v>88874.82575231482</v>
      </c>
      <c r="T3874" s="15">
        <f t="shared" si="303"/>
        <v>42508.825752314813</v>
      </c>
      <c r="U3874" s="15">
        <f t="shared" si="304"/>
        <v>2143</v>
      </c>
    </row>
    <row r="3875" spans="1:21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8320</v>
      </c>
      <c r="R3875" t="s">
        <v>8346</v>
      </c>
      <c r="S3875" s="15">
        <f t="shared" si="302"/>
        <v>88447.00980324074</v>
      </c>
      <c r="T3875" s="15">
        <f t="shared" si="303"/>
        <v>42104.968136574069</v>
      </c>
      <c r="U3875" s="15">
        <f t="shared" si="304"/>
        <v>2142</v>
      </c>
    </row>
    <row r="3876" spans="1:21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8320</v>
      </c>
      <c r="R3876" t="s">
        <v>8346</v>
      </c>
      <c r="S3876" s="15">
        <f t="shared" si="302"/>
        <v>88527.173252314824</v>
      </c>
      <c r="T3876" s="15">
        <f t="shared" si="303"/>
        <v>42170.173252314817</v>
      </c>
      <c r="U3876" s="15">
        <f t="shared" si="304"/>
        <v>2142</v>
      </c>
    </row>
    <row r="3877" spans="1:21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8320</v>
      </c>
      <c r="R3877" t="s">
        <v>8346</v>
      </c>
      <c r="S3877" s="15">
        <f t="shared" si="302"/>
        <v>88476.84520833334</v>
      </c>
      <c r="T3877" s="15">
        <f t="shared" si="303"/>
        <v>42119.84520833334</v>
      </c>
      <c r="U3877" s="15">
        <f t="shared" si="304"/>
        <v>2142</v>
      </c>
    </row>
    <row r="3878" spans="1:21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8312</v>
      </c>
      <c r="R3878" t="s">
        <v>8357</v>
      </c>
      <c r="S3878" s="15">
        <f t="shared" si="302"/>
        <v>88250.636006944449</v>
      </c>
      <c r="T3878" s="15">
        <f t="shared" si="303"/>
        <v>41893.636006944449</v>
      </c>
      <c r="U3878" s="15">
        <f t="shared" si="304"/>
        <v>2141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8324</v>
      </c>
      <c r="R3879" t="s">
        <v>8327</v>
      </c>
      <c r="S3879" s="15">
        <f t="shared" si="302"/>
        <v>88902.078217592585</v>
      </c>
      <c r="T3879" s="15">
        <f t="shared" si="303"/>
        <v>42575.078217592592</v>
      </c>
      <c r="U3879" s="15">
        <f t="shared" si="304"/>
        <v>2143</v>
      </c>
    </row>
    <row r="3880" spans="1:21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8324</v>
      </c>
      <c r="R3880" t="s">
        <v>8325</v>
      </c>
      <c r="S3880" s="15">
        <f t="shared" si="302"/>
        <v>88885.008391203708</v>
      </c>
      <c r="T3880" s="15">
        <f t="shared" si="303"/>
        <v>42528.008391203708</v>
      </c>
      <c r="U3880" s="15">
        <f t="shared" si="304"/>
        <v>2143</v>
      </c>
    </row>
    <row r="3881" spans="1:21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8324</v>
      </c>
      <c r="R3881" t="s">
        <v>8336</v>
      </c>
      <c r="S3881" s="15">
        <f t="shared" si="302"/>
        <v>88452.791574074072</v>
      </c>
      <c r="T3881" s="15">
        <f t="shared" si="303"/>
        <v>42090.749907407408</v>
      </c>
      <c r="U3881" s="15">
        <f t="shared" si="304"/>
        <v>2142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8324</v>
      </c>
      <c r="R3882" t="s">
        <v>8336</v>
      </c>
      <c r="S3882" s="15">
        <f t="shared" si="302"/>
        <v>88341.228032407409</v>
      </c>
      <c r="T3882" s="15">
        <f t="shared" si="303"/>
        <v>41984.228032407409</v>
      </c>
      <c r="U3882" s="15">
        <f t="shared" si="304"/>
        <v>2141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8324</v>
      </c>
      <c r="R3883" t="s">
        <v>8327</v>
      </c>
      <c r="S3883" s="15">
        <f t="shared" si="302"/>
        <v>88820.338749999995</v>
      </c>
      <c r="T3883" s="15">
        <f t="shared" si="303"/>
        <v>42461.25</v>
      </c>
      <c r="U3883" s="15">
        <f t="shared" si="304"/>
        <v>2143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8324</v>
      </c>
      <c r="R3884" t="s">
        <v>8327</v>
      </c>
      <c r="S3884" s="15">
        <f t="shared" si="302"/>
        <v>88683.154131944437</v>
      </c>
      <c r="T3884" s="15">
        <f t="shared" si="303"/>
        <v>42326.195798611108</v>
      </c>
      <c r="U3884" s="15">
        <f t="shared" si="304"/>
        <v>2142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8324</v>
      </c>
      <c r="R3885" t="s">
        <v>8327</v>
      </c>
      <c r="S3885" s="15">
        <f t="shared" si="302"/>
        <v>88731.824502314819</v>
      </c>
      <c r="T3885" s="15">
        <f t="shared" si="303"/>
        <v>42400.996527777781</v>
      </c>
      <c r="U3885" s="15">
        <f t="shared" si="304"/>
        <v>2142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8324</v>
      </c>
      <c r="R3886" t="s">
        <v>8327</v>
      </c>
      <c r="S3886" s="15">
        <f t="shared" si="302"/>
        <v>88925.742893518516</v>
      </c>
      <c r="T3886" s="15">
        <f t="shared" si="303"/>
        <v>42568.742893518516</v>
      </c>
      <c r="U3886" s="15">
        <f t="shared" si="304"/>
        <v>2143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8324</v>
      </c>
      <c r="R3887" t="s">
        <v>8327</v>
      </c>
      <c r="S3887" s="15">
        <f t="shared" si="302"/>
        <v>88223.190937499996</v>
      </c>
      <c r="T3887" s="15">
        <f t="shared" si="303"/>
        <v>41896.190937499996</v>
      </c>
      <c r="U3887" s="15">
        <f t="shared" si="304"/>
        <v>2141</v>
      </c>
    </row>
    <row r="3888" spans="1:21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8320</v>
      </c>
      <c r="R3888" t="s">
        <v>8346</v>
      </c>
      <c r="S3888" s="15">
        <f t="shared" si="302"/>
        <v>88480.181944444441</v>
      </c>
      <c r="T3888" s="15">
        <f t="shared" si="303"/>
        <v>42123.181944444441</v>
      </c>
      <c r="U3888" s="15">
        <f t="shared" si="304"/>
        <v>2142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8309</v>
      </c>
      <c r="R3889" t="s">
        <v>8343</v>
      </c>
      <c r="S3889" s="15">
        <f t="shared" si="302"/>
        <v>88670.390937499993</v>
      </c>
      <c r="T3889" s="15">
        <f t="shared" si="303"/>
        <v>42339</v>
      </c>
      <c r="U3889" s="15">
        <f t="shared" si="304"/>
        <v>2142</v>
      </c>
    </row>
    <row r="3890" spans="1:21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8320</v>
      </c>
      <c r="R3890" t="s">
        <v>8346</v>
      </c>
      <c r="S3890" s="15">
        <f t="shared" si="302"/>
        <v>88228.682314814811</v>
      </c>
      <c r="T3890" s="15">
        <f t="shared" si="303"/>
        <v>41871.682314814818</v>
      </c>
      <c r="U3890" s="15">
        <f t="shared" si="304"/>
        <v>2141</v>
      </c>
    </row>
    <row r="3891" spans="1:21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8324</v>
      </c>
      <c r="R3891" t="s">
        <v>8325</v>
      </c>
      <c r="S3891" s="15">
        <f t="shared" si="302"/>
        <v>88680.922986111109</v>
      </c>
      <c r="T3891" s="15">
        <f t="shared" si="303"/>
        <v>42323.96465277778</v>
      </c>
      <c r="U3891" s="15">
        <f t="shared" si="304"/>
        <v>2142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8324</v>
      </c>
      <c r="R3892" t="s">
        <v>8327</v>
      </c>
      <c r="S3892" s="15">
        <f t="shared" si="302"/>
        <v>88806.246168981481</v>
      </c>
      <c r="T3892" s="15">
        <f t="shared" si="303"/>
        <v>42434.246168981481</v>
      </c>
      <c r="U3892" s="15">
        <f t="shared" si="304"/>
        <v>2143</v>
      </c>
    </row>
    <row r="3893" spans="1:21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8312</v>
      </c>
      <c r="R3893" t="s">
        <v>8349</v>
      </c>
      <c r="S3893" s="15">
        <f t="shared" si="302"/>
        <v>88473.811400462961</v>
      </c>
      <c r="T3893" s="15">
        <f t="shared" si="303"/>
        <v>42134.811400462961</v>
      </c>
      <c r="U3893" s="15">
        <f t="shared" si="304"/>
        <v>2142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8324</v>
      </c>
      <c r="R3894" t="s">
        <v>8327</v>
      </c>
      <c r="S3894" s="15">
        <f t="shared" si="302"/>
        <v>89000.841261574067</v>
      </c>
      <c r="T3894" s="15">
        <f t="shared" si="303"/>
        <v>42644.166666666672</v>
      </c>
      <c r="U3894" s="15">
        <f t="shared" si="304"/>
        <v>2143</v>
      </c>
    </row>
    <row r="3895" spans="1:21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8314</v>
      </c>
      <c r="R3895" t="s">
        <v>8315</v>
      </c>
      <c r="S3895" s="15">
        <f t="shared" si="302"/>
        <v>88216.889027777783</v>
      </c>
      <c r="T3895" s="15">
        <f t="shared" si="303"/>
        <v>41859.889027777775</v>
      </c>
      <c r="U3895" s="15">
        <f t="shared" si="304"/>
        <v>2141</v>
      </c>
    </row>
    <row r="3896" spans="1:21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8322</v>
      </c>
      <c r="R3896" t="s">
        <v>8326</v>
      </c>
      <c r="S3896" s="15">
        <f t="shared" si="302"/>
        <v>88483.686400462961</v>
      </c>
      <c r="T3896" s="15">
        <f t="shared" si="303"/>
        <v>42156.686400462961</v>
      </c>
      <c r="U3896" s="15">
        <f t="shared" si="304"/>
        <v>2142</v>
      </c>
    </row>
    <row r="3897" spans="1:21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8317</v>
      </c>
      <c r="R3897" t="s">
        <v>8345</v>
      </c>
      <c r="S3897" s="15">
        <f t="shared" si="302"/>
        <v>88160.008738425924</v>
      </c>
      <c r="T3897" s="15">
        <f t="shared" si="303"/>
        <v>41803.008738425924</v>
      </c>
      <c r="U3897" s="15">
        <f t="shared" si="304"/>
        <v>2141</v>
      </c>
    </row>
    <row r="3898" spans="1:21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8320</v>
      </c>
      <c r="R3898" t="s">
        <v>8346</v>
      </c>
      <c r="S3898" s="15">
        <f t="shared" si="302"/>
        <v>89042.736956018518</v>
      </c>
      <c r="T3898" s="15">
        <f t="shared" si="303"/>
        <v>42700.778622685189</v>
      </c>
      <c r="U3898" s="15">
        <f t="shared" si="304"/>
        <v>2143</v>
      </c>
    </row>
    <row r="3899" spans="1:21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8320</v>
      </c>
      <c r="R3899" t="s">
        <v>8346</v>
      </c>
      <c r="S3899" s="15">
        <f t="shared" si="302"/>
        <v>88418.965138888889</v>
      </c>
      <c r="T3899" s="15">
        <f t="shared" si="303"/>
        <v>42080.75</v>
      </c>
      <c r="U3899" s="15">
        <f t="shared" si="304"/>
        <v>2142</v>
      </c>
    </row>
    <row r="3900" spans="1:21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8320</v>
      </c>
      <c r="R3900" t="s">
        <v>8346</v>
      </c>
      <c r="S3900" s="15">
        <f t="shared" si="302"/>
        <v>88216.592002314821</v>
      </c>
      <c r="T3900" s="15">
        <f t="shared" si="303"/>
        <v>41874.592002314814</v>
      </c>
      <c r="U3900" s="15">
        <f t="shared" si="304"/>
        <v>2141</v>
      </c>
    </row>
    <row r="3901" spans="1:21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8312</v>
      </c>
      <c r="R3901" t="s">
        <v>8357</v>
      </c>
      <c r="S3901" s="15">
        <f t="shared" si="302"/>
        <v>87924.869143518517</v>
      </c>
      <c r="T3901" s="15">
        <f t="shared" si="303"/>
        <v>41552.869143518517</v>
      </c>
      <c r="U3901" s="15">
        <f t="shared" si="304"/>
        <v>2140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8324</v>
      </c>
      <c r="R3902" t="s">
        <v>8327</v>
      </c>
      <c r="S3902" s="15">
        <f t="shared" si="302"/>
        <v>88495.692060185189</v>
      </c>
      <c r="T3902" s="15">
        <f t="shared" si="303"/>
        <v>42153.692060185189</v>
      </c>
      <c r="U3902" s="15">
        <f t="shared" si="304"/>
        <v>2142</v>
      </c>
    </row>
    <row r="3903" spans="1:21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8324</v>
      </c>
      <c r="R3903" t="s">
        <v>8336</v>
      </c>
      <c r="S3903" s="15">
        <f t="shared" si="302"/>
        <v>88914.00953703704</v>
      </c>
      <c r="T3903" s="15">
        <f t="shared" si="303"/>
        <v>42582.291666666672</v>
      </c>
      <c r="U3903" s="15">
        <f t="shared" si="304"/>
        <v>2143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8324</v>
      </c>
      <c r="R3904" t="s">
        <v>8327</v>
      </c>
      <c r="S3904" s="15">
        <f t="shared" si="302"/>
        <v>88615.151701388881</v>
      </c>
      <c r="T3904" s="15">
        <f t="shared" si="303"/>
        <v>42253.151701388888</v>
      </c>
      <c r="U3904" s="15">
        <f t="shared" si="304"/>
        <v>2142</v>
      </c>
    </row>
    <row r="3905" spans="1:21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ref="O3905:O3968" si="305">ROUND(E3715/D3715*100,0)</f>
        <v>0</v>
      </c>
      <c r="P3905">
        <f t="shared" si="301"/>
        <v>0</v>
      </c>
      <c r="Q3905" s="11" t="s">
        <v>8322</v>
      </c>
      <c r="R3905" t="s">
        <v>8340</v>
      </c>
      <c r="S3905" s="15">
        <f t="shared" si="302"/>
        <v>87428.167627314819</v>
      </c>
      <c r="T3905" s="15">
        <f t="shared" si="303"/>
        <v>41101.160474537035</v>
      </c>
      <c r="U3905" s="15">
        <f t="shared" si="304"/>
        <v>2139</v>
      </c>
    </row>
    <row r="3906" spans="1:21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5"/>
        <v>0</v>
      </c>
      <c r="P3906">
        <f t="shared" si="301"/>
        <v>0</v>
      </c>
      <c r="Q3906" s="11" t="s">
        <v>8309</v>
      </c>
      <c r="R3906" t="s">
        <v>8343</v>
      </c>
      <c r="S3906" s="15">
        <f t="shared" si="302"/>
        <v>88767.696342592593</v>
      </c>
      <c r="T3906" s="15">
        <f t="shared" si="303"/>
        <v>42410.696342592593</v>
      </c>
      <c r="U3906" s="15">
        <f t="shared" si="304"/>
        <v>2143</v>
      </c>
    </row>
    <row r="3907" spans="1:21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ref="P3907:P3970" si="306">IFERROR(ROUND(E3907/L3907,2),0)</f>
        <v>0</v>
      </c>
      <c r="Q3907" s="11" t="s">
        <v>8309</v>
      </c>
      <c r="R3907" t="s">
        <v>8343</v>
      </c>
      <c r="S3907" s="15">
        <f t="shared" ref="S3907:S3970" si="307">(((J3907/60)/60)/24)+DATE(197,1,1)</f>
        <v>88890.353506944448</v>
      </c>
      <c r="T3907" s="15">
        <f t="shared" ref="T3907:T3970" si="308">(((I3907/60)/60)/24)+DATE(1970,1,1)</f>
        <v>42533.353506944448</v>
      </c>
      <c r="U3907" s="15">
        <f t="shared" ref="U3907:U3970" si="309">YEAR(S3907)</f>
        <v>2143</v>
      </c>
    </row>
    <row r="3908" spans="1:21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8322</v>
      </c>
      <c r="R3908" t="s">
        <v>8340</v>
      </c>
      <c r="S3908" s="15">
        <f t="shared" si="307"/>
        <v>88610.616018518514</v>
      </c>
      <c r="T3908" s="15">
        <f t="shared" si="308"/>
        <v>42253.615277777775</v>
      </c>
      <c r="U3908" s="15">
        <f t="shared" si="309"/>
        <v>2142</v>
      </c>
    </row>
    <row r="3909" spans="1:21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8322</v>
      </c>
      <c r="R3909" t="s">
        <v>8338</v>
      </c>
      <c r="S3909" s="15">
        <f t="shared" si="307"/>
        <v>88356.767824074079</v>
      </c>
      <c r="T3909" s="15">
        <f t="shared" si="308"/>
        <v>42012.762499999997</v>
      </c>
      <c r="U3909" s="15">
        <f t="shared" si="309"/>
        <v>2141</v>
      </c>
    </row>
    <row r="3910" spans="1:21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8322</v>
      </c>
      <c r="R3910" t="s">
        <v>8340</v>
      </c>
      <c r="S3910" s="15">
        <f t="shared" si="307"/>
        <v>88978.31858796296</v>
      </c>
      <c r="T3910" s="15">
        <f t="shared" si="308"/>
        <v>42651.31858796296</v>
      </c>
      <c r="U3910" s="15">
        <f t="shared" si="309"/>
        <v>2143</v>
      </c>
    </row>
    <row r="3911" spans="1:21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8322</v>
      </c>
      <c r="R3911" t="s">
        <v>8340</v>
      </c>
      <c r="S3911" s="15">
        <f t="shared" si="307"/>
        <v>88558.827604166669</v>
      </c>
      <c r="T3911" s="15">
        <f t="shared" si="308"/>
        <v>42201.827604166669</v>
      </c>
      <c r="U3911" s="15">
        <f t="shared" si="309"/>
        <v>2142</v>
      </c>
    </row>
    <row r="3912" spans="1:21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8328</v>
      </c>
      <c r="R3912" t="s">
        <v>8351</v>
      </c>
      <c r="S3912" s="15">
        <f t="shared" si="307"/>
        <v>86725.020023148143</v>
      </c>
      <c r="T3912" s="15">
        <f t="shared" si="308"/>
        <v>40367.944444444445</v>
      </c>
      <c r="U3912" s="15">
        <f t="shared" si="309"/>
        <v>2137</v>
      </c>
    </row>
    <row r="3913" spans="1:21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8328</v>
      </c>
      <c r="R3913" t="s">
        <v>8331</v>
      </c>
      <c r="S3913" s="15">
        <f t="shared" si="307"/>
        <v>88838.866967592592</v>
      </c>
      <c r="T3913" s="15">
        <f t="shared" si="308"/>
        <v>42491.866967592592</v>
      </c>
      <c r="U3913" s="15">
        <f t="shared" si="309"/>
        <v>2143</v>
      </c>
    </row>
    <row r="3914" spans="1:21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8320</v>
      </c>
      <c r="R3914" t="s">
        <v>8358</v>
      </c>
      <c r="S3914" s="15">
        <f t="shared" si="307"/>
        <v>88434.055740740732</v>
      </c>
      <c r="T3914" s="15">
        <f t="shared" si="308"/>
        <v>42077.014074074075</v>
      </c>
      <c r="U3914" s="15">
        <f t="shared" si="309"/>
        <v>2142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8324</v>
      </c>
      <c r="R3915" t="s">
        <v>8327</v>
      </c>
      <c r="S3915" s="15">
        <f t="shared" si="307"/>
        <v>88795.999571759254</v>
      </c>
      <c r="T3915" s="15">
        <f t="shared" si="308"/>
        <v>42453.957905092597</v>
      </c>
      <c r="U3915" s="15">
        <f t="shared" si="309"/>
        <v>2143</v>
      </c>
    </row>
    <row r="3916" spans="1:21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8320</v>
      </c>
      <c r="R3916" t="s">
        <v>8346</v>
      </c>
      <c r="S3916" s="15">
        <f t="shared" si="307"/>
        <v>88541.726446759261</v>
      </c>
      <c r="T3916" s="15">
        <f t="shared" si="308"/>
        <v>42185.65625</v>
      </c>
      <c r="U3916" s="15">
        <f t="shared" si="309"/>
        <v>2142</v>
      </c>
    </row>
    <row r="3917" spans="1:21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8322</v>
      </c>
      <c r="R3917" t="s">
        <v>8340</v>
      </c>
      <c r="S3917" s="15">
        <f t="shared" si="307"/>
        <v>88672.909027777772</v>
      </c>
      <c r="T3917" s="15">
        <f t="shared" si="308"/>
        <v>42299.790972222225</v>
      </c>
      <c r="U3917" s="15">
        <f t="shared" si="309"/>
        <v>2142</v>
      </c>
    </row>
    <row r="3918" spans="1:21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8328</v>
      </c>
      <c r="R3918" t="s">
        <v>8351</v>
      </c>
      <c r="S3918" s="15">
        <f t="shared" si="307"/>
        <v>86678.81150462963</v>
      </c>
      <c r="T3918" s="15">
        <f t="shared" si="308"/>
        <v>40337.799305555556</v>
      </c>
      <c r="U3918" s="15">
        <f t="shared" si="309"/>
        <v>2137</v>
      </c>
    </row>
    <row r="3919" spans="1:21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8320</v>
      </c>
      <c r="R3919" t="s">
        <v>8346</v>
      </c>
      <c r="S3919" s="15">
        <f t="shared" si="307"/>
        <v>88416.07131944444</v>
      </c>
      <c r="T3919" s="15">
        <f t="shared" si="308"/>
        <v>42059.07131944444</v>
      </c>
      <c r="U3919" s="15">
        <f t="shared" si="309"/>
        <v>2142</v>
      </c>
    </row>
    <row r="3920" spans="1:21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8314</v>
      </c>
      <c r="R3920" t="s">
        <v>8354</v>
      </c>
      <c r="S3920" s="15">
        <f t="shared" si="307"/>
        <v>88234.93069444444</v>
      </c>
      <c r="T3920" s="15">
        <f t="shared" si="308"/>
        <v>41877.930694444447</v>
      </c>
      <c r="U3920" s="15">
        <f t="shared" si="309"/>
        <v>2141</v>
      </c>
    </row>
    <row r="3921" spans="1:21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8322</v>
      </c>
      <c r="R3921" t="s">
        <v>8326</v>
      </c>
      <c r="S3921" s="15">
        <f t="shared" si="307"/>
        <v>88459.758981481486</v>
      </c>
      <c r="T3921" s="15">
        <f t="shared" si="308"/>
        <v>42132.758981481486</v>
      </c>
      <c r="U3921" s="15">
        <f t="shared" si="309"/>
        <v>2142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8322</v>
      </c>
      <c r="R3922" t="s">
        <v>8326</v>
      </c>
      <c r="S3922" s="15">
        <f t="shared" si="307"/>
        <v>88642.927824074082</v>
      </c>
      <c r="T3922" s="15">
        <f t="shared" si="308"/>
        <v>42285.874305555553</v>
      </c>
      <c r="U3922" s="15">
        <f t="shared" si="309"/>
        <v>2142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8322</v>
      </c>
      <c r="R3923" t="s">
        <v>8340</v>
      </c>
      <c r="S3923" s="15">
        <f t="shared" si="307"/>
        <v>88214.989861111113</v>
      </c>
      <c r="T3923" s="15">
        <f t="shared" si="308"/>
        <v>41887.989861111113</v>
      </c>
      <c r="U3923" s="15">
        <f t="shared" si="309"/>
        <v>2141</v>
      </c>
    </row>
    <row r="3924" spans="1:21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8320</v>
      </c>
      <c r="R3924" t="s">
        <v>8346</v>
      </c>
      <c r="S3924" s="15">
        <f t="shared" si="307"/>
        <v>88284.660833333328</v>
      </c>
      <c r="T3924" s="15">
        <f t="shared" si="308"/>
        <v>41927.660833333335</v>
      </c>
      <c r="U3924" s="15">
        <f t="shared" si="309"/>
        <v>2141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8312</v>
      </c>
      <c r="R3925" t="s">
        <v>8349</v>
      </c>
      <c r="S3925" s="15">
        <f t="shared" si="307"/>
        <v>88676.89634259259</v>
      </c>
      <c r="T3925" s="15">
        <f t="shared" si="308"/>
        <v>42319.938009259262</v>
      </c>
      <c r="U3925" s="15">
        <f t="shared" si="309"/>
        <v>2142</v>
      </c>
    </row>
    <row r="3926" spans="1:21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8314</v>
      </c>
      <c r="R3926" t="s">
        <v>8356</v>
      </c>
      <c r="S3926" s="15">
        <f t="shared" si="307"/>
        <v>88606.282951388886</v>
      </c>
      <c r="T3926" s="15">
        <f t="shared" si="308"/>
        <v>42249.282951388886</v>
      </c>
      <c r="U3926" s="15">
        <f t="shared" si="309"/>
        <v>2142</v>
      </c>
    </row>
    <row r="3927" spans="1:21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8328</v>
      </c>
      <c r="R3927" t="s">
        <v>8331</v>
      </c>
      <c r="S3927" s="15">
        <f t="shared" si="307"/>
        <v>89166.21365740741</v>
      </c>
      <c r="T3927" s="15">
        <f t="shared" si="308"/>
        <v>42839.171990740739</v>
      </c>
      <c r="U3927" s="15">
        <f t="shared" si="309"/>
        <v>2144</v>
      </c>
    </row>
    <row r="3928" spans="1:21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8320</v>
      </c>
      <c r="R3928" t="s">
        <v>8346</v>
      </c>
      <c r="S3928" s="15">
        <f t="shared" si="307"/>
        <v>88625.022905092599</v>
      </c>
      <c r="T3928" s="15">
        <f t="shared" si="308"/>
        <v>42286.708333333328</v>
      </c>
      <c r="U3928" s="15">
        <f t="shared" si="309"/>
        <v>2142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8324</v>
      </c>
      <c r="R3929" t="s">
        <v>8327</v>
      </c>
      <c r="S3929" s="15">
        <f t="shared" si="307"/>
        <v>88640.633159722231</v>
      </c>
      <c r="T3929" s="15">
        <f t="shared" si="308"/>
        <v>42313.674826388888</v>
      </c>
      <c r="U3929" s="15">
        <f t="shared" si="309"/>
        <v>2142</v>
      </c>
    </row>
    <row r="3930" spans="1:21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8312</v>
      </c>
      <c r="R3930" t="s">
        <v>8357</v>
      </c>
      <c r="S3930" s="15">
        <f t="shared" si="307"/>
        <v>89019.328784722224</v>
      </c>
      <c r="T3930" s="15">
        <f t="shared" si="308"/>
        <v>42662.328784722224</v>
      </c>
      <c r="U3930" s="15">
        <f t="shared" si="309"/>
        <v>2143</v>
      </c>
    </row>
    <row r="3931" spans="1:21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8322</v>
      </c>
      <c r="R3931" t="s">
        <v>8338</v>
      </c>
      <c r="S3931" s="15">
        <f t="shared" si="307"/>
        <v>88946.064143518524</v>
      </c>
      <c r="T3931" s="15">
        <f t="shared" si="308"/>
        <v>42616.246527777781</v>
      </c>
      <c r="U3931" s="15">
        <f t="shared" si="309"/>
        <v>2143</v>
      </c>
    </row>
    <row r="3932" spans="1:21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8328</v>
      </c>
      <c r="R3932" t="s">
        <v>8351</v>
      </c>
      <c r="S3932" s="15">
        <f t="shared" si="307"/>
        <v>87949.671550925923</v>
      </c>
      <c r="T3932" s="15">
        <f t="shared" si="308"/>
        <v>41592.713217592594</v>
      </c>
      <c r="U3932" s="15">
        <f t="shared" si="309"/>
        <v>2140</v>
      </c>
    </row>
    <row r="3933" spans="1:21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8328</v>
      </c>
      <c r="R3933" t="s">
        <v>8331</v>
      </c>
      <c r="S3933" s="15">
        <f t="shared" si="307"/>
        <v>88566.306388888886</v>
      </c>
      <c r="T3933" s="15">
        <f t="shared" si="308"/>
        <v>42239.306388888886</v>
      </c>
      <c r="U3933" s="15">
        <f t="shared" si="309"/>
        <v>2142</v>
      </c>
    </row>
    <row r="3934" spans="1:21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8309</v>
      </c>
      <c r="R3934" t="s">
        <v>8343</v>
      </c>
      <c r="S3934" s="15">
        <f t="shared" si="307"/>
        <v>88284.702199074076</v>
      </c>
      <c r="T3934" s="15">
        <f t="shared" si="308"/>
        <v>41918.208333333336</v>
      </c>
      <c r="U3934" s="15">
        <f t="shared" si="309"/>
        <v>2141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8324</v>
      </c>
      <c r="R3935" t="s">
        <v>8327</v>
      </c>
      <c r="S3935" s="15">
        <f t="shared" si="307"/>
        <v>88303.597638888896</v>
      </c>
      <c r="T3935" s="15">
        <f t="shared" si="308"/>
        <v>41976.639305555553</v>
      </c>
      <c r="U3935" s="15">
        <f t="shared" si="309"/>
        <v>2141</v>
      </c>
    </row>
    <row r="3936" spans="1:21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8324</v>
      </c>
      <c r="R3936" t="s">
        <v>8336</v>
      </c>
      <c r="S3936" s="15">
        <f t="shared" si="307"/>
        <v>88642.696006944447</v>
      </c>
      <c r="T3936" s="15">
        <f t="shared" si="308"/>
        <v>42285.696006944447</v>
      </c>
      <c r="U3936" s="15">
        <f t="shared" si="309"/>
        <v>2142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8324</v>
      </c>
      <c r="R3937" t="s">
        <v>8327</v>
      </c>
      <c r="S3937" s="15">
        <f t="shared" si="307"/>
        <v>88844.932025462971</v>
      </c>
      <c r="T3937" s="15">
        <f t="shared" si="308"/>
        <v>42485.013888888891</v>
      </c>
      <c r="U3937" s="15">
        <f t="shared" si="309"/>
        <v>2143</v>
      </c>
    </row>
    <row r="3938" spans="1:21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8320</v>
      </c>
      <c r="R3938" t="s">
        <v>8346</v>
      </c>
      <c r="S3938" s="15">
        <f t="shared" si="307"/>
        <v>88217.723611111112</v>
      </c>
      <c r="T3938" s="15">
        <f t="shared" si="308"/>
        <v>41860.723611111112</v>
      </c>
      <c r="U3938" s="15">
        <f t="shared" si="309"/>
        <v>2141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8322</v>
      </c>
      <c r="R3939" t="s">
        <v>8338</v>
      </c>
      <c r="S3939" s="15">
        <f t="shared" si="307"/>
        <v>88608.909930555557</v>
      </c>
      <c r="T3939" s="15">
        <f t="shared" si="308"/>
        <v>42251.708333333328</v>
      </c>
      <c r="U3939" s="15">
        <f t="shared" si="309"/>
        <v>2142</v>
      </c>
    </row>
    <row r="3940" spans="1:21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8322</v>
      </c>
      <c r="R3940" t="s">
        <v>8338</v>
      </c>
      <c r="S3940" s="15">
        <f t="shared" si="307"/>
        <v>88291.076712962968</v>
      </c>
      <c r="T3940" s="15">
        <f t="shared" si="308"/>
        <v>41934.07671296296</v>
      </c>
      <c r="U3940" s="15">
        <f t="shared" si="309"/>
        <v>2141</v>
      </c>
    </row>
    <row r="3941" spans="1:21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8322</v>
      </c>
      <c r="R3941" t="s">
        <v>8326</v>
      </c>
      <c r="S3941" s="15">
        <f t="shared" si="307"/>
        <v>88558.913090277783</v>
      </c>
      <c r="T3941" s="15">
        <f t="shared" si="308"/>
        <v>42231.913090277783</v>
      </c>
      <c r="U3941" s="15">
        <f t="shared" si="309"/>
        <v>2142</v>
      </c>
    </row>
    <row r="3942" spans="1:21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8322</v>
      </c>
      <c r="R3942" t="s">
        <v>8326</v>
      </c>
      <c r="S3942" s="15">
        <f t="shared" si="307"/>
        <v>89154.812893518523</v>
      </c>
      <c r="T3942" s="15">
        <f t="shared" si="308"/>
        <v>42797.833333333328</v>
      </c>
      <c r="U3942" s="15">
        <f t="shared" si="309"/>
        <v>2144</v>
      </c>
    </row>
    <row r="3943" spans="1:21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8322</v>
      </c>
      <c r="R3943" t="s">
        <v>8340</v>
      </c>
      <c r="S3943" s="15">
        <f t="shared" si="307"/>
        <v>86457.901412037041</v>
      </c>
      <c r="T3943" s="15">
        <f t="shared" si="308"/>
        <v>40144.207638888889</v>
      </c>
      <c r="U3943" s="15">
        <f t="shared" si="309"/>
        <v>2136</v>
      </c>
    </row>
    <row r="3944" spans="1:21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8322</v>
      </c>
      <c r="R3944" t="s">
        <v>8340</v>
      </c>
      <c r="S3944" s="15">
        <f t="shared" si="307"/>
        <v>88478.778703703705</v>
      </c>
      <c r="T3944" s="15">
        <f t="shared" si="308"/>
        <v>42151.778703703705</v>
      </c>
      <c r="U3944" s="15">
        <f t="shared" si="309"/>
        <v>2142</v>
      </c>
    </row>
    <row r="3945" spans="1:21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8309</v>
      </c>
      <c r="R3945" t="s">
        <v>8343</v>
      </c>
      <c r="S3945" s="15">
        <f t="shared" si="307"/>
        <v>89148.376238425932</v>
      </c>
      <c r="T3945" s="15">
        <f t="shared" si="308"/>
        <v>42791.376238425932</v>
      </c>
      <c r="U3945" s="15">
        <f t="shared" si="309"/>
        <v>2144</v>
      </c>
    </row>
    <row r="3946" spans="1:21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8309</v>
      </c>
      <c r="R3946" t="s">
        <v>8343</v>
      </c>
      <c r="S3946" s="15">
        <f t="shared" si="307"/>
        <v>88495.988900462966</v>
      </c>
      <c r="T3946" s="15">
        <f t="shared" si="308"/>
        <v>42138.988900462966</v>
      </c>
      <c r="U3946" s="15">
        <f t="shared" si="309"/>
        <v>2142</v>
      </c>
    </row>
    <row r="3947" spans="1:21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8309</v>
      </c>
      <c r="R3947" t="s">
        <v>8343</v>
      </c>
      <c r="S3947" s="15">
        <f t="shared" si="307"/>
        <v>88190.692789351859</v>
      </c>
      <c r="T3947" s="15">
        <f t="shared" si="308"/>
        <v>41833.692789351851</v>
      </c>
      <c r="U3947" s="15">
        <f t="shared" si="309"/>
        <v>2141</v>
      </c>
    </row>
    <row r="3948" spans="1:21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8312</v>
      </c>
      <c r="R3948" t="s">
        <v>8353</v>
      </c>
      <c r="S3948" s="15">
        <f t="shared" si="307"/>
        <v>88614.173159722224</v>
      </c>
      <c r="T3948" s="15">
        <f t="shared" si="308"/>
        <v>42257.173159722224</v>
      </c>
      <c r="U3948" s="15">
        <f t="shared" si="309"/>
        <v>2142</v>
      </c>
    </row>
    <row r="3949" spans="1:21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8328</v>
      </c>
      <c r="R3949" t="s">
        <v>8351</v>
      </c>
      <c r="S3949" s="15">
        <f t="shared" si="307"/>
        <v>88635.723738425921</v>
      </c>
      <c r="T3949" s="15">
        <f t="shared" si="308"/>
        <v>42268.723738425921</v>
      </c>
      <c r="U3949" s="15">
        <f t="shared" si="309"/>
        <v>2142</v>
      </c>
    </row>
    <row r="3950" spans="1:21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8311</v>
      </c>
      <c r="S3950" s="15">
        <f t="shared" si="307"/>
        <v>89001.356770833328</v>
      </c>
      <c r="T3950" s="15">
        <f t="shared" si="308"/>
        <v>42644.356770833328</v>
      </c>
      <c r="U3950" s="15">
        <f t="shared" si="309"/>
        <v>2143</v>
      </c>
    </row>
    <row r="3951" spans="1:21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8317</v>
      </c>
      <c r="R3951" t="s">
        <v>8345</v>
      </c>
      <c r="S3951" s="15">
        <f t="shared" si="307"/>
        <v>88579.462048611109</v>
      </c>
      <c r="T3951" s="15">
        <f t="shared" si="308"/>
        <v>42222.462048611109</v>
      </c>
      <c r="U3951" s="15">
        <f t="shared" si="309"/>
        <v>2142</v>
      </c>
    </row>
    <row r="3952" spans="1:21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8328</v>
      </c>
      <c r="R3952" t="s">
        <v>8355</v>
      </c>
      <c r="S3952" s="15">
        <f t="shared" si="307"/>
        <v>88580.941759259265</v>
      </c>
      <c r="T3952" s="15">
        <f t="shared" si="308"/>
        <v>42244.041666666672</v>
      </c>
      <c r="U3952" s="15">
        <f t="shared" si="309"/>
        <v>2142</v>
      </c>
    </row>
    <row r="3953" spans="1:21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8312</v>
      </c>
      <c r="R3953" t="s">
        <v>8349</v>
      </c>
      <c r="S3953" s="15">
        <f t="shared" si="307"/>
        <v>88218.705555555556</v>
      </c>
      <c r="T3953" s="15">
        <f t="shared" si="308"/>
        <v>41862.166666666664</v>
      </c>
      <c r="U3953" s="15">
        <f t="shared" si="309"/>
        <v>2141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8312</v>
      </c>
      <c r="R3954" t="s">
        <v>8353</v>
      </c>
      <c r="S3954" s="15">
        <f t="shared" si="307"/>
        <v>87585.611712962971</v>
      </c>
      <c r="T3954" s="15">
        <f t="shared" si="308"/>
        <v>41228.653379629628</v>
      </c>
      <c r="U3954" s="15">
        <f t="shared" si="309"/>
        <v>2139</v>
      </c>
    </row>
    <row r="3955" spans="1:21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8328</v>
      </c>
      <c r="R3955" t="s">
        <v>8331</v>
      </c>
      <c r="S3955" s="15">
        <f t="shared" si="307"/>
        <v>88512.913807870369</v>
      </c>
      <c r="T3955" s="15">
        <f t="shared" si="308"/>
        <v>42185.913807870369</v>
      </c>
      <c r="U3955" s="15">
        <f t="shared" si="309"/>
        <v>2142</v>
      </c>
    </row>
    <row r="3956" spans="1:21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8328</v>
      </c>
      <c r="R3956" t="s">
        <v>8331</v>
      </c>
      <c r="S3956" s="15">
        <f t="shared" si="307"/>
        <v>88706.461377314816</v>
      </c>
      <c r="T3956" s="15">
        <f t="shared" si="308"/>
        <v>42349.461377314816</v>
      </c>
      <c r="U3956" s="15">
        <f t="shared" si="309"/>
        <v>2142</v>
      </c>
    </row>
    <row r="3957" spans="1:21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8309</v>
      </c>
      <c r="R3957" t="s">
        <v>8343</v>
      </c>
      <c r="S3957" s="15">
        <f t="shared" si="307"/>
        <v>88554.813703703709</v>
      </c>
      <c r="T3957" s="15">
        <f t="shared" si="308"/>
        <v>42197.813703703709</v>
      </c>
      <c r="U3957" s="15">
        <f t="shared" si="309"/>
        <v>2142</v>
      </c>
    </row>
    <row r="3958" spans="1:21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8320</v>
      </c>
      <c r="R3958" t="s">
        <v>8358</v>
      </c>
      <c r="S3958" s="15">
        <f t="shared" si="307"/>
        <v>88313.680879629625</v>
      </c>
      <c r="T3958" s="15">
        <f t="shared" si="308"/>
        <v>41956.722546296296</v>
      </c>
      <c r="U3958" s="15">
        <f t="shared" si="309"/>
        <v>2141</v>
      </c>
    </row>
    <row r="3959" spans="1:21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8357</v>
      </c>
      <c r="S3959" s="15">
        <f t="shared" si="307"/>
        <v>87802.461319444439</v>
      </c>
      <c r="T3959" s="15">
        <f t="shared" si="308"/>
        <v>41445.461319444446</v>
      </c>
      <c r="U3959" s="15">
        <f t="shared" si="309"/>
        <v>2140</v>
      </c>
    </row>
    <row r="3960" spans="1:21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8324</v>
      </c>
      <c r="R3960" t="s">
        <v>8336</v>
      </c>
      <c r="S3960" s="15">
        <f t="shared" si="307"/>
        <v>88623.276053240741</v>
      </c>
      <c r="T3960" s="15">
        <f t="shared" si="308"/>
        <v>42266.276053240741</v>
      </c>
      <c r="U3960" s="15">
        <f t="shared" si="309"/>
        <v>2142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8324</v>
      </c>
      <c r="R3961" t="s">
        <v>8327</v>
      </c>
      <c r="S3961" s="15">
        <f t="shared" si="307"/>
        <v>88600.662905092584</v>
      </c>
      <c r="T3961" s="15">
        <f t="shared" si="308"/>
        <v>42243.662905092591</v>
      </c>
      <c r="U3961" s="15">
        <f t="shared" si="309"/>
        <v>2142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8324</v>
      </c>
      <c r="R3962" t="s">
        <v>8327</v>
      </c>
      <c r="S3962" s="15">
        <f t="shared" si="307"/>
        <v>88328.585231481484</v>
      </c>
      <c r="T3962" s="15">
        <f t="shared" si="308"/>
        <v>41991.626898148148</v>
      </c>
      <c r="U3962" s="15">
        <f t="shared" si="309"/>
        <v>2141</v>
      </c>
    </row>
    <row r="3963" spans="1:21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8312</v>
      </c>
      <c r="R3963" t="s">
        <v>8349</v>
      </c>
      <c r="S3963" s="15">
        <f t="shared" si="307"/>
        <v>88586.873402777783</v>
      </c>
      <c r="T3963" s="15">
        <f t="shared" si="308"/>
        <v>42259.873402777783</v>
      </c>
      <c r="U3963" s="15">
        <f t="shared" si="309"/>
        <v>2142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8324</v>
      </c>
      <c r="R3964" t="s">
        <v>8327</v>
      </c>
      <c r="S3964" s="15">
        <f t="shared" si="307"/>
        <v>88777.002650462964</v>
      </c>
      <c r="T3964" s="15">
        <f t="shared" si="308"/>
        <v>42398.970138888893</v>
      </c>
      <c r="U3964" s="15">
        <f t="shared" si="309"/>
        <v>2143</v>
      </c>
    </row>
    <row r="3965" spans="1:21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8347</v>
      </c>
      <c r="R3965" t="s">
        <v>8348</v>
      </c>
      <c r="S3965" s="15">
        <f t="shared" si="307"/>
        <v>88870.797395833331</v>
      </c>
      <c r="T3965" s="15">
        <f t="shared" si="308"/>
        <v>42527.839583333334</v>
      </c>
      <c r="U3965" s="15">
        <f t="shared" si="309"/>
        <v>2143</v>
      </c>
    </row>
    <row r="3966" spans="1:21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8309</v>
      </c>
      <c r="R3966" t="s">
        <v>8343</v>
      </c>
      <c r="S3966" s="15">
        <f t="shared" si="307"/>
        <v>88663.12063657408</v>
      </c>
      <c r="T3966" s="15">
        <f t="shared" si="308"/>
        <v>42306.120636574073</v>
      </c>
      <c r="U3966" s="15">
        <f t="shared" si="309"/>
        <v>2142</v>
      </c>
    </row>
    <row r="3967" spans="1:21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8322</v>
      </c>
      <c r="R3967" t="s">
        <v>8338</v>
      </c>
      <c r="S3967" s="15">
        <f t="shared" si="307"/>
        <v>88501.928726851853</v>
      </c>
      <c r="T3967" s="15">
        <f t="shared" si="308"/>
        <v>42139.928726851853</v>
      </c>
      <c r="U3967" s="15">
        <f t="shared" si="309"/>
        <v>2142</v>
      </c>
    </row>
    <row r="3968" spans="1:21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8312</v>
      </c>
      <c r="R3968" t="s">
        <v>8353</v>
      </c>
      <c r="S3968" s="15">
        <f t="shared" si="307"/>
        <v>88408.783368055563</v>
      </c>
      <c r="T3968" s="15">
        <f t="shared" si="308"/>
        <v>42051.783368055556</v>
      </c>
      <c r="U3968" s="15">
        <f t="shared" si="309"/>
        <v>2142</v>
      </c>
    </row>
    <row r="3969" spans="1:21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ref="O3969:O4032" si="310">ROUND(E3779/D3779*100,0)</f>
        <v>0</v>
      </c>
      <c r="P3969">
        <f t="shared" si="306"/>
        <v>0</v>
      </c>
      <c r="Q3969" s="11" t="s">
        <v>8347</v>
      </c>
      <c r="R3969" t="s">
        <v>8348</v>
      </c>
      <c r="S3969" s="15">
        <f t="shared" si="307"/>
        <v>88819.276712962965</v>
      </c>
      <c r="T3969" s="15">
        <f t="shared" si="308"/>
        <v>42492.041666666672</v>
      </c>
      <c r="U3969" s="15">
        <f t="shared" si="309"/>
        <v>2143</v>
      </c>
    </row>
    <row r="3970" spans="1:21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10"/>
        <v>0</v>
      </c>
      <c r="P3970">
        <f t="shared" si="306"/>
        <v>0</v>
      </c>
      <c r="Q3970" s="11" t="s">
        <v>8317</v>
      </c>
      <c r="R3970" t="s">
        <v>8345</v>
      </c>
      <c r="S3970" s="15">
        <f t="shared" si="307"/>
        <v>88409.006099537044</v>
      </c>
      <c r="T3970" s="15">
        <f t="shared" si="308"/>
        <v>42052.006099537044</v>
      </c>
      <c r="U3970" s="15">
        <f t="shared" si="309"/>
        <v>2142</v>
      </c>
    </row>
    <row r="3971" spans="1:21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>
        <f t="shared" ref="P3971:P4034" si="311">IFERROR(ROUND(E3971/L3971,2),0)</f>
        <v>0</v>
      </c>
      <c r="Q3971" s="11" t="s">
        <v>8312</v>
      </c>
      <c r="R3971" t="s">
        <v>8349</v>
      </c>
      <c r="S3971" s="15">
        <f t="shared" ref="S3971:S4034" si="312">(((J3971/60)/60)/24)+DATE(197,1,1)</f>
        <v>88332.133506944447</v>
      </c>
      <c r="T3971" s="15">
        <f t="shared" ref="T3971:T4034" si="313">(((I3971/60)/60)/24)+DATE(1970,1,1)</f>
        <v>42005.175173611111</v>
      </c>
      <c r="U3971" s="15">
        <f t="shared" ref="U3971:U4034" si="314">YEAR(S3971)</f>
        <v>2141</v>
      </c>
    </row>
    <row r="3972" spans="1:21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8312</v>
      </c>
      <c r="R3972" t="s">
        <v>8350</v>
      </c>
      <c r="S3972" s="15">
        <f t="shared" si="312"/>
        <v>86466.566157407404</v>
      </c>
      <c r="T3972" s="15">
        <f t="shared" si="313"/>
        <v>40149.034722222219</v>
      </c>
      <c r="U3972" s="15">
        <f t="shared" si="314"/>
        <v>2136</v>
      </c>
    </row>
    <row r="3973" spans="1:21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8328</v>
      </c>
      <c r="R3973" t="s">
        <v>8331</v>
      </c>
      <c r="S3973" s="15">
        <f t="shared" si="312"/>
        <v>88712.683807870373</v>
      </c>
      <c r="T3973" s="15">
        <f t="shared" si="313"/>
        <v>42385.208333333328</v>
      </c>
      <c r="U3973" s="15">
        <f t="shared" si="314"/>
        <v>2142</v>
      </c>
    </row>
    <row r="3974" spans="1:21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8309</v>
      </c>
      <c r="R3974" t="s">
        <v>8343</v>
      </c>
      <c r="S3974" s="15">
        <f t="shared" si="312"/>
        <v>88544.916481481487</v>
      </c>
      <c r="T3974" s="15">
        <f t="shared" si="313"/>
        <v>42187.916481481487</v>
      </c>
      <c r="U3974" s="15">
        <f t="shared" si="314"/>
        <v>2142</v>
      </c>
    </row>
    <row r="3975" spans="1:21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8312</v>
      </c>
      <c r="R3975" t="s">
        <v>8357</v>
      </c>
      <c r="S3975" s="15">
        <f t="shared" si="312"/>
        <v>87581.579027777771</v>
      </c>
      <c r="T3975" s="15">
        <f t="shared" si="313"/>
        <v>41210.579027777778</v>
      </c>
      <c r="U3975" s="15">
        <f t="shared" si="314"/>
        <v>2139</v>
      </c>
    </row>
    <row r="3976" spans="1:21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8324</v>
      </c>
      <c r="R3976" t="s">
        <v>8336</v>
      </c>
      <c r="S3976" s="15">
        <f t="shared" si="312"/>
        <v>89070.151331018511</v>
      </c>
      <c r="T3976" s="15">
        <f t="shared" si="313"/>
        <v>42713.192997685182</v>
      </c>
      <c r="U3976" s="15">
        <f t="shared" si="314"/>
        <v>2143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8324</v>
      </c>
      <c r="R3977" t="s">
        <v>8327</v>
      </c>
      <c r="S3977" s="15">
        <f t="shared" si="312"/>
        <v>88669.655543981484</v>
      </c>
      <c r="T3977" s="15">
        <f t="shared" si="313"/>
        <v>42342.697210648148</v>
      </c>
      <c r="U3977" s="15">
        <f t="shared" si="314"/>
        <v>2142</v>
      </c>
    </row>
    <row r="3978" spans="1:21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8312</v>
      </c>
      <c r="R3978" t="s">
        <v>8353</v>
      </c>
      <c r="S3978" s="15">
        <f t="shared" si="312"/>
        <v>89077.858449074076</v>
      </c>
      <c r="T3978" s="15">
        <f t="shared" si="313"/>
        <v>42708.25</v>
      </c>
      <c r="U3978" s="15">
        <f t="shared" si="314"/>
        <v>2143</v>
      </c>
    </row>
    <row r="3979" spans="1:21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8347</v>
      </c>
      <c r="R3979" t="s">
        <v>8348</v>
      </c>
      <c r="S3979" s="15">
        <f t="shared" si="312"/>
        <v>88793.992418981477</v>
      </c>
      <c r="T3979" s="15">
        <f t="shared" si="313"/>
        <v>42436.992418981477</v>
      </c>
      <c r="U3979" s="15">
        <f t="shared" si="314"/>
        <v>2143</v>
      </c>
    </row>
    <row r="3980" spans="1:21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8314</v>
      </c>
      <c r="R3980" t="s">
        <v>8356</v>
      </c>
      <c r="S3980" s="15">
        <f t="shared" si="312"/>
        <v>88508.824525462958</v>
      </c>
      <c r="T3980" s="15">
        <f t="shared" si="313"/>
        <v>42151.824525462958</v>
      </c>
      <c r="U3980" s="15">
        <f t="shared" si="314"/>
        <v>2142</v>
      </c>
    </row>
    <row r="3981" spans="1:21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8328</v>
      </c>
      <c r="R3981" t="s">
        <v>8351</v>
      </c>
      <c r="S3981" s="15">
        <f t="shared" si="312"/>
        <v>86821.853402777779</v>
      </c>
      <c r="T3981" s="15">
        <f t="shared" si="313"/>
        <v>40473.208333333336</v>
      </c>
      <c r="U3981" s="15">
        <f t="shared" si="314"/>
        <v>2137</v>
      </c>
    </row>
    <row r="3982" spans="1:21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8312</v>
      </c>
      <c r="R3982" t="s">
        <v>8357</v>
      </c>
      <c r="S3982" s="15">
        <f t="shared" si="312"/>
        <v>88134.887060185181</v>
      </c>
      <c r="T3982" s="15">
        <f t="shared" si="313"/>
        <v>41807.887060185189</v>
      </c>
      <c r="U3982" s="15">
        <f t="shared" si="314"/>
        <v>2141</v>
      </c>
    </row>
    <row r="3983" spans="1:21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8317</v>
      </c>
      <c r="R3983" t="s">
        <v>8335</v>
      </c>
      <c r="S3983" s="15">
        <f t="shared" si="312"/>
        <v>87797.703993055562</v>
      </c>
      <c r="T3983" s="15">
        <f t="shared" si="313"/>
        <v>41424.703993055555</v>
      </c>
      <c r="U3983" s="15">
        <f t="shared" si="314"/>
        <v>2140</v>
      </c>
    </row>
    <row r="3984" spans="1:21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8314</v>
      </c>
      <c r="R3984" t="s">
        <v>8354</v>
      </c>
      <c r="S3984" s="15">
        <f t="shared" si="312"/>
        <v>89038.006273148145</v>
      </c>
      <c r="T3984" s="15">
        <f t="shared" si="313"/>
        <v>42711.047939814816</v>
      </c>
      <c r="U3984" s="15">
        <f t="shared" si="314"/>
        <v>2143</v>
      </c>
    </row>
    <row r="3985" spans="1:21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8322</v>
      </c>
      <c r="R3985" t="s">
        <v>8338</v>
      </c>
      <c r="S3985" s="15">
        <f t="shared" si="312"/>
        <v>88483.410115740742</v>
      </c>
      <c r="T3985" s="15">
        <f t="shared" si="313"/>
        <v>42140.427777777775</v>
      </c>
      <c r="U3985" s="15">
        <f t="shared" si="314"/>
        <v>2142</v>
      </c>
    </row>
    <row r="3986" spans="1:21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8322</v>
      </c>
      <c r="R3986" t="s">
        <v>8326</v>
      </c>
      <c r="S3986" s="15">
        <f t="shared" si="312"/>
        <v>88770.933993055558</v>
      </c>
      <c r="T3986" s="15">
        <f t="shared" si="313"/>
        <v>42413.933993055558</v>
      </c>
      <c r="U3986" s="15">
        <f t="shared" si="314"/>
        <v>2143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8322</v>
      </c>
      <c r="R3987" t="s">
        <v>8340</v>
      </c>
      <c r="S3987" s="15">
        <f t="shared" si="312"/>
        <v>88615.629884259266</v>
      </c>
      <c r="T3987" s="15">
        <f t="shared" si="313"/>
        <v>42288.629884259266</v>
      </c>
      <c r="U3987" s="15">
        <f t="shared" si="314"/>
        <v>2142</v>
      </c>
    </row>
    <row r="3988" spans="1:21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8328</v>
      </c>
      <c r="R3988" t="s">
        <v>8329</v>
      </c>
      <c r="S3988" s="15">
        <f t="shared" si="312"/>
        <v>87598.688750000001</v>
      </c>
      <c r="T3988" s="15">
        <f t="shared" si="313"/>
        <v>41241.730416666665</v>
      </c>
      <c r="U3988" s="15">
        <f t="shared" si="314"/>
        <v>2139</v>
      </c>
    </row>
    <row r="3989" spans="1:21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8347</v>
      </c>
      <c r="R3989" t="s">
        <v>8348</v>
      </c>
      <c r="S3989" s="15">
        <f t="shared" si="312"/>
        <v>88706.851388888885</v>
      </c>
      <c r="T3989" s="15">
        <f t="shared" si="313"/>
        <v>42364.851388888885</v>
      </c>
      <c r="U3989" s="15">
        <f t="shared" si="314"/>
        <v>2142</v>
      </c>
    </row>
    <row r="3990" spans="1:21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8317</v>
      </c>
      <c r="R3990" t="s">
        <v>8345</v>
      </c>
      <c r="S3990" s="15">
        <f t="shared" si="312"/>
        <v>88599.624189814815</v>
      </c>
      <c r="T3990" s="15">
        <f t="shared" si="313"/>
        <v>42272.624189814815</v>
      </c>
      <c r="U3990" s="15">
        <f t="shared" si="314"/>
        <v>2142</v>
      </c>
    </row>
    <row r="3991" spans="1:21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8328</v>
      </c>
      <c r="R3991" t="s">
        <v>8331</v>
      </c>
      <c r="S3991" s="15">
        <f t="shared" si="312"/>
        <v>88659.087766203709</v>
      </c>
      <c r="T3991" s="15">
        <f t="shared" si="313"/>
        <v>42302.087766203709</v>
      </c>
      <c r="U3991" s="15">
        <f t="shared" si="314"/>
        <v>2142</v>
      </c>
    </row>
    <row r="3992" spans="1:21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8328</v>
      </c>
      <c r="R3992" t="s">
        <v>8331</v>
      </c>
      <c r="S3992" s="15">
        <f t="shared" si="312"/>
        <v>88558.817384259266</v>
      </c>
      <c r="T3992" s="15">
        <f t="shared" si="313"/>
        <v>42201.817384259266</v>
      </c>
      <c r="U3992" s="15">
        <f t="shared" si="314"/>
        <v>2142</v>
      </c>
    </row>
    <row r="3993" spans="1:21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8314</v>
      </c>
      <c r="R3993" t="s">
        <v>8315</v>
      </c>
      <c r="S3993" s="15">
        <f t="shared" si="312"/>
        <v>88559.906678240746</v>
      </c>
      <c r="T3993" s="15">
        <f t="shared" si="313"/>
        <v>42186.906678240746</v>
      </c>
      <c r="U3993" s="15">
        <f t="shared" si="314"/>
        <v>2142</v>
      </c>
    </row>
    <row r="3994" spans="1:21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8309</v>
      </c>
      <c r="R3994" t="s">
        <v>8343</v>
      </c>
      <c r="S3994" s="15">
        <f t="shared" si="312"/>
        <v>88447.001805555556</v>
      </c>
      <c r="T3994" s="15">
        <f t="shared" si="313"/>
        <v>42094.985416666663</v>
      </c>
      <c r="U3994" s="15">
        <f t="shared" si="314"/>
        <v>2142</v>
      </c>
    </row>
    <row r="3995" spans="1:21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8320</v>
      </c>
      <c r="R3995" t="s">
        <v>8346</v>
      </c>
      <c r="S3995" s="15">
        <f t="shared" si="312"/>
        <v>88380.738298611104</v>
      </c>
      <c r="T3995" s="15">
        <f t="shared" si="313"/>
        <v>42053.738298611104</v>
      </c>
      <c r="U3995" s="15">
        <f t="shared" si="314"/>
        <v>2141</v>
      </c>
    </row>
    <row r="3996" spans="1:21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8320</v>
      </c>
      <c r="R3996" t="s">
        <v>8346</v>
      </c>
      <c r="S3996" s="15">
        <f t="shared" si="312"/>
        <v>88775.589085648156</v>
      </c>
      <c r="T3996" s="15">
        <f t="shared" si="313"/>
        <v>42395.589085648149</v>
      </c>
      <c r="U3996" s="15">
        <f t="shared" si="314"/>
        <v>2143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8324</v>
      </c>
      <c r="R3997" t="s">
        <v>8327</v>
      </c>
      <c r="S3997" s="15">
        <f t="shared" si="312"/>
        <v>88502.11618055556</v>
      </c>
      <c r="T3997" s="15">
        <f t="shared" si="313"/>
        <v>42175.11618055556</v>
      </c>
      <c r="U3997" s="15">
        <f t="shared" si="314"/>
        <v>2142</v>
      </c>
    </row>
    <row r="3998" spans="1:21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8324</v>
      </c>
      <c r="R3998" t="s">
        <v>8325</v>
      </c>
      <c r="S3998" s="15">
        <f t="shared" si="312"/>
        <v>88464.129398148143</v>
      </c>
      <c r="T3998" s="15">
        <f t="shared" si="313"/>
        <v>42107.129398148143</v>
      </c>
      <c r="U3998" s="15">
        <f t="shared" si="314"/>
        <v>2142</v>
      </c>
    </row>
    <row r="3999" spans="1:21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8324</v>
      </c>
      <c r="R3999" t="s">
        <v>8336</v>
      </c>
      <c r="S3999" s="15">
        <f t="shared" si="312"/>
        <v>88286.627071759256</v>
      </c>
      <c r="T3999" s="15">
        <f t="shared" si="313"/>
        <v>41917.208333333336</v>
      </c>
      <c r="U3999" s="15">
        <f t="shared" si="314"/>
        <v>2141</v>
      </c>
    </row>
    <row r="4000" spans="1:21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8324</v>
      </c>
      <c r="R4000" t="s">
        <v>8336</v>
      </c>
      <c r="S4000" s="15">
        <f t="shared" si="312"/>
        <v>88656.126226851848</v>
      </c>
      <c r="T4000" s="15">
        <f t="shared" si="313"/>
        <v>42299.126226851848</v>
      </c>
      <c r="U4000" s="15">
        <f t="shared" si="314"/>
        <v>2142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8324</v>
      </c>
      <c r="R4001" t="s">
        <v>8327</v>
      </c>
      <c r="S4001" s="15">
        <f t="shared" si="312"/>
        <v>88313.542303240742</v>
      </c>
      <c r="T4001" s="15">
        <f t="shared" si="313"/>
        <v>41938.75</v>
      </c>
      <c r="U4001" s="15">
        <f t="shared" si="314"/>
        <v>2141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8324</v>
      </c>
      <c r="R4002" t="s">
        <v>8327</v>
      </c>
      <c r="S4002" s="15">
        <f t="shared" si="312"/>
        <v>88673.749780092592</v>
      </c>
      <c r="T4002" s="15">
        <f t="shared" si="313"/>
        <v>42316.791446759264</v>
      </c>
      <c r="U4002" s="15">
        <f t="shared" si="314"/>
        <v>2142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8324</v>
      </c>
      <c r="R4003" t="s">
        <v>8327</v>
      </c>
      <c r="S4003" s="15">
        <f t="shared" si="312"/>
        <v>88456.391446759255</v>
      </c>
      <c r="T4003" s="15">
        <f t="shared" si="313"/>
        <v>42099.349780092598</v>
      </c>
      <c r="U4003" s="15">
        <f t="shared" si="314"/>
        <v>2142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8324</v>
      </c>
      <c r="R4004" t="s">
        <v>8327</v>
      </c>
      <c r="S4004" s="15">
        <f t="shared" si="312"/>
        <v>88898.698101851856</v>
      </c>
      <c r="T4004" s="15">
        <f t="shared" si="313"/>
        <v>42535.787500000006</v>
      </c>
      <c r="U4004" s="15">
        <f t="shared" si="314"/>
        <v>2143</v>
      </c>
    </row>
    <row r="4005" spans="1:21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8328</v>
      </c>
      <c r="R4005" t="s">
        <v>8351</v>
      </c>
      <c r="S4005" s="15">
        <f t="shared" si="312"/>
        <v>87154.192395833335</v>
      </c>
      <c r="T4005" s="15">
        <f t="shared" si="313"/>
        <v>40797.192395833335</v>
      </c>
      <c r="U4005" s="15">
        <f t="shared" si="314"/>
        <v>2138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8324</v>
      </c>
      <c r="R4006" t="s">
        <v>8327</v>
      </c>
      <c r="S4006" s="15">
        <f t="shared" si="312"/>
        <v>88337.11410879629</v>
      </c>
      <c r="T4006" s="15">
        <f t="shared" si="313"/>
        <v>42010.114108796297</v>
      </c>
      <c r="U4006" s="15">
        <f t="shared" si="314"/>
        <v>2141</v>
      </c>
    </row>
    <row r="4007" spans="1:21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8309</v>
      </c>
      <c r="R4007" t="s">
        <v>8343</v>
      </c>
      <c r="S4007" s="15">
        <f t="shared" si="312"/>
        <v>88669.71629629629</v>
      </c>
      <c r="T4007" s="15">
        <f t="shared" si="313"/>
        <v>42312.757962962962</v>
      </c>
      <c r="U4007" s="15">
        <f t="shared" si="314"/>
        <v>2142</v>
      </c>
    </row>
    <row r="4008" spans="1:21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8312</v>
      </c>
      <c r="R4008" t="s">
        <v>8353</v>
      </c>
      <c r="S4008" s="15">
        <f t="shared" si="312"/>
        <v>87981.207060185188</v>
      </c>
      <c r="T4008" s="15">
        <f t="shared" si="313"/>
        <v>41624.207060185188</v>
      </c>
      <c r="U4008" s="15">
        <f t="shared" si="314"/>
        <v>2140</v>
      </c>
    </row>
    <row r="4009" spans="1:21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8328</v>
      </c>
      <c r="R4009" t="s">
        <v>8351</v>
      </c>
      <c r="S4009" s="15">
        <f t="shared" si="312"/>
        <v>86727.801562499997</v>
      </c>
      <c r="T4009" s="15">
        <f t="shared" si="313"/>
        <v>40386.207638888889</v>
      </c>
      <c r="U4009" s="15">
        <f t="shared" si="314"/>
        <v>2137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8347</v>
      </c>
      <c r="R4010" t="s">
        <v>8348</v>
      </c>
      <c r="S4010" s="15">
        <f t="shared" si="312"/>
        <v>88618.797187499993</v>
      </c>
      <c r="T4010" s="15">
        <f t="shared" si="313"/>
        <v>42261.7971875</v>
      </c>
      <c r="U4010" s="15">
        <f t="shared" si="314"/>
        <v>2142</v>
      </c>
    </row>
    <row r="4011" spans="1:21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8347</v>
      </c>
      <c r="R4011" t="s">
        <v>8348</v>
      </c>
      <c r="S4011" s="15">
        <f t="shared" si="312"/>
        <v>88218.851840277785</v>
      </c>
      <c r="T4011" s="15">
        <f t="shared" si="313"/>
        <v>41861.916666666664</v>
      </c>
      <c r="U4011" s="15">
        <f t="shared" si="314"/>
        <v>2141</v>
      </c>
    </row>
    <row r="4012" spans="1:21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8328</v>
      </c>
      <c r="R4012" t="s">
        <v>8355</v>
      </c>
      <c r="S4012" s="15">
        <f t="shared" si="312"/>
        <v>87497.680138888885</v>
      </c>
      <c r="T4012" s="15">
        <f t="shared" si="313"/>
        <v>41118.666666666664</v>
      </c>
      <c r="U4012" s="15">
        <f t="shared" si="314"/>
        <v>2139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8328</v>
      </c>
      <c r="R4013" t="s">
        <v>8355</v>
      </c>
      <c r="S4013" s="15">
        <f t="shared" si="312"/>
        <v>87270.962581018524</v>
      </c>
      <c r="T4013" s="15">
        <f t="shared" si="313"/>
        <v>40913.962581018517</v>
      </c>
      <c r="U4013" s="15">
        <f t="shared" si="314"/>
        <v>2138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8309</v>
      </c>
      <c r="R4014" t="s">
        <v>8311</v>
      </c>
      <c r="S4014" s="15">
        <f t="shared" si="312"/>
        <v>88193.106770833328</v>
      </c>
      <c r="T4014" s="15">
        <f t="shared" si="313"/>
        <v>41836.106770833336</v>
      </c>
      <c r="U4014" s="15">
        <f t="shared" si="314"/>
        <v>2141</v>
      </c>
    </row>
    <row r="4015" spans="1:21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8309</v>
      </c>
      <c r="R4015" t="s">
        <v>8343</v>
      </c>
      <c r="S4015" s="15">
        <f t="shared" si="312"/>
        <v>89056.870173611111</v>
      </c>
      <c r="T4015" s="15">
        <f t="shared" si="313"/>
        <v>42699.911840277782</v>
      </c>
      <c r="U4015" s="15">
        <f t="shared" si="314"/>
        <v>2143</v>
      </c>
    </row>
    <row r="4016" spans="1:21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8312</v>
      </c>
      <c r="R4016" t="s">
        <v>8353</v>
      </c>
      <c r="S4016" s="15">
        <f t="shared" si="312"/>
        <v>87798.866608796292</v>
      </c>
      <c r="T4016" s="15">
        <f t="shared" si="313"/>
        <v>41441.866608796299</v>
      </c>
      <c r="U4016" s="15">
        <f t="shared" si="314"/>
        <v>2140</v>
      </c>
    </row>
    <row r="4017" spans="1:21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8312</v>
      </c>
      <c r="R4017" t="s">
        <v>8353</v>
      </c>
      <c r="S4017" s="15">
        <f t="shared" si="312"/>
        <v>89057.764039351852</v>
      </c>
      <c r="T4017" s="15">
        <f t="shared" si="313"/>
        <v>42700.805706018517</v>
      </c>
      <c r="U4017" s="15">
        <f t="shared" si="314"/>
        <v>2143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8324</v>
      </c>
      <c r="R4018" t="s">
        <v>8327</v>
      </c>
      <c r="S4018" s="15">
        <f t="shared" si="312"/>
        <v>88180.710231481484</v>
      </c>
      <c r="T4018" s="15">
        <f t="shared" si="313"/>
        <v>41823.710231481484</v>
      </c>
      <c r="U4018" s="15">
        <f t="shared" si="314"/>
        <v>2141</v>
      </c>
    </row>
    <row r="4019" spans="1:21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8340</v>
      </c>
      <c r="S4019" s="15">
        <f t="shared" si="312"/>
        <v>88487.086145833338</v>
      </c>
      <c r="T4019" s="15">
        <f t="shared" si="313"/>
        <v>42130.086145833338</v>
      </c>
      <c r="U4019" s="15">
        <f t="shared" si="314"/>
        <v>2142</v>
      </c>
    </row>
    <row r="4020" spans="1:21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8328</v>
      </c>
      <c r="R4020" t="s">
        <v>8355</v>
      </c>
      <c r="S4020" s="15">
        <f t="shared" si="312"/>
        <v>88214.919166666659</v>
      </c>
      <c r="T4020" s="15">
        <f t="shared" si="313"/>
        <v>41858.291666666664</v>
      </c>
      <c r="U4020" s="15">
        <f t="shared" si="314"/>
        <v>2141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8312</v>
      </c>
      <c r="R4021" t="s">
        <v>8353</v>
      </c>
      <c r="S4021" s="15">
        <f t="shared" si="312"/>
        <v>87440.200960648144</v>
      </c>
      <c r="T4021" s="15">
        <f t="shared" si="313"/>
        <v>41111.618750000001</v>
      </c>
      <c r="U4021" s="15">
        <f t="shared" si="314"/>
        <v>2139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8312</v>
      </c>
      <c r="R4022" t="s">
        <v>8353</v>
      </c>
      <c r="S4022" s="15">
        <f t="shared" si="312"/>
        <v>87139.789710648154</v>
      </c>
      <c r="T4022" s="15">
        <f t="shared" si="313"/>
        <v>40782.789710648147</v>
      </c>
      <c r="U4022" s="15">
        <f t="shared" si="314"/>
        <v>2138</v>
      </c>
    </row>
    <row r="4023" spans="1:21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8328</v>
      </c>
      <c r="R4023" t="s">
        <v>8331</v>
      </c>
      <c r="S4023" s="15">
        <f t="shared" si="312"/>
        <v>88632.016736111109</v>
      </c>
      <c r="T4023" s="15">
        <f t="shared" si="313"/>
        <v>42256.666666666672</v>
      </c>
      <c r="U4023" s="15">
        <f t="shared" si="314"/>
        <v>2142</v>
      </c>
    </row>
    <row r="4024" spans="1:21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8314</v>
      </c>
      <c r="R4024" t="s">
        <v>8354</v>
      </c>
      <c r="S4024" s="15">
        <f t="shared" si="312"/>
        <v>88716.58839120371</v>
      </c>
      <c r="T4024" s="15">
        <f t="shared" si="313"/>
        <v>42359.58839120371</v>
      </c>
      <c r="U4024" s="15">
        <f t="shared" si="314"/>
        <v>2142</v>
      </c>
    </row>
    <row r="4025" spans="1:21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8317</v>
      </c>
      <c r="R4025" t="s">
        <v>8335</v>
      </c>
      <c r="S4025" s="15">
        <f t="shared" si="312"/>
        <v>86742.024953703702</v>
      </c>
      <c r="T4025" s="15">
        <f t="shared" si="313"/>
        <v>40390</v>
      </c>
      <c r="U4025" s="15">
        <f t="shared" si="314"/>
        <v>2137</v>
      </c>
    </row>
    <row r="4026" spans="1:21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8309</v>
      </c>
      <c r="R4026" t="s">
        <v>8343</v>
      </c>
      <c r="S4026" s="15">
        <f t="shared" si="312"/>
        <v>88488.633703703701</v>
      </c>
      <c r="T4026" s="15">
        <f t="shared" si="313"/>
        <v>42161.633703703701</v>
      </c>
      <c r="U4026" s="15">
        <f t="shared" si="314"/>
        <v>2142</v>
      </c>
    </row>
    <row r="4027" spans="1:21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8309</v>
      </c>
      <c r="R4027" t="s">
        <v>8343</v>
      </c>
      <c r="S4027" s="15">
        <f t="shared" si="312"/>
        <v>88537.777731481474</v>
      </c>
      <c r="T4027" s="15">
        <f t="shared" si="313"/>
        <v>42180.777731481481</v>
      </c>
      <c r="U4027" s="15">
        <f t="shared" si="314"/>
        <v>2142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8324</v>
      </c>
      <c r="R4028" t="s">
        <v>8327</v>
      </c>
      <c r="S4028" s="15">
        <f t="shared" si="312"/>
        <v>88840.806307870371</v>
      </c>
      <c r="T4028" s="15">
        <f t="shared" si="313"/>
        <v>42513.806307870371</v>
      </c>
      <c r="U4028" s="15">
        <f t="shared" si="314"/>
        <v>2143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8324</v>
      </c>
      <c r="R4029" t="s">
        <v>8327</v>
      </c>
      <c r="S4029" s="15">
        <f t="shared" si="312"/>
        <v>88881.471666666665</v>
      </c>
      <c r="T4029" s="15">
        <f t="shared" si="313"/>
        <v>42524.471666666665</v>
      </c>
      <c r="U4029" s="15">
        <f t="shared" si="314"/>
        <v>2143</v>
      </c>
    </row>
    <row r="4030" spans="1:21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8312</v>
      </c>
      <c r="R4030" t="s">
        <v>8357</v>
      </c>
      <c r="S4030" s="15">
        <f t="shared" si="312"/>
        <v>87465.899826388893</v>
      </c>
      <c r="T4030" s="15">
        <f t="shared" si="313"/>
        <v>41090.833333333336</v>
      </c>
      <c r="U4030" s="15">
        <f t="shared" si="314"/>
        <v>2139</v>
      </c>
    </row>
    <row r="4031" spans="1:21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8312</v>
      </c>
      <c r="R4031" t="s">
        <v>8350</v>
      </c>
      <c r="S4031" s="15">
        <f t="shared" si="312"/>
        <v>87377.050069444449</v>
      </c>
      <c r="T4031" s="15">
        <f t="shared" si="313"/>
        <v>41050.050069444449</v>
      </c>
      <c r="U4031" s="15">
        <f t="shared" si="314"/>
        <v>2139</v>
      </c>
    </row>
    <row r="4032" spans="1:21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8309</v>
      </c>
      <c r="R4032" t="s">
        <v>8311</v>
      </c>
      <c r="S4032" s="15">
        <f t="shared" si="312"/>
        <v>88223.595520833333</v>
      </c>
      <c r="T4032" s="15">
        <f t="shared" si="313"/>
        <v>41866.595520833333</v>
      </c>
      <c r="U4032" s="15">
        <f t="shared" si="314"/>
        <v>2141</v>
      </c>
    </row>
    <row r="4033" spans="1:21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ref="O4033:O4096" si="315">ROUND(E3843/D3843*100,0)</f>
        <v>0</v>
      </c>
      <c r="P4033">
        <f t="shared" si="311"/>
        <v>0</v>
      </c>
      <c r="Q4033" s="11" t="s">
        <v>8322</v>
      </c>
      <c r="R4033" t="s">
        <v>8326</v>
      </c>
      <c r="S4033" s="15">
        <f t="shared" si="312"/>
        <v>88578.824062500003</v>
      </c>
      <c r="T4033" s="15">
        <f t="shared" si="313"/>
        <v>42221.824062500003</v>
      </c>
      <c r="U4033" s="15">
        <f t="shared" si="314"/>
        <v>2142</v>
      </c>
    </row>
    <row r="4034" spans="1:21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5"/>
        <v>0</v>
      </c>
      <c r="P4034">
        <f t="shared" si="311"/>
        <v>0</v>
      </c>
      <c r="Q4034" s="11" t="s">
        <v>8322</v>
      </c>
      <c r="R4034" t="s">
        <v>8326</v>
      </c>
      <c r="S4034" s="15">
        <f t="shared" si="312"/>
        <v>88244.18304398148</v>
      </c>
      <c r="T4034" s="15">
        <f t="shared" si="313"/>
        <v>41887.18304398148</v>
      </c>
      <c r="U4034" s="15">
        <f t="shared" si="314"/>
        <v>2141</v>
      </c>
    </row>
    <row r="4035" spans="1:21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ref="P4035:P4098" si="316">IFERROR(ROUND(E4035/L4035,2),0)</f>
        <v>0</v>
      </c>
      <c r="Q4035" s="11" t="s">
        <v>8322</v>
      </c>
      <c r="R4035" t="s">
        <v>8340</v>
      </c>
      <c r="S4035" s="15">
        <f t="shared" ref="S4035:S4098" si="317">(((J4035/60)/60)/24)+DATE(197,1,1)</f>
        <v>87374.834884259268</v>
      </c>
      <c r="T4035" s="15">
        <f t="shared" ref="T4035:T4098" si="318">(((I4035/60)/60)/24)+DATE(1970,1,1)</f>
        <v>41047.83488425926</v>
      </c>
      <c r="U4035" s="15">
        <f t="shared" ref="U4035:U4098" si="319">YEAR(S4035)</f>
        <v>2139</v>
      </c>
    </row>
    <row r="4036" spans="1:21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8343</v>
      </c>
      <c r="S4036" s="15">
        <f t="shared" si="317"/>
        <v>88236.035370370373</v>
      </c>
      <c r="T4036" s="15">
        <f t="shared" si="318"/>
        <v>41879.035370370373</v>
      </c>
      <c r="U4036" s="15">
        <f t="shared" si="319"/>
        <v>2141</v>
      </c>
    </row>
    <row r="4037" spans="1:21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8328</v>
      </c>
      <c r="R4037" t="s">
        <v>8351</v>
      </c>
      <c r="S4037" s="15">
        <f t="shared" si="317"/>
        <v>87503.763275462959</v>
      </c>
      <c r="T4037" s="15">
        <f t="shared" si="318"/>
        <v>41146.763275462967</v>
      </c>
      <c r="U4037" s="15">
        <f t="shared" si="319"/>
        <v>2139</v>
      </c>
    </row>
    <row r="4038" spans="1:21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8312</v>
      </c>
      <c r="R4038" t="s">
        <v>8349</v>
      </c>
      <c r="S4038" s="15">
        <f t="shared" si="317"/>
        <v>88872.64534722222</v>
      </c>
      <c r="T4038" s="15">
        <f t="shared" si="318"/>
        <v>42515.64534722222</v>
      </c>
      <c r="U4038" s="15">
        <f t="shared" si="319"/>
        <v>2143</v>
      </c>
    </row>
    <row r="4039" spans="1:21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8312</v>
      </c>
      <c r="R4039" t="s">
        <v>8353</v>
      </c>
      <c r="S4039" s="15">
        <f t="shared" si="317"/>
        <v>88225.475219907414</v>
      </c>
      <c r="T4039" s="15">
        <f t="shared" si="318"/>
        <v>41898.475219907406</v>
      </c>
      <c r="U4039" s="15">
        <f t="shared" si="319"/>
        <v>2141</v>
      </c>
    </row>
    <row r="4040" spans="1:21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8314</v>
      </c>
      <c r="R4040" t="s">
        <v>8352</v>
      </c>
      <c r="S4040" s="15">
        <f t="shared" si="317"/>
        <v>88456.104421296302</v>
      </c>
      <c r="T4040" s="15">
        <f t="shared" si="318"/>
        <v>42099.062754629631</v>
      </c>
      <c r="U4040" s="15">
        <f t="shared" si="319"/>
        <v>2142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8314</v>
      </c>
      <c r="R4041" t="s">
        <v>8315</v>
      </c>
      <c r="S4041" s="15">
        <f t="shared" si="317"/>
        <v>88242.859814814816</v>
      </c>
      <c r="T4041" s="15">
        <f t="shared" si="318"/>
        <v>41876.859814814816</v>
      </c>
      <c r="U4041" s="15">
        <f t="shared" si="319"/>
        <v>2141</v>
      </c>
    </row>
    <row r="4042" spans="1:21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8309</v>
      </c>
      <c r="R4042" t="s">
        <v>8343</v>
      </c>
      <c r="S4042" s="15">
        <f t="shared" si="317"/>
        <v>88365.930972222224</v>
      </c>
      <c r="T4042" s="15">
        <f t="shared" si="318"/>
        <v>42035.027083333334</v>
      </c>
      <c r="U4042" s="15">
        <f t="shared" si="319"/>
        <v>2141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8324</v>
      </c>
      <c r="R4043" t="s">
        <v>8327</v>
      </c>
      <c r="S4043" s="15">
        <f t="shared" si="317"/>
        <v>88171.95248842593</v>
      </c>
      <c r="T4043" s="15">
        <f t="shared" si="318"/>
        <v>41811.458333333336</v>
      </c>
      <c r="U4043" s="15">
        <f t="shared" si="319"/>
        <v>2141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8324</v>
      </c>
      <c r="R4044" t="s">
        <v>8327</v>
      </c>
      <c r="S4044" s="15">
        <f t="shared" si="317"/>
        <v>88490.024398148147</v>
      </c>
      <c r="T4044" s="15">
        <f t="shared" si="318"/>
        <v>42112.9375</v>
      </c>
      <c r="U4044" s="15">
        <f t="shared" si="319"/>
        <v>2142</v>
      </c>
    </row>
    <row r="4045" spans="1:21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8324</v>
      </c>
      <c r="R4045" t="s">
        <v>8336</v>
      </c>
      <c r="S4045" s="15">
        <f t="shared" si="317"/>
        <v>88153.692037037035</v>
      </c>
      <c r="T4045" s="15">
        <f t="shared" si="318"/>
        <v>41826.692037037035</v>
      </c>
      <c r="U4045" s="15">
        <f t="shared" si="319"/>
        <v>2141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8324</v>
      </c>
      <c r="R4046" t="s">
        <v>8327</v>
      </c>
      <c r="S4046" s="15">
        <f t="shared" si="317"/>
        <v>88573.01116898148</v>
      </c>
      <c r="T4046" s="15">
        <f t="shared" si="318"/>
        <v>42230.818055555559</v>
      </c>
      <c r="U4046" s="15">
        <f t="shared" si="319"/>
        <v>2142</v>
      </c>
    </row>
    <row r="4047" spans="1:21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8328</v>
      </c>
      <c r="R4047" t="s">
        <v>8351</v>
      </c>
      <c r="S4047" s="15">
        <f t="shared" si="317"/>
        <v>87270.024178240739</v>
      </c>
      <c r="T4047" s="15">
        <f t="shared" si="318"/>
        <v>40926.833333333336</v>
      </c>
      <c r="U4047" s="15">
        <f t="shared" si="319"/>
        <v>2138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8322</v>
      </c>
      <c r="R4048" t="s">
        <v>8338</v>
      </c>
      <c r="S4048" s="15">
        <f t="shared" si="317"/>
        <v>88928.837511574078</v>
      </c>
      <c r="T4048" s="15">
        <f t="shared" si="318"/>
        <v>42557</v>
      </c>
      <c r="U4048" s="15">
        <f t="shared" si="319"/>
        <v>2143</v>
      </c>
    </row>
    <row r="4049" spans="1:21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8309</v>
      </c>
      <c r="R4049" t="s">
        <v>8311</v>
      </c>
      <c r="S4049" s="15">
        <f t="shared" si="317"/>
        <v>88224.984976851847</v>
      </c>
      <c r="T4049" s="15">
        <f t="shared" si="318"/>
        <v>41871.030555555553</v>
      </c>
      <c r="U4049" s="15">
        <f t="shared" si="319"/>
        <v>2141</v>
      </c>
    </row>
    <row r="4050" spans="1:21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8314</v>
      </c>
      <c r="R4050" t="s">
        <v>8352</v>
      </c>
      <c r="S4050" s="15">
        <f t="shared" si="317"/>
        <v>88166.649317129632</v>
      </c>
      <c r="T4050" s="15">
        <f t="shared" si="318"/>
        <v>41789.649317129632</v>
      </c>
      <c r="U4050" s="15">
        <f t="shared" si="319"/>
        <v>2141</v>
      </c>
    </row>
    <row r="4051" spans="1:21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8314</v>
      </c>
      <c r="R4051" t="s">
        <v>8352</v>
      </c>
      <c r="S4051" s="15">
        <f t="shared" si="317"/>
        <v>88643.984791666662</v>
      </c>
      <c r="T4051" s="15">
        <f t="shared" si="318"/>
        <v>42286.984791666662</v>
      </c>
      <c r="U4051" s="15">
        <f t="shared" si="319"/>
        <v>2142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8324</v>
      </c>
      <c r="R4052" t="s">
        <v>8327</v>
      </c>
      <c r="S4052" s="15">
        <f t="shared" si="317"/>
        <v>88879.737847222219</v>
      </c>
      <c r="T4052" s="15">
        <f t="shared" si="318"/>
        <v>42534.166666666672</v>
      </c>
      <c r="U4052" s="15">
        <f t="shared" si="319"/>
        <v>2143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8324</v>
      </c>
      <c r="R4053" t="s">
        <v>8327</v>
      </c>
      <c r="S4053" s="15">
        <f t="shared" si="317"/>
        <v>88180.814259259263</v>
      </c>
      <c r="T4053" s="15">
        <f t="shared" si="318"/>
        <v>41825.165972222225</v>
      </c>
      <c r="U4053" s="15">
        <f t="shared" si="319"/>
        <v>2141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8324</v>
      </c>
      <c r="R4054" t="s">
        <v>8327</v>
      </c>
      <c r="S4054" s="15">
        <f t="shared" si="317"/>
        <v>88498.904097222228</v>
      </c>
      <c r="T4054" s="15">
        <f t="shared" si="318"/>
        <v>42171.904097222221</v>
      </c>
      <c r="U4054" s="15">
        <f t="shared" si="319"/>
        <v>2142</v>
      </c>
    </row>
    <row r="4055" spans="1:21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8320</v>
      </c>
      <c r="R4055" t="s">
        <v>8358</v>
      </c>
      <c r="S4055" s="15">
        <f t="shared" si="317"/>
        <v>88358.876863425918</v>
      </c>
      <c r="T4055" s="15">
        <f t="shared" si="318"/>
        <v>41986.876863425925</v>
      </c>
      <c r="U4055" s="15">
        <f t="shared" si="319"/>
        <v>2141</v>
      </c>
    </row>
    <row r="4056" spans="1:21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8322</v>
      </c>
      <c r="R4056" t="s">
        <v>8326</v>
      </c>
      <c r="S4056" s="15">
        <f t="shared" si="317"/>
        <v>88420.573009259257</v>
      </c>
      <c r="T4056" s="15">
        <f t="shared" si="318"/>
        <v>42063.573009259257</v>
      </c>
      <c r="U4056" s="15">
        <f t="shared" si="319"/>
        <v>2142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8347</v>
      </c>
      <c r="R4057" t="s">
        <v>8348</v>
      </c>
      <c r="S4057" s="15">
        <f t="shared" si="317"/>
        <v>88433.790000000008</v>
      </c>
      <c r="T4057" s="15">
        <f t="shared" si="318"/>
        <v>42076.748333333337</v>
      </c>
      <c r="U4057" s="15">
        <f t="shared" si="319"/>
        <v>2142</v>
      </c>
    </row>
    <row r="4058" spans="1:21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8317</v>
      </c>
      <c r="R4058" t="s">
        <v>8335</v>
      </c>
      <c r="S4058" s="15">
        <f t="shared" si="317"/>
        <v>88162.713969907403</v>
      </c>
      <c r="T4058" s="15">
        <f t="shared" si="318"/>
        <v>41805.713969907411</v>
      </c>
      <c r="U4058" s="15">
        <f t="shared" si="319"/>
        <v>2141</v>
      </c>
    </row>
    <row r="4059" spans="1:21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8322</v>
      </c>
      <c r="R4059" t="s">
        <v>8326</v>
      </c>
      <c r="S4059" s="15">
        <f t="shared" si="317"/>
        <v>89099.011944444443</v>
      </c>
      <c r="T4059" s="15">
        <f t="shared" si="318"/>
        <v>42742.011944444443</v>
      </c>
      <c r="U4059" s="15">
        <f t="shared" si="319"/>
        <v>2143</v>
      </c>
    </row>
    <row r="4060" spans="1:21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8322</v>
      </c>
      <c r="R4060" t="s">
        <v>8326</v>
      </c>
      <c r="S4060" s="15">
        <f t="shared" si="317"/>
        <v>88298.934791666659</v>
      </c>
      <c r="T4060" s="15">
        <f t="shared" si="318"/>
        <v>41971.976458333331</v>
      </c>
      <c r="U4060" s="15">
        <f t="shared" si="319"/>
        <v>2141</v>
      </c>
    </row>
    <row r="4061" spans="1:21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8322</v>
      </c>
      <c r="R4061" t="s">
        <v>8340</v>
      </c>
      <c r="S4061" s="15">
        <f t="shared" si="317"/>
        <v>87843.362418981473</v>
      </c>
      <c r="T4061" s="15">
        <f t="shared" si="318"/>
        <v>41486.36241898148</v>
      </c>
      <c r="U4061" s="15">
        <f t="shared" si="319"/>
        <v>2140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8322</v>
      </c>
      <c r="R4062" t="s">
        <v>8340</v>
      </c>
      <c r="S4062" s="15">
        <f t="shared" si="317"/>
        <v>87500.968576388885</v>
      </c>
      <c r="T4062" s="15">
        <f t="shared" si="318"/>
        <v>41143.968576388892</v>
      </c>
      <c r="U4062" s="15">
        <f t="shared" si="319"/>
        <v>2139</v>
      </c>
    </row>
    <row r="4063" spans="1:21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8328</v>
      </c>
      <c r="R4063" t="s">
        <v>8329</v>
      </c>
      <c r="S4063" s="15">
        <f t="shared" si="317"/>
        <v>87413.958969907413</v>
      </c>
      <c r="T4063" s="15">
        <f t="shared" si="318"/>
        <v>41056.958969907406</v>
      </c>
      <c r="U4063" s="15">
        <f t="shared" si="319"/>
        <v>2139</v>
      </c>
    </row>
    <row r="4064" spans="1:21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8347</v>
      </c>
      <c r="R4064" t="s">
        <v>8348</v>
      </c>
      <c r="S4064" s="15">
        <f t="shared" si="317"/>
        <v>88970.030810185184</v>
      </c>
      <c r="T4064" s="15">
        <f t="shared" si="318"/>
        <v>42613.030810185184</v>
      </c>
      <c r="U4064" s="15">
        <f t="shared" si="319"/>
        <v>2143</v>
      </c>
    </row>
    <row r="4065" spans="1:21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8312</v>
      </c>
      <c r="R4065" t="s">
        <v>8349</v>
      </c>
      <c r="S4065" s="15">
        <f t="shared" si="317"/>
        <v>88567.390277777769</v>
      </c>
      <c r="T4065" s="15">
        <f t="shared" si="318"/>
        <v>42240.390277777777</v>
      </c>
      <c r="U4065" s="15">
        <f t="shared" si="319"/>
        <v>2142</v>
      </c>
    </row>
    <row r="4066" spans="1:21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8314</v>
      </c>
      <c r="R4066" t="s">
        <v>8356</v>
      </c>
      <c r="S4066" s="15">
        <f t="shared" si="317"/>
        <v>88440.051203703712</v>
      </c>
      <c r="T4066" s="15">
        <f t="shared" si="318"/>
        <v>42095.012499999997</v>
      </c>
      <c r="U4066" s="15">
        <f t="shared" si="319"/>
        <v>2142</v>
      </c>
    </row>
    <row r="4067" spans="1:21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8328</v>
      </c>
      <c r="R4067" t="s">
        <v>8331</v>
      </c>
      <c r="S4067" s="15">
        <f t="shared" si="317"/>
        <v>88539.906851851847</v>
      </c>
      <c r="T4067" s="15">
        <f t="shared" si="318"/>
        <v>42166.625</v>
      </c>
      <c r="U4067" s="15">
        <f t="shared" si="319"/>
        <v>2142</v>
      </c>
    </row>
    <row r="4068" spans="1:21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8309</v>
      </c>
      <c r="R4068" t="s">
        <v>8343</v>
      </c>
      <c r="S4068" s="15">
        <f t="shared" si="317"/>
        <v>88490.676180555558</v>
      </c>
      <c r="T4068" s="15">
        <f t="shared" si="318"/>
        <v>42115.676180555558</v>
      </c>
      <c r="U4068" s="15">
        <f t="shared" si="319"/>
        <v>2142</v>
      </c>
    </row>
    <row r="4069" spans="1:21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8309</v>
      </c>
      <c r="R4069" t="s">
        <v>8343</v>
      </c>
      <c r="S4069" s="15">
        <f t="shared" si="317"/>
        <v>88733.736400462964</v>
      </c>
      <c r="T4069" s="15">
        <f t="shared" si="318"/>
        <v>42386.958333333328</v>
      </c>
      <c r="U4069" s="15">
        <f t="shared" si="319"/>
        <v>2142</v>
      </c>
    </row>
    <row r="4070" spans="1:21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8320</v>
      </c>
      <c r="R4070" t="s">
        <v>8346</v>
      </c>
      <c r="S4070" s="15">
        <f t="shared" si="317"/>
        <v>88218.884108796294</v>
      </c>
      <c r="T4070" s="15">
        <f t="shared" si="318"/>
        <v>41861.884108796294</v>
      </c>
      <c r="U4070" s="15">
        <f t="shared" si="319"/>
        <v>2141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8324</v>
      </c>
      <c r="R4071" t="s">
        <v>8327</v>
      </c>
      <c r="S4071" s="15">
        <f t="shared" si="317"/>
        <v>88341.545081018514</v>
      </c>
      <c r="T4071" s="15">
        <f t="shared" si="318"/>
        <v>41978.477777777778</v>
      </c>
      <c r="U4071" s="15">
        <f t="shared" si="319"/>
        <v>2141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8324</v>
      </c>
      <c r="R4072" t="s">
        <v>8327</v>
      </c>
      <c r="S4072" s="15">
        <f t="shared" si="317"/>
        <v>88254.652280092589</v>
      </c>
      <c r="T4072" s="15">
        <f t="shared" si="318"/>
        <v>41875.291666666664</v>
      </c>
      <c r="U4072" s="15">
        <f t="shared" si="319"/>
        <v>2141</v>
      </c>
    </row>
    <row r="4073" spans="1:21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8312</v>
      </c>
      <c r="R4073" t="s">
        <v>8349</v>
      </c>
      <c r="S4073" s="15">
        <f t="shared" si="317"/>
        <v>88848.447662037041</v>
      </c>
      <c r="T4073" s="15">
        <f t="shared" si="318"/>
        <v>42481.447662037041</v>
      </c>
      <c r="U4073" s="15">
        <f t="shared" si="319"/>
        <v>2143</v>
      </c>
    </row>
    <row r="4074" spans="1:21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8309</v>
      </c>
      <c r="R4074" t="s">
        <v>8311</v>
      </c>
      <c r="S4074" s="15">
        <f t="shared" si="317"/>
        <v>88878.781319444446</v>
      </c>
      <c r="T4074" s="15">
        <f t="shared" si="318"/>
        <v>42551.781319444446</v>
      </c>
      <c r="U4074" s="15">
        <f t="shared" si="319"/>
        <v>2143</v>
      </c>
    </row>
    <row r="4075" spans="1:21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8309</v>
      </c>
      <c r="R4075" t="s">
        <v>8343</v>
      </c>
      <c r="S4075" s="15">
        <f t="shared" si="317"/>
        <v>88444.883159722231</v>
      </c>
      <c r="T4075" s="15">
        <f t="shared" si="318"/>
        <v>42087.841493055559</v>
      </c>
      <c r="U4075" s="15">
        <f t="shared" si="319"/>
        <v>2142</v>
      </c>
    </row>
    <row r="4076" spans="1:21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8314</v>
      </c>
      <c r="R4076" t="s">
        <v>8356</v>
      </c>
      <c r="S4076" s="15">
        <f t="shared" si="317"/>
        <v>88628.613796296297</v>
      </c>
      <c r="T4076" s="15">
        <f t="shared" si="318"/>
        <v>42264.708333333328</v>
      </c>
      <c r="U4076" s="15">
        <f t="shared" si="319"/>
        <v>2142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8324</v>
      </c>
      <c r="R4077" t="s">
        <v>8327</v>
      </c>
      <c r="S4077" s="15">
        <f t="shared" si="317"/>
        <v>89195.35828703703</v>
      </c>
      <c r="T4077" s="15">
        <f t="shared" si="318"/>
        <v>42834.358287037037</v>
      </c>
      <c r="U4077" s="15">
        <f t="shared" si="319"/>
        <v>2144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8324</v>
      </c>
      <c r="R4078" t="s">
        <v>8327</v>
      </c>
      <c r="S4078" s="15">
        <f t="shared" si="317"/>
        <v>88292.795706018514</v>
      </c>
      <c r="T4078" s="15">
        <f t="shared" si="318"/>
        <v>41933.82708333333</v>
      </c>
      <c r="U4078" s="15">
        <f t="shared" si="319"/>
        <v>2141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8324</v>
      </c>
      <c r="R4079" t="s">
        <v>8327</v>
      </c>
      <c r="S4079" s="15">
        <f t="shared" si="317"/>
        <v>88921.866875000007</v>
      </c>
      <c r="T4079" s="15">
        <f t="shared" si="318"/>
        <v>42564.866875</v>
      </c>
      <c r="U4079" s="15">
        <f t="shared" si="319"/>
        <v>2143</v>
      </c>
    </row>
    <row r="4080" spans="1:21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8324</v>
      </c>
      <c r="R4080" t="s">
        <v>8336</v>
      </c>
      <c r="S4080" s="15">
        <f t="shared" si="317"/>
        <v>88394.016458333324</v>
      </c>
      <c r="T4080" s="15">
        <f t="shared" si="318"/>
        <v>42028.041666666672</v>
      </c>
      <c r="U4080" s="15">
        <f t="shared" si="319"/>
        <v>2142</v>
      </c>
    </row>
    <row r="4081" spans="1:21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8322</v>
      </c>
      <c r="R4081" t="s">
        <v>8338</v>
      </c>
      <c r="S4081" s="15">
        <f t="shared" si="317"/>
        <v>88165.91541666667</v>
      </c>
      <c r="T4081" s="15">
        <f t="shared" si="318"/>
        <v>41806.844444444447</v>
      </c>
      <c r="U4081" s="15">
        <f t="shared" si="319"/>
        <v>2141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8324</v>
      </c>
      <c r="R4082" t="s">
        <v>8327</v>
      </c>
      <c r="S4082" s="15">
        <f t="shared" si="317"/>
        <v>89117.903726851859</v>
      </c>
      <c r="T4082" s="15">
        <f t="shared" si="318"/>
        <v>42760.903726851851</v>
      </c>
      <c r="U4082" s="15">
        <f t="shared" si="319"/>
        <v>2143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8324</v>
      </c>
      <c r="R4083" t="s">
        <v>8327</v>
      </c>
      <c r="S4083" s="15">
        <f t="shared" si="317"/>
        <v>88483.544548611113</v>
      </c>
      <c r="T4083" s="15">
        <f t="shared" si="318"/>
        <v>42126.544548611113</v>
      </c>
      <c r="U4083" s="15">
        <f t="shared" si="319"/>
        <v>2142</v>
      </c>
    </row>
    <row r="4084" spans="1:21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8322</v>
      </c>
      <c r="R4084" t="s">
        <v>8340</v>
      </c>
      <c r="S4084" s="15">
        <f t="shared" si="317"/>
        <v>87794.84684027778</v>
      </c>
      <c r="T4084" s="15">
        <f t="shared" si="318"/>
        <v>41427.84684027778</v>
      </c>
      <c r="U4084" s="15">
        <f t="shared" si="319"/>
        <v>2140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8317</v>
      </c>
      <c r="R4085" t="s">
        <v>8335</v>
      </c>
      <c r="S4085" s="15">
        <f t="shared" si="317"/>
        <v>88216.912083333329</v>
      </c>
      <c r="T4085" s="15">
        <f t="shared" si="318"/>
        <v>41859.912083333329</v>
      </c>
      <c r="U4085" s="15">
        <f t="shared" si="319"/>
        <v>2141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8324</v>
      </c>
      <c r="R4086" t="s">
        <v>8327</v>
      </c>
      <c r="S4086" s="15">
        <f t="shared" si="317"/>
        <v>88808.141469907408</v>
      </c>
      <c r="T4086" s="15">
        <f t="shared" si="318"/>
        <v>42481.099803240737</v>
      </c>
      <c r="U4086" s="15">
        <f t="shared" si="319"/>
        <v>2143</v>
      </c>
    </row>
    <row r="4087" spans="1:21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8314</v>
      </c>
      <c r="R4087" t="s">
        <v>8352</v>
      </c>
      <c r="S4087" s="15">
        <f t="shared" si="317"/>
        <v>88392.24998842593</v>
      </c>
      <c r="T4087" s="15">
        <f t="shared" si="318"/>
        <v>42035.841666666667</v>
      </c>
      <c r="U4087" s="15">
        <f t="shared" si="319"/>
        <v>2142</v>
      </c>
    </row>
    <row r="4088" spans="1:21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8309</v>
      </c>
      <c r="R4088" t="s">
        <v>8343</v>
      </c>
      <c r="S4088" s="15">
        <f t="shared" si="317"/>
        <v>88629.122210648144</v>
      </c>
      <c r="T4088" s="15">
        <f t="shared" si="318"/>
        <v>42272.122210648144</v>
      </c>
      <c r="U4088" s="15">
        <f t="shared" si="319"/>
        <v>2142</v>
      </c>
    </row>
    <row r="4089" spans="1:21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8328</v>
      </c>
      <c r="R4089" t="s">
        <v>8351</v>
      </c>
      <c r="S4089" s="15">
        <f t="shared" si="317"/>
        <v>87365.238067129627</v>
      </c>
      <c r="T4089" s="15">
        <f t="shared" si="318"/>
        <v>41008.196400462963</v>
      </c>
      <c r="U4089" s="15">
        <f t="shared" si="319"/>
        <v>2139</v>
      </c>
    </row>
    <row r="4090" spans="1:21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8347</v>
      </c>
      <c r="R4090" t="s">
        <v>8348</v>
      </c>
      <c r="S4090" s="15">
        <f t="shared" si="317"/>
        <v>88237.014178240745</v>
      </c>
      <c r="T4090" s="15">
        <f t="shared" si="318"/>
        <v>41878.014178240745</v>
      </c>
      <c r="U4090" s="15">
        <f t="shared" si="319"/>
        <v>2141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8317</v>
      </c>
      <c r="R4091" t="s">
        <v>8345</v>
      </c>
      <c r="S4091" s="15">
        <f t="shared" si="317"/>
        <v>88551.699652777781</v>
      </c>
      <c r="T4091" s="15">
        <f t="shared" si="318"/>
        <v>42194.699652777781</v>
      </c>
      <c r="U4091" s="15">
        <f t="shared" si="319"/>
        <v>2142</v>
      </c>
    </row>
    <row r="4092" spans="1:21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8314</v>
      </c>
      <c r="R4092" t="s">
        <v>8352</v>
      </c>
      <c r="S4092" s="15">
        <f t="shared" si="317"/>
        <v>88825.53907407407</v>
      </c>
      <c r="T4092" s="15">
        <f t="shared" si="318"/>
        <v>42468.497407407413</v>
      </c>
      <c r="U4092" s="15">
        <f t="shared" si="319"/>
        <v>2143</v>
      </c>
    </row>
    <row r="4093" spans="1:21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8324</v>
      </c>
      <c r="R4093" t="s">
        <v>8336</v>
      </c>
      <c r="S4093" s="15">
        <f t="shared" si="317"/>
        <v>88559.686099537037</v>
      </c>
      <c r="T4093" s="15">
        <f t="shared" si="318"/>
        <v>42202.676388888889</v>
      </c>
      <c r="U4093" s="15">
        <f t="shared" si="319"/>
        <v>2142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8324</v>
      </c>
      <c r="R4094" t="s">
        <v>8327</v>
      </c>
      <c r="S4094" s="15">
        <f t="shared" si="317"/>
        <v>88148.810150462959</v>
      </c>
      <c r="T4094" s="15">
        <f t="shared" si="318"/>
        <v>41768.286805555559</v>
      </c>
      <c r="U4094" s="15">
        <f t="shared" si="319"/>
        <v>2141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8324</v>
      </c>
      <c r="R4095" t="s">
        <v>8327</v>
      </c>
      <c r="S4095" s="15">
        <f t="shared" si="317"/>
        <v>88694.539398148147</v>
      </c>
      <c r="T4095" s="15">
        <f t="shared" si="318"/>
        <v>42337.581064814818</v>
      </c>
      <c r="U4095" s="15">
        <f t="shared" si="319"/>
        <v>2142</v>
      </c>
    </row>
    <row r="4096" spans="1:21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8322</v>
      </c>
      <c r="R4096" t="s">
        <v>8340</v>
      </c>
      <c r="S4096" s="15">
        <f t="shared" si="317"/>
        <v>88306.761782407411</v>
      </c>
      <c r="T4096" s="15">
        <f t="shared" si="318"/>
        <v>41929.761782407404</v>
      </c>
      <c r="U4096" s="15">
        <f t="shared" si="319"/>
        <v>2141</v>
      </c>
    </row>
    <row r="4097" spans="1:21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ref="O4097:O4115" si="320">ROUND(E3907/D3907*100,0)</f>
        <v>0</v>
      </c>
      <c r="P4097">
        <f t="shared" si="316"/>
        <v>0</v>
      </c>
      <c r="Q4097" s="11" t="s">
        <v>8322</v>
      </c>
      <c r="R4097" t="s">
        <v>8340</v>
      </c>
      <c r="S4097" s="15">
        <f t="shared" si="317"/>
        <v>87937.793935185182</v>
      </c>
      <c r="T4097" s="15">
        <f t="shared" si="318"/>
        <v>41580.793935185182</v>
      </c>
      <c r="U4097" s="15">
        <f t="shared" si="319"/>
        <v>2140</v>
      </c>
    </row>
    <row r="4098" spans="1:21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20"/>
        <v>0</v>
      </c>
      <c r="P4098">
        <f t="shared" si="316"/>
        <v>0</v>
      </c>
      <c r="Q4098" s="11" t="s">
        <v>8309</v>
      </c>
      <c r="R4098" t="s">
        <v>8343</v>
      </c>
      <c r="S4098" s="15">
        <f t="shared" si="317"/>
        <v>88575.012777777782</v>
      </c>
      <c r="T4098" s="15">
        <f t="shared" si="318"/>
        <v>42218.012777777782</v>
      </c>
      <c r="U4098" s="15">
        <f t="shared" si="319"/>
        <v>2142</v>
      </c>
    </row>
    <row r="4099" spans="1:21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ref="P4099:P4115" si="321">IFERROR(ROUND(E4099/L4099,2),0)</f>
        <v>0</v>
      </c>
      <c r="Q4099" s="11" t="s">
        <v>8309</v>
      </c>
      <c r="R4099" t="s">
        <v>8343</v>
      </c>
      <c r="S4099" s="15">
        <f t="shared" ref="S4099:S4104" si="322">(((J4099/60)/60)/24)+DATE(197,1,1)</f>
        <v>88704.810219907406</v>
      </c>
      <c r="T4099" s="15">
        <f t="shared" ref="T4099:T4115" si="323">(((I4099/60)/60)/24)+DATE(1970,1,1)</f>
        <v>42347.810219907406</v>
      </c>
      <c r="U4099" s="15">
        <f t="shared" ref="U4099:U4104" si="324">YEAR(S4099)</f>
        <v>2142</v>
      </c>
    </row>
    <row r="4100" spans="1:21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8324</v>
      </c>
      <c r="R4100" t="s">
        <v>8325</v>
      </c>
      <c r="S4100" s="15">
        <f t="shared" si="322"/>
        <v>88414.832800925928</v>
      </c>
      <c r="T4100" s="15">
        <f t="shared" si="323"/>
        <v>42065.044444444444</v>
      </c>
      <c r="U4100" s="15">
        <f t="shared" si="324"/>
        <v>2142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8324</v>
      </c>
      <c r="R4101" t="s">
        <v>8327</v>
      </c>
      <c r="S4101" s="15">
        <f t="shared" si="322"/>
        <v>88335.957465277781</v>
      </c>
      <c r="T4101" s="15">
        <f t="shared" si="323"/>
        <v>41963.957465277781</v>
      </c>
      <c r="U4101" s="15">
        <f t="shared" si="324"/>
        <v>2141</v>
      </c>
    </row>
    <row r="4102" spans="1:21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8317</v>
      </c>
      <c r="R4102" t="s">
        <v>8345</v>
      </c>
      <c r="S4102" s="15">
        <f t="shared" si="322"/>
        <v>88163.284780092596</v>
      </c>
      <c r="T4102" s="15">
        <f t="shared" si="323"/>
        <v>41806.284780092588</v>
      </c>
      <c r="U4102" s="15">
        <f t="shared" si="324"/>
        <v>2141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8324</v>
      </c>
      <c r="R4103" t="s">
        <v>8327</v>
      </c>
      <c r="S4103" s="15">
        <f t="shared" si="322"/>
        <v>88314.124884259261</v>
      </c>
      <c r="T4103" s="15">
        <f t="shared" si="323"/>
        <v>41937.124884259261</v>
      </c>
      <c r="U4103" s="15">
        <f t="shared" si="324"/>
        <v>2141</v>
      </c>
    </row>
    <row r="4104" spans="1:21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8343</v>
      </c>
      <c r="S4104" s="15">
        <f t="shared" si="322"/>
        <v>88687.825648148151</v>
      </c>
      <c r="T4104" s="15">
        <f t="shared" si="323"/>
        <v>42330.867314814815</v>
      </c>
      <c r="U4104" s="15">
        <f t="shared" si="324"/>
        <v>2142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8324</v>
      </c>
      <c r="R4105" t="s">
        <v>8327</v>
      </c>
      <c r="S4105" s="15">
        <f>(((J2/60)/60)/24)+DATE(1970,1,1)</f>
        <v>41324.214571759258</v>
      </c>
      <c r="T4105" s="15">
        <f t="shared" si="323"/>
        <v>42762.787523148145</v>
      </c>
      <c r="U4105" s="15">
        <f>YEAR(S2)</f>
        <v>2140</v>
      </c>
    </row>
    <row r="4106" spans="1:21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8322</v>
      </c>
      <c r="R4106" t="s">
        <v>8326</v>
      </c>
      <c r="S4106" s="15">
        <f t="shared" ref="S4106:S4115" si="325">(((J3/60)/60)/24)+DATE(1970,1,1)</f>
        <v>42714.440416666665</v>
      </c>
      <c r="T4106" s="15">
        <f t="shared" si="323"/>
        <v>42468.919606481482</v>
      </c>
      <c r="U4106" s="15">
        <f t="shared" ref="U4106:U4115" si="326">YEAR(S3)</f>
        <v>2143</v>
      </c>
    </row>
    <row r="4107" spans="1:21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8309</v>
      </c>
      <c r="R4107" t="s">
        <v>8343</v>
      </c>
      <c r="S4107" s="15">
        <f t="shared" si="325"/>
        <v>41561.500706018516</v>
      </c>
      <c r="T4107" s="15">
        <f t="shared" si="323"/>
        <v>42490.916666666672</v>
      </c>
      <c r="U4107" s="15">
        <f t="shared" si="326"/>
        <v>2140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8324</v>
      </c>
      <c r="R4108" t="s">
        <v>8327</v>
      </c>
      <c r="S4108" s="15">
        <f t="shared" si="325"/>
        <v>41803.880659722221</v>
      </c>
      <c r="T4108" s="15">
        <f t="shared" si="323"/>
        <v>42828.645914351851</v>
      </c>
      <c r="U4108" s="15">
        <f t="shared" si="326"/>
        <v>2141</v>
      </c>
    </row>
    <row r="4109" spans="1:21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8309</v>
      </c>
      <c r="R4109" t="s">
        <v>8343</v>
      </c>
      <c r="S4109" s="15">
        <f t="shared" si="325"/>
        <v>42473.604270833333</v>
      </c>
      <c r="T4109" s="15">
        <f t="shared" si="323"/>
        <v>42303.934675925921</v>
      </c>
      <c r="U4109" s="15">
        <f t="shared" si="326"/>
        <v>2143</v>
      </c>
    </row>
    <row r="4110" spans="1:21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8317</v>
      </c>
      <c r="R4110" t="s">
        <v>8335</v>
      </c>
      <c r="S4110" s="15">
        <f t="shared" si="325"/>
        <v>42499.960810185185</v>
      </c>
      <c r="T4110" s="15">
        <f t="shared" si="323"/>
        <v>42325.795057870375</v>
      </c>
      <c r="U4110" s="15">
        <f t="shared" si="326"/>
        <v>2143</v>
      </c>
    </row>
    <row r="4111" spans="1:21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8317</v>
      </c>
      <c r="R4111" t="s">
        <v>8345</v>
      </c>
      <c r="S4111" s="15">
        <f t="shared" si="325"/>
        <v>41394.871678240743</v>
      </c>
      <c r="T4111" s="15">
        <f t="shared" si="323"/>
        <v>42064.029224537036</v>
      </c>
      <c r="U4111" s="15">
        <f t="shared" si="326"/>
        <v>2140</v>
      </c>
    </row>
    <row r="4112" spans="1:21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8347</v>
      </c>
      <c r="R4112" t="s">
        <v>8348</v>
      </c>
      <c r="S4112" s="15">
        <f t="shared" si="325"/>
        <v>41039.225601851853</v>
      </c>
      <c r="T4112" s="15">
        <f t="shared" si="323"/>
        <v>41851.060092592597</v>
      </c>
      <c r="U4112" s="15">
        <f t="shared" si="326"/>
        <v>2139</v>
      </c>
    </row>
    <row r="4113" spans="1:21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8314</v>
      </c>
      <c r="R4113" t="s">
        <v>8352</v>
      </c>
      <c r="S4113" s="15">
        <f t="shared" si="325"/>
        <v>42549.722962962958</v>
      </c>
      <c r="T4113" s="15">
        <f t="shared" si="323"/>
        <v>42091.031076388885</v>
      </c>
      <c r="U4113" s="15">
        <f t="shared" si="326"/>
        <v>2143</v>
      </c>
    </row>
    <row r="4114" spans="1:21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8314</v>
      </c>
      <c r="R4114" t="s">
        <v>8356</v>
      </c>
      <c r="S4114" s="15">
        <f t="shared" si="325"/>
        <v>41389.364849537036</v>
      </c>
      <c r="T4114" s="15">
        <f t="shared" si="323"/>
        <v>42789.426875000005</v>
      </c>
      <c r="U4114" s="15">
        <f t="shared" si="326"/>
        <v>2140</v>
      </c>
    </row>
    <row r="4115" spans="1:21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8320</v>
      </c>
      <c r="R4115" t="s">
        <v>8346</v>
      </c>
      <c r="S4115" s="15">
        <f t="shared" si="325"/>
        <v>42415.253437499996</v>
      </c>
      <c r="T4115" s="15">
        <f t="shared" si="323"/>
        <v>41859.896562499998</v>
      </c>
      <c r="U4115" s="15">
        <f t="shared" si="326"/>
        <v>2143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5" priority="1" operator="equal">
      <formula>"failed"</formula>
    </cfRule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74D9-5473-4034-B50A-7062CF31855F}">
  <dimension ref="A3:F6"/>
  <sheetViews>
    <sheetView workbookViewId="0">
      <selection activeCell="J9" sqref="J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3" spans="1:6" x14ac:dyDescent="0.25"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8324</v>
      </c>
    </row>
    <row r="6" spans="1:6" x14ac:dyDescent="0.25">
      <c r="A6" s="13" t="s">
        <v>8362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99C0F-93A6-4E08-A075-2FCE74EC0DCA}">
  <dimension ref="A1:E7"/>
  <sheetViews>
    <sheetView workbookViewId="0">
      <selection activeCell="M36" sqref="M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8365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8327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13A9-29F9-4565-A59E-2C1F6C353F6B}">
  <dimension ref="A1:F18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8324</v>
      </c>
    </row>
    <row r="2" spans="1:6" x14ac:dyDescent="0.25">
      <c r="A2" s="12" t="s">
        <v>8306</v>
      </c>
      <c r="B2" t="s">
        <v>8364</v>
      </c>
    </row>
    <row r="4" spans="1:6" x14ac:dyDescent="0.25">
      <c r="A4" s="12" t="s">
        <v>8365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8378</v>
      </c>
      <c r="B6" s="14">
        <v>7</v>
      </c>
      <c r="C6" s="14">
        <v>31</v>
      </c>
      <c r="D6" s="14">
        <v>2</v>
      </c>
      <c r="E6" s="14">
        <v>56</v>
      </c>
      <c r="F6" s="14">
        <v>96</v>
      </c>
    </row>
    <row r="7" spans="1:6" x14ac:dyDescent="0.25">
      <c r="A7" s="16" t="s">
        <v>8369</v>
      </c>
      <c r="B7" s="14">
        <v>3</v>
      </c>
      <c r="C7" s="14">
        <v>42</v>
      </c>
      <c r="D7" s="14">
        <v>8</v>
      </c>
      <c r="E7" s="14">
        <v>72</v>
      </c>
      <c r="F7" s="14">
        <v>125</v>
      </c>
    </row>
    <row r="8" spans="1:6" x14ac:dyDescent="0.25">
      <c r="A8" s="16" t="s">
        <v>8379</v>
      </c>
      <c r="B8" s="14">
        <v>3</v>
      </c>
      <c r="C8" s="14">
        <v>31</v>
      </c>
      <c r="D8" s="14">
        <v>13</v>
      </c>
      <c r="E8" s="14">
        <v>51</v>
      </c>
      <c r="F8" s="14">
        <v>98</v>
      </c>
    </row>
    <row r="9" spans="1:6" x14ac:dyDescent="0.25">
      <c r="A9" s="16" t="s">
        <v>8370</v>
      </c>
      <c r="B9" s="14">
        <v>2</v>
      </c>
      <c r="C9" s="14">
        <v>41</v>
      </c>
      <c r="D9" s="14"/>
      <c r="E9" s="14">
        <v>72</v>
      </c>
      <c r="F9" s="14">
        <v>115</v>
      </c>
    </row>
    <row r="10" spans="1:6" x14ac:dyDescent="0.25">
      <c r="A10" s="16" t="s">
        <v>8368</v>
      </c>
      <c r="B10" s="14">
        <v>3</v>
      </c>
      <c r="C10" s="14">
        <v>53</v>
      </c>
      <c r="D10" s="14"/>
      <c r="E10" s="14">
        <v>110</v>
      </c>
      <c r="F10" s="14">
        <v>166</v>
      </c>
    </row>
    <row r="11" spans="1:6" x14ac:dyDescent="0.25">
      <c r="A11" s="16" t="s">
        <v>8372</v>
      </c>
      <c r="B11" s="14">
        <v>4</v>
      </c>
      <c r="C11" s="14">
        <v>46</v>
      </c>
      <c r="D11" s="14">
        <v>1</v>
      </c>
      <c r="E11" s="14">
        <v>98</v>
      </c>
      <c r="F11" s="14">
        <v>149</v>
      </c>
    </row>
    <row r="12" spans="1:6" x14ac:dyDescent="0.25">
      <c r="A12" s="16" t="s">
        <v>8374</v>
      </c>
      <c r="B12" s="14">
        <v>1</v>
      </c>
      <c r="C12" s="14">
        <v>51</v>
      </c>
      <c r="D12" s="14"/>
      <c r="E12" s="14">
        <v>91</v>
      </c>
      <c r="F12" s="14">
        <v>143</v>
      </c>
    </row>
    <row r="13" spans="1:6" x14ac:dyDescent="0.25">
      <c r="A13" s="16" t="s">
        <v>8375</v>
      </c>
      <c r="B13" s="14">
        <v>4</v>
      </c>
      <c r="C13" s="14">
        <v>48</v>
      </c>
      <c r="D13" s="14"/>
      <c r="E13" s="14">
        <v>73</v>
      </c>
      <c r="F13" s="14">
        <v>125</v>
      </c>
    </row>
    <row r="14" spans="1:6" x14ac:dyDescent="0.25">
      <c r="A14" s="16" t="s">
        <v>8376</v>
      </c>
      <c r="B14" s="14">
        <v>4</v>
      </c>
      <c r="C14" s="14">
        <v>35</v>
      </c>
      <c r="D14" s="14"/>
      <c r="E14" s="14">
        <v>58</v>
      </c>
      <c r="F14" s="14">
        <v>97</v>
      </c>
    </row>
    <row r="15" spans="1:6" x14ac:dyDescent="0.25">
      <c r="A15" s="16" t="s">
        <v>8371</v>
      </c>
      <c r="B15" s="14"/>
      <c r="C15" s="14">
        <v>49</v>
      </c>
      <c r="D15" s="14"/>
      <c r="E15" s="14">
        <v>68</v>
      </c>
      <c r="F15" s="14">
        <v>117</v>
      </c>
    </row>
    <row r="16" spans="1:6" x14ac:dyDescent="0.25">
      <c r="A16" s="16" t="s">
        <v>8377</v>
      </c>
      <c r="B16" s="14">
        <v>3</v>
      </c>
      <c r="C16" s="14">
        <v>32</v>
      </c>
      <c r="D16" s="14"/>
      <c r="E16" s="14">
        <v>54</v>
      </c>
      <c r="F16" s="14">
        <v>89</v>
      </c>
    </row>
    <row r="17" spans="1:6" x14ac:dyDescent="0.25">
      <c r="A17" s="16" t="s">
        <v>8373</v>
      </c>
      <c r="B17" s="14">
        <v>3</v>
      </c>
      <c r="C17" s="14">
        <v>34</v>
      </c>
      <c r="D17" s="14"/>
      <c r="E17" s="14">
        <v>36</v>
      </c>
      <c r="F17" s="14">
        <v>73</v>
      </c>
    </row>
    <row r="18" spans="1:6" x14ac:dyDescent="0.25">
      <c r="A18" s="16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3A1B7-8E18-4FBD-A3BD-E6E09C2DD7A1}">
  <dimension ref="A1:E18"/>
  <sheetViews>
    <sheetView workbookViewId="0">
      <selection activeCell="T8" sqref="T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8359</v>
      </c>
      <c r="B1" t="s">
        <v>8324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8365</v>
      </c>
      <c r="B4" s="12" t="s">
        <v>8361</v>
      </c>
    </row>
    <row r="5" spans="1:5" x14ac:dyDescent="0.25">
      <c r="A5" s="12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6" t="s">
        <v>8378</v>
      </c>
      <c r="B6" s="14">
        <v>7</v>
      </c>
      <c r="C6" s="14">
        <v>31</v>
      </c>
      <c r="D6" s="14">
        <v>56</v>
      </c>
      <c r="E6" s="14">
        <v>94</v>
      </c>
    </row>
    <row r="7" spans="1:5" x14ac:dyDescent="0.25">
      <c r="A7" s="16" t="s">
        <v>8369</v>
      </c>
      <c r="B7" s="14">
        <v>3</v>
      </c>
      <c r="C7" s="14">
        <v>42</v>
      </c>
      <c r="D7" s="14">
        <v>72</v>
      </c>
      <c r="E7" s="14">
        <v>117</v>
      </c>
    </row>
    <row r="8" spans="1:5" x14ac:dyDescent="0.25">
      <c r="A8" s="16" t="s">
        <v>8379</v>
      </c>
      <c r="B8" s="14">
        <v>3</v>
      </c>
      <c r="C8" s="14">
        <v>31</v>
      </c>
      <c r="D8" s="14">
        <v>51</v>
      </c>
      <c r="E8" s="14">
        <v>85</v>
      </c>
    </row>
    <row r="9" spans="1:5" x14ac:dyDescent="0.25">
      <c r="A9" s="16" t="s">
        <v>8370</v>
      </c>
      <c r="B9" s="14">
        <v>2</v>
      </c>
      <c r="C9" s="14">
        <v>41</v>
      </c>
      <c r="D9" s="14">
        <v>72</v>
      </c>
      <c r="E9" s="14">
        <v>115</v>
      </c>
    </row>
    <row r="10" spans="1:5" x14ac:dyDescent="0.25">
      <c r="A10" s="16" t="s">
        <v>8368</v>
      </c>
      <c r="B10" s="14">
        <v>3</v>
      </c>
      <c r="C10" s="14">
        <v>53</v>
      </c>
      <c r="D10" s="14">
        <v>110</v>
      </c>
      <c r="E10" s="14">
        <v>166</v>
      </c>
    </row>
    <row r="11" spans="1:5" x14ac:dyDescent="0.25">
      <c r="A11" s="16" t="s">
        <v>8372</v>
      </c>
      <c r="B11" s="14">
        <v>4</v>
      </c>
      <c r="C11" s="14">
        <v>46</v>
      </c>
      <c r="D11" s="14">
        <v>98</v>
      </c>
      <c r="E11" s="14">
        <v>148</v>
      </c>
    </row>
    <row r="12" spans="1:5" x14ac:dyDescent="0.25">
      <c r="A12" s="16" t="s">
        <v>8374</v>
      </c>
      <c r="B12" s="14">
        <v>1</v>
      </c>
      <c r="C12" s="14">
        <v>51</v>
      </c>
      <c r="D12" s="14">
        <v>91</v>
      </c>
      <c r="E12" s="14">
        <v>143</v>
      </c>
    </row>
    <row r="13" spans="1:5" x14ac:dyDescent="0.25">
      <c r="A13" s="16" t="s">
        <v>8375</v>
      </c>
      <c r="B13" s="14">
        <v>4</v>
      </c>
      <c r="C13" s="14">
        <v>48</v>
      </c>
      <c r="D13" s="14">
        <v>73</v>
      </c>
      <c r="E13" s="14">
        <v>125</v>
      </c>
    </row>
    <row r="14" spans="1:5" x14ac:dyDescent="0.25">
      <c r="A14" s="16" t="s">
        <v>8376</v>
      </c>
      <c r="B14" s="14">
        <v>4</v>
      </c>
      <c r="C14" s="14">
        <v>35</v>
      </c>
      <c r="D14" s="14">
        <v>58</v>
      </c>
      <c r="E14" s="14">
        <v>97</v>
      </c>
    </row>
    <row r="15" spans="1:5" x14ac:dyDescent="0.25">
      <c r="A15" s="16" t="s">
        <v>8371</v>
      </c>
      <c r="B15" s="14"/>
      <c r="C15" s="14">
        <v>49</v>
      </c>
      <c r="D15" s="14">
        <v>68</v>
      </c>
      <c r="E15" s="14">
        <v>117</v>
      </c>
    </row>
    <row r="16" spans="1:5" x14ac:dyDescent="0.25">
      <c r="A16" s="16" t="s">
        <v>8377</v>
      </c>
      <c r="B16" s="14">
        <v>3</v>
      </c>
      <c r="C16" s="14">
        <v>32</v>
      </c>
      <c r="D16" s="14">
        <v>54</v>
      </c>
      <c r="E16" s="14">
        <v>89</v>
      </c>
    </row>
    <row r="17" spans="1:5" x14ac:dyDescent="0.25">
      <c r="A17" s="16" t="s">
        <v>8373</v>
      </c>
      <c r="B17" s="14">
        <v>3</v>
      </c>
      <c r="C17" s="14">
        <v>34</v>
      </c>
      <c r="D17" s="14">
        <v>36</v>
      </c>
      <c r="E17" s="14">
        <v>73</v>
      </c>
    </row>
    <row r="18" spans="1:5" x14ac:dyDescent="0.25">
      <c r="A18" s="16" t="s">
        <v>8362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A9031-64D0-4032-A6A2-39C280382385}">
  <dimension ref="A1:H13"/>
  <sheetViews>
    <sheetView workbookViewId="0">
      <selection activeCell="A2" sqref="A2"/>
    </sheetView>
  </sheetViews>
  <sheetFormatPr defaultRowHeight="15" x14ac:dyDescent="0.25"/>
  <cols>
    <col min="1" max="2" width="18.140625" customWidth="1"/>
    <col min="3" max="3" width="18.85546875" customWidth="1"/>
    <col min="4" max="4" width="18" customWidth="1"/>
    <col min="5" max="5" width="18.5703125" customWidth="1"/>
    <col min="6" max="6" width="24.28515625" customWidth="1"/>
    <col min="7" max="7" width="24.140625" style="18" customWidth="1"/>
    <col min="8" max="8" width="26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s="18" t="s">
        <v>8387</v>
      </c>
      <c r="H1" t="s">
        <v>8388</v>
      </c>
    </row>
    <row r="2" spans="1:8" x14ac:dyDescent="0.25">
      <c r="A2" t="s">
        <v>8389</v>
      </c>
      <c r="B2" s="14">
        <f>COUNTIFS('Module 1'!$D:$D,"&lt;1000",'Module 1'!$F:$F,"successful",'Module 1'!$R:$R,"plays")</f>
        <v>141</v>
      </c>
      <c r="C2">
        <f>COUNTIFS('Module 1'!$D:$D,"&lt;1000",'Module 1'!$F:$F,"failed",'Module 1'!$R:$R,"plays")</f>
        <v>45</v>
      </c>
      <c r="D2">
        <f>COUNTIFS('Module 1'!$D:$D,"&lt;1000",'Module 1'!$F:$F,"canceled",'Module 1'!$R:$R,"plays")</f>
        <v>0</v>
      </c>
      <c r="E2">
        <f t="shared" ref="E2:E13" si="0">SUM(B2:D2)</f>
        <v>186</v>
      </c>
      <c r="F2" s="17">
        <f>B2/E2</f>
        <v>0.75806451612903225</v>
      </c>
      <c r="G2" s="19">
        <f>+C2/E2</f>
        <v>0.24193548387096775</v>
      </c>
      <c r="H2" s="17">
        <f>D2/E2</f>
        <v>0</v>
      </c>
    </row>
    <row r="3" spans="1:8" x14ac:dyDescent="0.25">
      <c r="A3" t="s">
        <v>8390</v>
      </c>
      <c r="B3" s="14">
        <f>COUNTIFS('Module 1'!$D:$D,"&gt;=1000",'Module 1'!$F:$F,"successful",'Module 1'!$D:$D,"&lt;=4999",'Module 1'!$R:$R,"plays")</f>
        <v>388</v>
      </c>
      <c r="C3">
        <f>COUNTIFS('Module 1'!$D:$D,"&gt;=1000",'Module 1'!$F:$F,"failed",'Module 1'!$D:$D,"&lt;=4999",'Module 1'!$R:$R,"plays")</f>
        <v>146</v>
      </c>
      <c r="D3">
        <f>COUNTIFS('Module 1'!$D:$D,"&gt;=1000",'Module 1'!$F:$F,"canceled",'Module 1'!$D:$D,"&lt;=4999",'Module 1'!$R:$R,"plays")</f>
        <v>0</v>
      </c>
      <c r="E3">
        <f t="shared" si="0"/>
        <v>534</v>
      </c>
      <c r="F3" s="17">
        <f t="shared" ref="F3:F13" si="1">B3/E3</f>
        <v>0.72659176029962547</v>
      </c>
      <c r="G3" s="19">
        <f t="shared" ref="G3:G13" si="2">+C3/E3</f>
        <v>0.27340823970037453</v>
      </c>
      <c r="H3" s="17">
        <f t="shared" ref="H3:H13" si="3">D3/E3</f>
        <v>0</v>
      </c>
    </row>
    <row r="4" spans="1:8" x14ac:dyDescent="0.25">
      <c r="A4" t="s">
        <v>8391</v>
      </c>
      <c r="B4" s="14">
        <f>COUNTIFS('Module 1'!$D:$D,"&gt;=5000",'Module 1'!$F:$F,"successful",'Module 1'!$D:$D,"&lt;=9999",'Module 1'!$R:$R,"plays")</f>
        <v>93</v>
      </c>
      <c r="C4">
        <f>COUNTIFS('Module 1'!$D:$D,"&gt;=5000",'Module 1'!$F:$F,"failed",'Module 1'!$D:$D,"&lt;=9999",'Module 1'!$R:$R,"plays")</f>
        <v>76</v>
      </c>
      <c r="D4">
        <f>COUNTIFS('Module 1'!$D:$D,"&gt;=5000",'Module 1'!$F:$F,"canceled",'Module 1'!$D:$D,"&lt;=9999",'Module 1'!$R:$R,"plays")</f>
        <v>0</v>
      </c>
      <c r="E4">
        <f t="shared" si="0"/>
        <v>169</v>
      </c>
      <c r="F4" s="17">
        <f t="shared" si="1"/>
        <v>0.55029585798816572</v>
      </c>
      <c r="G4" s="19">
        <f t="shared" si="2"/>
        <v>0.44970414201183434</v>
      </c>
      <c r="H4" s="17">
        <f t="shared" si="3"/>
        <v>0</v>
      </c>
    </row>
    <row r="5" spans="1:8" x14ac:dyDescent="0.25">
      <c r="A5" t="s">
        <v>8392</v>
      </c>
      <c r="B5" s="14">
        <f>COUNTIFS('Module 1'!$D:$D,"&gt;=10000",'Module 1'!$F:$F,"successful",'Module 1'!$D:$D,"&lt;=14999",'Module 1'!$R:$R,"plays")</f>
        <v>39</v>
      </c>
      <c r="C5">
        <f>COUNTIFS('Module 1'!$D:$D,"&gt;=10000",'Module 1'!$F:$F,"failed",'Module 1'!$D:$D,"&lt;=14999",'Module 1'!$R:$R,"plays")</f>
        <v>33</v>
      </c>
      <c r="D5">
        <f>COUNTIFS('Module 1'!$D:$D,"&gt;=10000",'Module 1'!$F:$F,"canceled",'Module 1'!$D:$D,"&lt;=14999",'Module 1'!$R:$R,"plays")</f>
        <v>0</v>
      </c>
      <c r="E5">
        <f t="shared" si="0"/>
        <v>72</v>
      </c>
      <c r="F5" s="17">
        <f t="shared" si="1"/>
        <v>0.54166666666666663</v>
      </c>
      <c r="G5" s="19">
        <f t="shared" si="2"/>
        <v>0.45833333333333331</v>
      </c>
      <c r="H5" s="17">
        <f t="shared" si="3"/>
        <v>0</v>
      </c>
    </row>
    <row r="6" spans="1:8" x14ac:dyDescent="0.25">
      <c r="A6" t="s">
        <v>8393</v>
      </c>
      <c r="B6" s="14">
        <f>COUNTIFS('Module 1'!$D:$D,"&gt;=15000",'Module 1'!$F:$F,"successful",'Module 1'!$D:$D,"&lt;=19999",'Module 1'!$R:$R,"plays")</f>
        <v>12</v>
      </c>
      <c r="C6">
        <f>COUNTIFS('Module 1'!$D:$D,"&gt;=15000",'Module 1'!$F:$F,"failed",'Module 1'!$D:$D,"&lt;=19999",'Module 1'!$R:$R,"plays")</f>
        <v>12</v>
      </c>
      <c r="D6">
        <f>COUNTIFS('Module 1'!$D:$D,"&gt;=15000",'Module 1'!$F:$F,"canceled",'Module 1'!$D:$D,"&lt;=19999",'Module 1'!$R:$R,"plays")</f>
        <v>0</v>
      </c>
      <c r="E6">
        <f t="shared" si="0"/>
        <v>24</v>
      </c>
      <c r="F6" s="17">
        <f t="shared" si="1"/>
        <v>0.5</v>
      </c>
      <c r="G6" s="19">
        <f t="shared" si="2"/>
        <v>0.5</v>
      </c>
      <c r="H6" s="17">
        <f t="shared" si="3"/>
        <v>0</v>
      </c>
    </row>
    <row r="7" spans="1:8" x14ac:dyDescent="0.25">
      <c r="A7" t="s">
        <v>8394</v>
      </c>
      <c r="B7" s="14">
        <f>COUNTIFS('Module 1'!$D:$D,"&gt;=20000",'Module 1'!$F:$F,"successful",'Module 1'!$D:$D,"&lt;=24999",'Module 1'!$R:$R,"plays")</f>
        <v>9</v>
      </c>
      <c r="C7">
        <f>COUNTIFS('Module 1'!$D:$D,"&gt;=20000",'Module 1'!$F:$F,"failed",'Module 1'!$D:$D,"&lt;=24999",'Module 1'!$R:$R,"plays")</f>
        <v>11</v>
      </c>
      <c r="D7">
        <f>COUNTIFS('Module 1'!$D:$D,"&gt;=20000",'Module 1'!$F:$F,"canceled",'Module 1'!$D:$D,"&lt;=24999",'Module 1'!$R:$R,"plays")</f>
        <v>0</v>
      </c>
      <c r="E7">
        <f t="shared" si="0"/>
        <v>20</v>
      </c>
      <c r="F7" s="17">
        <f t="shared" si="1"/>
        <v>0.45</v>
      </c>
      <c r="G7" s="19">
        <f t="shared" si="2"/>
        <v>0.55000000000000004</v>
      </c>
      <c r="H7" s="17">
        <f t="shared" si="3"/>
        <v>0</v>
      </c>
    </row>
    <row r="8" spans="1:8" x14ac:dyDescent="0.25">
      <c r="A8" t="s">
        <v>8395</v>
      </c>
      <c r="B8" s="14">
        <f>COUNTIFS('Module 1'!$D:$D,"&gt;=25000",'Module 1'!$F:$F,"successful",'Module 1'!$D:$D,"&lt;=29999",'Module 1'!$R:$R,"plays")</f>
        <v>1</v>
      </c>
      <c r="C8">
        <f>COUNTIFS('Module 1'!$D:$D,"&gt;=25000",'Module 1'!$F:$F,"failed",'Module 1'!$D:$D,"&lt;=29999",'Module 1'!$R:$R,"plays")</f>
        <v>4</v>
      </c>
      <c r="D8">
        <f>COUNTIFS('Module 1'!$D:$D,"&gt;=25000",'Module 1'!$F:$F,"canceled",'Module 1'!$D:$D,"&lt;=29999",'Module 1'!$R:$R,"plays")</f>
        <v>0</v>
      </c>
      <c r="E8">
        <f t="shared" si="0"/>
        <v>5</v>
      </c>
      <c r="F8" s="17">
        <f t="shared" si="1"/>
        <v>0.2</v>
      </c>
      <c r="G8" s="19">
        <f t="shared" si="2"/>
        <v>0.8</v>
      </c>
      <c r="H8" s="17">
        <f t="shared" si="3"/>
        <v>0</v>
      </c>
    </row>
    <row r="9" spans="1:8" x14ac:dyDescent="0.25">
      <c r="A9" t="s">
        <v>8396</v>
      </c>
      <c r="B9" s="14">
        <f>COUNTIFS('Module 1'!$D:$D,"&gt;=30000",'Module 1'!$F:$F,"successful",'Module 1'!$D:$D,"&lt;=34999",'Module 1'!$R:$R,"plays")</f>
        <v>3</v>
      </c>
      <c r="C9">
        <f>COUNTIFS('Module 1'!$D:$D,"&gt;=30000",'Module 1'!$F:$F,"failed",'Module 1'!$D:$D,"&lt;=34999",'Module 1'!$R:$R,"plays")</f>
        <v>8</v>
      </c>
      <c r="D9">
        <f>COUNTIFS('Module 1'!$D:$D,"&gt;=30000",'Module 1'!$F:$F,"canceled",'Module 1'!$D:$D,"&lt;=34999",'Module 1'!$R:$R,"plays")</f>
        <v>0</v>
      </c>
      <c r="E9">
        <f t="shared" si="0"/>
        <v>11</v>
      </c>
      <c r="F9" s="17">
        <f t="shared" si="1"/>
        <v>0.27272727272727271</v>
      </c>
      <c r="G9" s="19">
        <f t="shared" si="2"/>
        <v>0.72727272727272729</v>
      </c>
      <c r="H9" s="17">
        <f t="shared" si="3"/>
        <v>0</v>
      </c>
    </row>
    <row r="10" spans="1:8" x14ac:dyDescent="0.25">
      <c r="A10" t="s">
        <v>8397</v>
      </c>
      <c r="B10" s="14">
        <f>COUNTIFS('Module 1'!$D:$D,"&gt;=35000",'Module 1'!$F:$F,"successful",'Module 1'!$D:$D,"&lt;=39999",'Module 1'!$R:$R,"plays")</f>
        <v>4</v>
      </c>
      <c r="C10">
        <f>COUNTIFS('Module 1'!$D:$D,"&gt;=35000",'Module 1'!$F:$F,"failed",'Module 1'!$D:$D,"&lt;=39999",'Module 1'!$R:$R,"plays")</f>
        <v>2</v>
      </c>
      <c r="D10">
        <f>COUNTIFS('Module 1'!$D:$D,"&gt;=35000",'Module 1'!$F:$F,"canceled",'Module 1'!$D:$D,"&lt;=39999",'Module 1'!$R:$R,"plays")</f>
        <v>0</v>
      </c>
      <c r="E10">
        <f t="shared" si="0"/>
        <v>6</v>
      </c>
      <c r="F10" s="17">
        <f t="shared" si="1"/>
        <v>0.66666666666666663</v>
      </c>
      <c r="G10" s="19">
        <f t="shared" si="2"/>
        <v>0.33333333333333331</v>
      </c>
      <c r="H10" s="17">
        <f t="shared" si="3"/>
        <v>0</v>
      </c>
    </row>
    <row r="11" spans="1:8" x14ac:dyDescent="0.25">
      <c r="A11" t="s">
        <v>8398</v>
      </c>
      <c r="B11" s="14">
        <f>COUNTIFS('Module 1'!$D:$D,"&gt;=40000",'Module 1'!$F:$F,"successful",'Module 1'!$D:$D,"&lt;=44999",'Module 1'!$R:$R,"plays")</f>
        <v>2</v>
      </c>
      <c r="C11">
        <f>COUNTIFS('Module 1'!$D:$D,"&gt;=40000",'Module 1'!$F:$F,"failed",'Module 1'!$D:$D,"&lt;=44999",'Module 1'!$R:$R,"plays")</f>
        <v>1</v>
      </c>
      <c r="D11">
        <f>COUNTIFS('Module 1'!$D:$D,"&gt;=40000",'Module 1'!$F:$F,"canceled",'Module 1'!$D:$D,"&lt;=44999",'Module 1'!$R:$R,"plays")</f>
        <v>0</v>
      </c>
      <c r="E11">
        <f t="shared" si="0"/>
        <v>3</v>
      </c>
      <c r="F11" s="17">
        <f t="shared" si="1"/>
        <v>0.66666666666666663</v>
      </c>
      <c r="G11" s="19">
        <f t="shared" si="2"/>
        <v>0.33333333333333331</v>
      </c>
      <c r="H11" s="17">
        <f t="shared" si="3"/>
        <v>0</v>
      </c>
    </row>
    <row r="12" spans="1:8" x14ac:dyDescent="0.25">
      <c r="A12" t="s">
        <v>8399</v>
      </c>
      <c r="B12" s="14">
        <f>COUNTIFS('Module 1'!$D:$D,"&gt;=45000",'Module 1'!$F:$F,"successful",'Module 1'!$D:$D,"&lt;=49999",'Module 1'!$R:$R,"plays")</f>
        <v>0</v>
      </c>
      <c r="C12">
        <f>COUNTIFS('Module 1'!$D:$D,"&gt;=45000",'Module 1'!$F:$F,"failed",'Module 1'!$D:$D,"&lt;=49999",'Module 1'!$R:$R,"plays")</f>
        <v>1</v>
      </c>
      <c r="D12">
        <f>COUNTIFS('Module 1'!$D:$D,"&gt;=45000",'Module 1'!$F:$F,"canceled",'Module 1'!$D:$D,"&lt;=49999",'Module 1'!$R:$R,"plays")</f>
        <v>0</v>
      </c>
      <c r="E12">
        <f t="shared" si="0"/>
        <v>1</v>
      </c>
      <c r="F12" s="17">
        <f t="shared" si="1"/>
        <v>0</v>
      </c>
      <c r="G12" s="19">
        <f t="shared" si="2"/>
        <v>1</v>
      </c>
      <c r="H12" s="17">
        <f t="shared" si="3"/>
        <v>0</v>
      </c>
    </row>
    <row r="13" spans="1:8" x14ac:dyDescent="0.25">
      <c r="A13" t="s">
        <v>8400</v>
      </c>
      <c r="B13" s="14">
        <f>COUNTIFS('Module 1'!$D:$D,"&gt;50000",'Module 1'!$F:$F,"successful",'Module 1'!$R:$R,"plays")</f>
        <v>2</v>
      </c>
      <c r="C13">
        <f>COUNTIFS('Module 1'!$D:$D,"&gt;50000",'Module 1'!$F:$F,"failed",'Module 1'!$R:$R,"plays")</f>
        <v>10</v>
      </c>
      <c r="D13">
        <f>COUNTIFS('Module 1'!$D:$D,"&gt;50000",'Module 1'!$F:$F,"canceled",'Module 1'!$R:$R,"plays")</f>
        <v>0</v>
      </c>
      <c r="E13">
        <f t="shared" si="0"/>
        <v>12</v>
      </c>
      <c r="F13" s="17">
        <f t="shared" si="1"/>
        <v>0.16666666666666666</v>
      </c>
      <c r="G13" s="19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4BC59-7406-404C-9B78-3C2FD8CBC022}">
  <dimension ref="A5:D18"/>
  <sheetViews>
    <sheetView tabSelected="1" workbookViewId="0">
      <selection activeCell="H28" sqref="H28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12" width="18" bestFit="1" customWidth="1"/>
    <col min="13" max="14" width="11.28515625" bestFit="1" customWidth="1"/>
    <col min="15" max="15" width="18.85546875" bestFit="1" customWidth="1"/>
    <col min="16" max="16" width="15.7109375" bestFit="1" customWidth="1"/>
    <col min="17" max="17" width="18.85546875" bestFit="1" customWidth="1"/>
    <col min="18" max="18" width="15.7109375" bestFit="1" customWidth="1"/>
    <col min="19" max="19" width="18.85546875" bestFit="1" customWidth="1"/>
    <col min="20" max="20" width="13.5703125" bestFit="1" customWidth="1"/>
    <col min="21" max="21" width="16.7109375" bestFit="1" customWidth="1"/>
    <col min="22" max="22" width="19.85546875" bestFit="1" customWidth="1"/>
    <col min="23" max="23" width="23" bestFit="1" customWidth="1"/>
    <col min="24" max="24" width="15.85546875" bestFit="1" customWidth="1"/>
    <col min="25" max="25" width="19" bestFit="1" customWidth="1"/>
    <col min="26" max="26" width="11.28515625" bestFit="1" customWidth="1"/>
    <col min="27" max="27" width="11" bestFit="1" customWidth="1"/>
    <col min="28" max="28" width="18.85546875" bestFit="1" customWidth="1"/>
    <col min="29" max="29" width="13.5703125" bestFit="1" customWidth="1"/>
    <col min="30" max="30" width="12" bestFit="1" customWidth="1"/>
    <col min="31" max="31" width="16.7109375" bestFit="1" customWidth="1"/>
    <col min="32" max="32" width="19.85546875" bestFit="1" customWidth="1"/>
    <col min="33" max="33" width="12" bestFit="1" customWidth="1"/>
    <col min="34" max="34" width="23" bestFit="1" customWidth="1"/>
    <col min="35" max="35" width="15.85546875" bestFit="1" customWidth="1"/>
    <col min="36" max="36" width="12" bestFit="1" customWidth="1"/>
    <col min="37" max="37" width="19" bestFit="1" customWidth="1"/>
    <col min="38" max="38" width="11.28515625" bestFit="1" customWidth="1"/>
  </cols>
  <sheetData>
    <row r="5" spans="1:4" x14ac:dyDescent="0.25">
      <c r="A5" s="12" t="s">
        <v>8363</v>
      </c>
      <c r="B5" t="s">
        <v>8401</v>
      </c>
      <c r="C5" t="s">
        <v>8402</v>
      </c>
      <c r="D5" t="s">
        <v>8403</v>
      </c>
    </row>
    <row r="6" spans="1:4" x14ac:dyDescent="0.25">
      <c r="A6" s="13" t="s">
        <v>8390</v>
      </c>
      <c r="B6" s="14">
        <v>0.72659176029962547</v>
      </c>
      <c r="C6" s="14">
        <v>0.27340823970037453</v>
      </c>
      <c r="D6" s="14">
        <v>0</v>
      </c>
    </row>
    <row r="7" spans="1:4" x14ac:dyDescent="0.25">
      <c r="A7" s="13" t="s">
        <v>8392</v>
      </c>
      <c r="B7" s="14">
        <v>0.54166666666666663</v>
      </c>
      <c r="C7" s="14">
        <v>0.45833333333333331</v>
      </c>
      <c r="D7" s="14">
        <v>0</v>
      </c>
    </row>
    <row r="8" spans="1:4" x14ac:dyDescent="0.25">
      <c r="A8" s="13" t="s">
        <v>8393</v>
      </c>
      <c r="B8" s="14">
        <v>0.5</v>
      </c>
      <c r="C8" s="14">
        <v>0.5</v>
      </c>
      <c r="D8" s="14">
        <v>0</v>
      </c>
    </row>
    <row r="9" spans="1:4" x14ac:dyDescent="0.25">
      <c r="A9" s="13" t="s">
        <v>8394</v>
      </c>
      <c r="B9" s="14">
        <v>0.45</v>
      </c>
      <c r="C9" s="14">
        <v>0.55000000000000004</v>
      </c>
      <c r="D9" s="14">
        <v>0</v>
      </c>
    </row>
    <row r="10" spans="1:4" x14ac:dyDescent="0.25">
      <c r="A10" s="13" t="s">
        <v>8395</v>
      </c>
      <c r="B10" s="14">
        <v>0.2</v>
      </c>
      <c r="C10" s="14">
        <v>0.8</v>
      </c>
      <c r="D10" s="14">
        <v>0</v>
      </c>
    </row>
    <row r="11" spans="1:4" x14ac:dyDescent="0.25">
      <c r="A11" s="13" t="s">
        <v>8396</v>
      </c>
      <c r="B11" s="14">
        <v>0.27272727272727271</v>
      </c>
      <c r="C11" s="14">
        <v>0.72727272727272729</v>
      </c>
      <c r="D11" s="14">
        <v>0</v>
      </c>
    </row>
    <row r="12" spans="1:4" x14ac:dyDescent="0.25">
      <c r="A12" s="13" t="s">
        <v>8397</v>
      </c>
      <c r="B12" s="14">
        <v>0.66666666666666663</v>
      </c>
      <c r="C12" s="14">
        <v>0.33333333333333331</v>
      </c>
      <c r="D12" s="14">
        <v>0</v>
      </c>
    </row>
    <row r="13" spans="1:4" x14ac:dyDescent="0.25">
      <c r="A13" s="13" t="s">
        <v>8398</v>
      </c>
      <c r="B13" s="14">
        <v>0.66666666666666663</v>
      </c>
      <c r="C13" s="14">
        <v>0.33333333333333331</v>
      </c>
      <c r="D13" s="14">
        <v>0</v>
      </c>
    </row>
    <row r="14" spans="1:4" x14ac:dyDescent="0.25">
      <c r="A14" s="13" t="s">
        <v>8399</v>
      </c>
      <c r="B14" s="14">
        <v>0</v>
      </c>
      <c r="C14" s="14">
        <v>1</v>
      </c>
      <c r="D14" s="14">
        <v>0</v>
      </c>
    </row>
    <row r="15" spans="1:4" x14ac:dyDescent="0.25">
      <c r="A15" s="13" t="s">
        <v>8391</v>
      </c>
      <c r="B15" s="14">
        <v>0.55029585798816572</v>
      </c>
      <c r="C15" s="14">
        <v>0.44970414201183434</v>
      </c>
      <c r="D15" s="14">
        <v>0</v>
      </c>
    </row>
    <row r="16" spans="1:4" x14ac:dyDescent="0.25">
      <c r="A16" s="13" t="s">
        <v>8400</v>
      </c>
      <c r="B16" s="14">
        <v>0.16666666666666666</v>
      </c>
      <c r="C16" s="14">
        <v>0.83333333333333337</v>
      </c>
      <c r="D16" s="14">
        <v>0</v>
      </c>
    </row>
    <row r="17" spans="1:4" x14ac:dyDescent="0.25">
      <c r="A17" s="13" t="s">
        <v>8389</v>
      </c>
      <c r="B17" s="14">
        <v>0.75806451612903225</v>
      </c>
      <c r="C17" s="14">
        <v>0.24193548387096775</v>
      </c>
      <c r="D17" s="14">
        <v>0</v>
      </c>
    </row>
    <row r="18" spans="1:4" x14ac:dyDescent="0.25">
      <c r="A18" s="13" t="s">
        <v>8362</v>
      </c>
      <c r="B18" s="14">
        <v>5.4993460738107629</v>
      </c>
      <c r="C18" s="14">
        <v>6.5006539261892371</v>
      </c>
      <c r="D18" s="14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Module 1</vt:lpstr>
      <vt:lpstr>Category Statistics</vt:lpstr>
      <vt:lpstr>Subcategory Statistics</vt:lpstr>
      <vt:lpstr>Outcomes based on launch date</vt:lpstr>
      <vt:lpstr>Theatre Outcomes by Launch Date</vt:lpstr>
      <vt:lpstr>Outcomes Based On Goals</vt:lpstr>
      <vt:lpstr>Outcomes vs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Zoe Williams</cp:lastModifiedBy>
  <dcterms:created xsi:type="dcterms:W3CDTF">2017-04-20T15:17:24Z</dcterms:created>
  <dcterms:modified xsi:type="dcterms:W3CDTF">2021-11-14T22:53:04Z</dcterms:modified>
</cp:coreProperties>
</file>