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f2462/Desktop/Teaching/2022 - Fall - Marketing Analytics/Slides/Week 7/"/>
    </mc:Choice>
  </mc:AlternateContent>
  <xr:revisionPtr revIDLastSave="0" documentId="8_{DC9B4200-C113-7A4D-9156-4BF2231B1F2C}" xr6:coauthVersionLast="47" xr6:coauthVersionMax="47" xr10:uidLastSave="{00000000-0000-0000-0000-000000000000}"/>
  <bookViews>
    <workbookView xWindow="0" yWindow="760" windowWidth="34560" windowHeight="19880" activeTab="6" xr2:uid="{00000000-000D-0000-FFFF-FFFF00000000}"/>
  </bookViews>
  <sheets>
    <sheet name="Data" sheetId="1" r:id="rId1"/>
    <sheet name="Statistics" sheetId="3" state="hidden" r:id="rId2"/>
    <sheet name="Sensitivity Report 1" sheetId="7" state="hidden" r:id="rId3"/>
    <sheet name="Model1" sheetId="2" r:id="rId4"/>
    <sheet name="Model2" sheetId="4" r:id="rId5"/>
    <sheet name="Predictions" sheetId="5" r:id="rId6"/>
    <sheet name="Elasticities" sheetId="6" r:id="rId7"/>
  </sheets>
  <definedNames>
    <definedName name="solver_adj" localSheetId="3" hidden="1">Model1!$AF$2:$AK$2</definedName>
    <definedName name="solver_adj" localSheetId="4" hidden="1">Model2!$AH$2:$AP$2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in" localSheetId="3" hidden="1">2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3" hidden="1">2</definedName>
    <definedName name="solver_neg" localSheetId="4" hidden="1">2</definedName>
    <definedName name="solver_neg" localSheetId="5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3" hidden="1">Model1!$AF$6</definedName>
    <definedName name="solver_opt" localSheetId="4" hidden="1">Model2!$AH$6</definedName>
    <definedName name="solver_opt" localSheetId="5" hidden="1">Predictions!#REF!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2</definedName>
    <definedName name="solver_ver" localSheetId="4" hidden="1">3</definedName>
    <definedName name="solver_ver" localSheetId="5" hidden="1">3</definedName>
  </definedName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4" l="1"/>
  <c r="AF9" i="2"/>
  <c r="AF6" i="2"/>
  <c r="B20" i="6"/>
  <c r="B15" i="5"/>
  <c r="U2" i="4"/>
  <c r="U2" i="2"/>
  <c r="T2" i="2"/>
  <c r="P2" i="2"/>
  <c r="D20" i="6"/>
  <c r="E20" i="6"/>
  <c r="E16" i="6"/>
  <c r="D16" i="6"/>
  <c r="C16" i="6"/>
  <c r="B16" i="6"/>
  <c r="T2" i="4"/>
  <c r="B15" i="6"/>
  <c r="C16" i="5"/>
  <c r="D16" i="5"/>
  <c r="E16" i="5"/>
  <c r="B16" i="5"/>
  <c r="E15" i="5"/>
  <c r="D15" i="5"/>
  <c r="C15" i="5"/>
  <c r="F15" i="5" l="1"/>
  <c r="J15" i="5" s="1"/>
  <c r="F16" i="5"/>
  <c r="J16" i="5" s="1"/>
  <c r="E22" i="6"/>
  <c r="C22" i="6"/>
  <c r="B23" i="6"/>
  <c r="C15" i="6"/>
  <c r="D15" i="6"/>
  <c r="E15" i="6"/>
  <c r="Z8" i="6"/>
  <c r="AA8" i="6"/>
  <c r="AB8" i="6"/>
  <c r="Y8" i="6"/>
  <c r="X8" i="6"/>
  <c r="W8" i="6"/>
  <c r="V8" i="6"/>
  <c r="U8" i="6"/>
  <c r="T8" i="6"/>
  <c r="D23" i="6"/>
  <c r="C23" i="6"/>
  <c r="D22" i="6"/>
  <c r="B22" i="6"/>
  <c r="E21" i="6"/>
  <c r="D21" i="6"/>
  <c r="C21" i="6"/>
  <c r="B21" i="6"/>
  <c r="C20" i="6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G15" i="5" l="1"/>
  <c r="H15" i="5"/>
  <c r="G16" i="5"/>
  <c r="I16" i="5"/>
  <c r="I15" i="5"/>
  <c r="H16" i="5"/>
  <c r="E23" i="6"/>
  <c r="W211" i="4"/>
  <c r="V211" i="4"/>
  <c r="U211" i="4"/>
  <c r="T211" i="4"/>
  <c r="W210" i="4"/>
  <c r="V210" i="4"/>
  <c r="U210" i="4"/>
  <c r="T210" i="4"/>
  <c r="W209" i="4"/>
  <c r="V209" i="4"/>
  <c r="U209" i="4"/>
  <c r="T209" i="4"/>
  <c r="W208" i="4"/>
  <c r="V208" i="4"/>
  <c r="U208" i="4"/>
  <c r="T208" i="4"/>
  <c r="W207" i="4"/>
  <c r="V207" i="4"/>
  <c r="U207" i="4"/>
  <c r="T207" i="4"/>
  <c r="W206" i="4"/>
  <c r="V206" i="4"/>
  <c r="U206" i="4"/>
  <c r="T206" i="4"/>
  <c r="W205" i="4"/>
  <c r="V205" i="4"/>
  <c r="U205" i="4"/>
  <c r="T205" i="4"/>
  <c r="W204" i="4"/>
  <c r="V204" i="4"/>
  <c r="U204" i="4"/>
  <c r="T204" i="4"/>
  <c r="W203" i="4"/>
  <c r="V203" i="4"/>
  <c r="U203" i="4"/>
  <c r="T203" i="4"/>
  <c r="W202" i="4"/>
  <c r="V202" i="4"/>
  <c r="U202" i="4"/>
  <c r="T202" i="4"/>
  <c r="W201" i="4"/>
  <c r="V201" i="4"/>
  <c r="U201" i="4"/>
  <c r="T201" i="4"/>
  <c r="W200" i="4"/>
  <c r="V200" i="4"/>
  <c r="U200" i="4"/>
  <c r="T200" i="4"/>
  <c r="W199" i="4"/>
  <c r="V199" i="4"/>
  <c r="U199" i="4"/>
  <c r="T199" i="4"/>
  <c r="W198" i="4"/>
  <c r="V198" i="4"/>
  <c r="U198" i="4"/>
  <c r="T198" i="4"/>
  <c r="W197" i="4"/>
  <c r="V197" i="4"/>
  <c r="U197" i="4"/>
  <c r="T197" i="4"/>
  <c r="W196" i="4"/>
  <c r="V196" i="4"/>
  <c r="U196" i="4"/>
  <c r="T196" i="4"/>
  <c r="W195" i="4"/>
  <c r="V195" i="4"/>
  <c r="U195" i="4"/>
  <c r="T195" i="4"/>
  <c r="W194" i="4"/>
  <c r="V194" i="4"/>
  <c r="U194" i="4"/>
  <c r="T194" i="4"/>
  <c r="W193" i="4"/>
  <c r="V193" i="4"/>
  <c r="U193" i="4"/>
  <c r="T193" i="4"/>
  <c r="W192" i="4"/>
  <c r="V192" i="4"/>
  <c r="U192" i="4"/>
  <c r="T192" i="4"/>
  <c r="W191" i="4"/>
  <c r="V191" i="4"/>
  <c r="U191" i="4"/>
  <c r="T191" i="4"/>
  <c r="W190" i="4"/>
  <c r="V190" i="4"/>
  <c r="U190" i="4"/>
  <c r="T190" i="4"/>
  <c r="W189" i="4"/>
  <c r="V189" i="4"/>
  <c r="U189" i="4"/>
  <c r="T189" i="4"/>
  <c r="W188" i="4"/>
  <c r="V188" i="4"/>
  <c r="U188" i="4"/>
  <c r="T188" i="4"/>
  <c r="W187" i="4"/>
  <c r="V187" i="4"/>
  <c r="U187" i="4"/>
  <c r="T187" i="4"/>
  <c r="W186" i="4"/>
  <c r="V186" i="4"/>
  <c r="U186" i="4"/>
  <c r="T186" i="4"/>
  <c r="W185" i="4"/>
  <c r="V185" i="4"/>
  <c r="U185" i="4"/>
  <c r="T185" i="4"/>
  <c r="W184" i="4"/>
  <c r="V184" i="4"/>
  <c r="U184" i="4"/>
  <c r="T184" i="4"/>
  <c r="W183" i="4"/>
  <c r="V183" i="4"/>
  <c r="U183" i="4"/>
  <c r="T183" i="4"/>
  <c r="W182" i="4"/>
  <c r="V182" i="4"/>
  <c r="U182" i="4"/>
  <c r="T182" i="4"/>
  <c r="W181" i="4"/>
  <c r="V181" i="4"/>
  <c r="U181" i="4"/>
  <c r="T181" i="4"/>
  <c r="W180" i="4"/>
  <c r="V180" i="4"/>
  <c r="U180" i="4"/>
  <c r="T180" i="4"/>
  <c r="W179" i="4"/>
  <c r="V179" i="4"/>
  <c r="U179" i="4"/>
  <c r="T179" i="4"/>
  <c r="W178" i="4"/>
  <c r="V178" i="4"/>
  <c r="U178" i="4"/>
  <c r="T178" i="4"/>
  <c r="W177" i="4"/>
  <c r="V177" i="4"/>
  <c r="U177" i="4"/>
  <c r="T177" i="4"/>
  <c r="W176" i="4"/>
  <c r="V176" i="4"/>
  <c r="U176" i="4"/>
  <c r="T176" i="4"/>
  <c r="W175" i="4"/>
  <c r="V175" i="4"/>
  <c r="U175" i="4"/>
  <c r="T175" i="4"/>
  <c r="W174" i="4"/>
  <c r="V174" i="4"/>
  <c r="U174" i="4"/>
  <c r="T174" i="4"/>
  <c r="W173" i="4"/>
  <c r="V173" i="4"/>
  <c r="U173" i="4"/>
  <c r="T173" i="4"/>
  <c r="W172" i="4"/>
  <c r="V172" i="4"/>
  <c r="U172" i="4"/>
  <c r="T172" i="4"/>
  <c r="W171" i="4"/>
  <c r="V171" i="4"/>
  <c r="U171" i="4"/>
  <c r="T171" i="4"/>
  <c r="W170" i="4"/>
  <c r="V170" i="4"/>
  <c r="U170" i="4"/>
  <c r="T170" i="4"/>
  <c r="W169" i="4"/>
  <c r="V169" i="4"/>
  <c r="U169" i="4"/>
  <c r="T169" i="4"/>
  <c r="W168" i="4"/>
  <c r="V168" i="4"/>
  <c r="U168" i="4"/>
  <c r="T168" i="4"/>
  <c r="W167" i="4"/>
  <c r="V167" i="4"/>
  <c r="U167" i="4"/>
  <c r="T167" i="4"/>
  <c r="W166" i="4"/>
  <c r="V166" i="4"/>
  <c r="U166" i="4"/>
  <c r="T166" i="4"/>
  <c r="W165" i="4"/>
  <c r="V165" i="4"/>
  <c r="U165" i="4"/>
  <c r="T165" i="4"/>
  <c r="W164" i="4"/>
  <c r="V164" i="4"/>
  <c r="U164" i="4"/>
  <c r="T164" i="4"/>
  <c r="W163" i="4"/>
  <c r="V163" i="4"/>
  <c r="U163" i="4"/>
  <c r="T163" i="4"/>
  <c r="W162" i="4"/>
  <c r="V162" i="4"/>
  <c r="U162" i="4"/>
  <c r="T162" i="4"/>
  <c r="W161" i="4"/>
  <c r="V161" i="4"/>
  <c r="U161" i="4"/>
  <c r="T161" i="4"/>
  <c r="W160" i="4"/>
  <c r="V160" i="4"/>
  <c r="U160" i="4"/>
  <c r="T160" i="4"/>
  <c r="W159" i="4"/>
  <c r="V159" i="4"/>
  <c r="U159" i="4"/>
  <c r="T159" i="4"/>
  <c r="W158" i="4"/>
  <c r="V158" i="4"/>
  <c r="U158" i="4"/>
  <c r="T158" i="4"/>
  <c r="W157" i="4"/>
  <c r="V157" i="4"/>
  <c r="U157" i="4"/>
  <c r="T157" i="4"/>
  <c r="W156" i="4"/>
  <c r="V156" i="4"/>
  <c r="U156" i="4"/>
  <c r="T156" i="4"/>
  <c r="W155" i="4"/>
  <c r="V155" i="4"/>
  <c r="U155" i="4"/>
  <c r="T155" i="4"/>
  <c r="W154" i="4"/>
  <c r="V154" i="4"/>
  <c r="U154" i="4"/>
  <c r="T154" i="4"/>
  <c r="W153" i="4"/>
  <c r="V153" i="4"/>
  <c r="U153" i="4"/>
  <c r="T153" i="4"/>
  <c r="W152" i="4"/>
  <c r="V152" i="4"/>
  <c r="U152" i="4"/>
  <c r="T152" i="4"/>
  <c r="W151" i="4"/>
  <c r="V151" i="4"/>
  <c r="U151" i="4"/>
  <c r="T151" i="4"/>
  <c r="W150" i="4"/>
  <c r="V150" i="4"/>
  <c r="U150" i="4"/>
  <c r="T150" i="4"/>
  <c r="W149" i="4"/>
  <c r="V149" i="4"/>
  <c r="U149" i="4"/>
  <c r="T149" i="4"/>
  <c r="W148" i="4"/>
  <c r="V148" i="4"/>
  <c r="U148" i="4"/>
  <c r="T148" i="4"/>
  <c r="W147" i="4"/>
  <c r="V147" i="4"/>
  <c r="U147" i="4"/>
  <c r="T147" i="4"/>
  <c r="W146" i="4"/>
  <c r="V146" i="4"/>
  <c r="U146" i="4"/>
  <c r="T146" i="4"/>
  <c r="W145" i="4"/>
  <c r="V145" i="4"/>
  <c r="U145" i="4"/>
  <c r="T145" i="4"/>
  <c r="W144" i="4"/>
  <c r="V144" i="4"/>
  <c r="U144" i="4"/>
  <c r="T144" i="4"/>
  <c r="W143" i="4"/>
  <c r="V143" i="4"/>
  <c r="U143" i="4"/>
  <c r="T143" i="4"/>
  <c r="W142" i="4"/>
  <c r="V142" i="4"/>
  <c r="U142" i="4"/>
  <c r="T142" i="4"/>
  <c r="W141" i="4"/>
  <c r="V141" i="4"/>
  <c r="U141" i="4"/>
  <c r="T141" i="4"/>
  <c r="W140" i="4"/>
  <c r="V140" i="4"/>
  <c r="U140" i="4"/>
  <c r="T140" i="4"/>
  <c r="W139" i="4"/>
  <c r="V139" i="4"/>
  <c r="U139" i="4"/>
  <c r="T139" i="4"/>
  <c r="W138" i="4"/>
  <c r="V138" i="4"/>
  <c r="U138" i="4"/>
  <c r="T138" i="4"/>
  <c r="W137" i="4"/>
  <c r="V137" i="4"/>
  <c r="U137" i="4"/>
  <c r="T137" i="4"/>
  <c r="W136" i="4"/>
  <c r="V136" i="4"/>
  <c r="U136" i="4"/>
  <c r="T136" i="4"/>
  <c r="W135" i="4"/>
  <c r="V135" i="4"/>
  <c r="U135" i="4"/>
  <c r="T135" i="4"/>
  <c r="W134" i="4"/>
  <c r="V134" i="4"/>
  <c r="U134" i="4"/>
  <c r="T134" i="4"/>
  <c r="W133" i="4"/>
  <c r="V133" i="4"/>
  <c r="U133" i="4"/>
  <c r="T133" i="4"/>
  <c r="W132" i="4"/>
  <c r="V132" i="4"/>
  <c r="U132" i="4"/>
  <c r="T132" i="4"/>
  <c r="W131" i="4"/>
  <c r="V131" i="4"/>
  <c r="U131" i="4"/>
  <c r="T131" i="4"/>
  <c r="W130" i="4"/>
  <c r="V130" i="4"/>
  <c r="U130" i="4"/>
  <c r="T130" i="4"/>
  <c r="W129" i="4"/>
  <c r="V129" i="4"/>
  <c r="U129" i="4"/>
  <c r="T129" i="4"/>
  <c r="W128" i="4"/>
  <c r="V128" i="4"/>
  <c r="U128" i="4"/>
  <c r="T128" i="4"/>
  <c r="W127" i="4"/>
  <c r="V127" i="4"/>
  <c r="U127" i="4"/>
  <c r="T127" i="4"/>
  <c r="W126" i="4"/>
  <c r="V126" i="4"/>
  <c r="U126" i="4"/>
  <c r="T126" i="4"/>
  <c r="W125" i="4"/>
  <c r="V125" i="4"/>
  <c r="U125" i="4"/>
  <c r="T125" i="4"/>
  <c r="W124" i="4"/>
  <c r="V124" i="4"/>
  <c r="U124" i="4"/>
  <c r="T124" i="4"/>
  <c r="W123" i="4"/>
  <c r="V123" i="4"/>
  <c r="U123" i="4"/>
  <c r="T123" i="4"/>
  <c r="W122" i="4"/>
  <c r="V122" i="4"/>
  <c r="U122" i="4"/>
  <c r="T122" i="4"/>
  <c r="W121" i="4"/>
  <c r="V121" i="4"/>
  <c r="U121" i="4"/>
  <c r="T121" i="4"/>
  <c r="W120" i="4"/>
  <c r="V120" i="4"/>
  <c r="U120" i="4"/>
  <c r="T120" i="4"/>
  <c r="W119" i="4"/>
  <c r="V119" i="4"/>
  <c r="U119" i="4"/>
  <c r="T119" i="4"/>
  <c r="W118" i="4"/>
  <c r="V118" i="4"/>
  <c r="U118" i="4"/>
  <c r="T118" i="4"/>
  <c r="W117" i="4"/>
  <c r="V117" i="4"/>
  <c r="U117" i="4"/>
  <c r="T117" i="4"/>
  <c r="W116" i="4"/>
  <c r="V116" i="4"/>
  <c r="U116" i="4"/>
  <c r="T116" i="4"/>
  <c r="W115" i="4"/>
  <c r="V115" i="4"/>
  <c r="U115" i="4"/>
  <c r="T115" i="4"/>
  <c r="W114" i="4"/>
  <c r="V114" i="4"/>
  <c r="U114" i="4"/>
  <c r="T114" i="4"/>
  <c r="W113" i="4"/>
  <c r="V113" i="4"/>
  <c r="U113" i="4"/>
  <c r="T113" i="4"/>
  <c r="W112" i="4"/>
  <c r="V112" i="4"/>
  <c r="U112" i="4"/>
  <c r="T112" i="4"/>
  <c r="W111" i="4"/>
  <c r="V111" i="4"/>
  <c r="U111" i="4"/>
  <c r="T111" i="4"/>
  <c r="W110" i="4"/>
  <c r="V110" i="4"/>
  <c r="U110" i="4"/>
  <c r="T110" i="4"/>
  <c r="W109" i="4"/>
  <c r="V109" i="4"/>
  <c r="U109" i="4"/>
  <c r="T109" i="4"/>
  <c r="W108" i="4"/>
  <c r="V108" i="4"/>
  <c r="U108" i="4"/>
  <c r="T108" i="4"/>
  <c r="W107" i="4"/>
  <c r="V107" i="4"/>
  <c r="U107" i="4"/>
  <c r="T107" i="4"/>
  <c r="W106" i="4"/>
  <c r="V106" i="4"/>
  <c r="U106" i="4"/>
  <c r="T106" i="4"/>
  <c r="W105" i="4"/>
  <c r="V105" i="4"/>
  <c r="U105" i="4"/>
  <c r="T105" i="4"/>
  <c r="W104" i="4"/>
  <c r="V104" i="4"/>
  <c r="U104" i="4"/>
  <c r="T104" i="4"/>
  <c r="W103" i="4"/>
  <c r="V103" i="4"/>
  <c r="U103" i="4"/>
  <c r="T103" i="4"/>
  <c r="W102" i="4"/>
  <c r="V102" i="4"/>
  <c r="U102" i="4"/>
  <c r="T102" i="4"/>
  <c r="W101" i="4"/>
  <c r="V101" i="4"/>
  <c r="U101" i="4"/>
  <c r="T101" i="4"/>
  <c r="W100" i="4"/>
  <c r="V100" i="4"/>
  <c r="U100" i="4"/>
  <c r="T100" i="4"/>
  <c r="W99" i="4"/>
  <c r="V99" i="4"/>
  <c r="U99" i="4"/>
  <c r="T99" i="4"/>
  <c r="W98" i="4"/>
  <c r="V98" i="4"/>
  <c r="U98" i="4"/>
  <c r="T98" i="4"/>
  <c r="W97" i="4"/>
  <c r="V97" i="4"/>
  <c r="U97" i="4"/>
  <c r="T97" i="4"/>
  <c r="W96" i="4"/>
  <c r="V96" i="4"/>
  <c r="U96" i="4"/>
  <c r="T96" i="4"/>
  <c r="W95" i="4"/>
  <c r="V95" i="4"/>
  <c r="U95" i="4"/>
  <c r="T95" i="4"/>
  <c r="W94" i="4"/>
  <c r="V94" i="4"/>
  <c r="U94" i="4"/>
  <c r="T94" i="4"/>
  <c r="W93" i="4"/>
  <c r="V93" i="4"/>
  <c r="U93" i="4"/>
  <c r="T93" i="4"/>
  <c r="W92" i="4"/>
  <c r="V92" i="4"/>
  <c r="U92" i="4"/>
  <c r="T92" i="4"/>
  <c r="W91" i="4"/>
  <c r="V91" i="4"/>
  <c r="U91" i="4"/>
  <c r="T91" i="4"/>
  <c r="W90" i="4"/>
  <c r="V90" i="4"/>
  <c r="U90" i="4"/>
  <c r="T90" i="4"/>
  <c r="W89" i="4"/>
  <c r="V89" i="4"/>
  <c r="U89" i="4"/>
  <c r="T89" i="4"/>
  <c r="W88" i="4"/>
  <c r="V88" i="4"/>
  <c r="U88" i="4"/>
  <c r="T88" i="4"/>
  <c r="W87" i="4"/>
  <c r="V87" i="4"/>
  <c r="U87" i="4"/>
  <c r="T87" i="4"/>
  <c r="W86" i="4"/>
  <c r="V86" i="4"/>
  <c r="U86" i="4"/>
  <c r="T86" i="4"/>
  <c r="W85" i="4"/>
  <c r="V85" i="4"/>
  <c r="U85" i="4"/>
  <c r="T85" i="4"/>
  <c r="W84" i="4"/>
  <c r="V84" i="4"/>
  <c r="U84" i="4"/>
  <c r="T84" i="4"/>
  <c r="W83" i="4"/>
  <c r="V83" i="4"/>
  <c r="U83" i="4"/>
  <c r="T83" i="4"/>
  <c r="W82" i="4"/>
  <c r="V82" i="4"/>
  <c r="U82" i="4"/>
  <c r="T82" i="4"/>
  <c r="W81" i="4"/>
  <c r="V81" i="4"/>
  <c r="U81" i="4"/>
  <c r="T81" i="4"/>
  <c r="W80" i="4"/>
  <c r="V80" i="4"/>
  <c r="U80" i="4"/>
  <c r="T80" i="4"/>
  <c r="W79" i="4"/>
  <c r="V79" i="4"/>
  <c r="U79" i="4"/>
  <c r="T79" i="4"/>
  <c r="W78" i="4"/>
  <c r="V78" i="4"/>
  <c r="U78" i="4"/>
  <c r="T78" i="4"/>
  <c r="W77" i="4"/>
  <c r="V77" i="4"/>
  <c r="U77" i="4"/>
  <c r="T77" i="4"/>
  <c r="W76" i="4"/>
  <c r="V76" i="4"/>
  <c r="U76" i="4"/>
  <c r="T76" i="4"/>
  <c r="W75" i="4"/>
  <c r="V75" i="4"/>
  <c r="U75" i="4"/>
  <c r="T75" i="4"/>
  <c r="W74" i="4"/>
  <c r="V74" i="4"/>
  <c r="U74" i="4"/>
  <c r="T74" i="4"/>
  <c r="W73" i="4"/>
  <c r="V73" i="4"/>
  <c r="U73" i="4"/>
  <c r="T73" i="4"/>
  <c r="W72" i="4"/>
  <c r="V72" i="4"/>
  <c r="U72" i="4"/>
  <c r="T72" i="4"/>
  <c r="W71" i="4"/>
  <c r="V71" i="4"/>
  <c r="U71" i="4"/>
  <c r="T71" i="4"/>
  <c r="W70" i="4"/>
  <c r="V70" i="4"/>
  <c r="U70" i="4"/>
  <c r="T70" i="4"/>
  <c r="W69" i="4"/>
  <c r="V69" i="4"/>
  <c r="U69" i="4"/>
  <c r="T69" i="4"/>
  <c r="W68" i="4"/>
  <c r="V68" i="4"/>
  <c r="U68" i="4"/>
  <c r="T68" i="4"/>
  <c r="W67" i="4"/>
  <c r="V67" i="4"/>
  <c r="U67" i="4"/>
  <c r="T67" i="4"/>
  <c r="W66" i="4"/>
  <c r="V66" i="4"/>
  <c r="U66" i="4"/>
  <c r="T66" i="4"/>
  <c r="W65" i="4"/>
  <c r="V65" i="4"/>
  <c r="U65" i="4"/>
  <c r="T65" i="4"/>
  <c r="W64" i="4"/>
  <c r="V64" i="4"/>
  <c r="U64" i="4"/>
  <c r="T64" i="4"/>
  <c r="W63" i="4"/>
  <c r="V63" i="4"/>
  <c r="U63" i="4"/>
  <c r="T63" i="4"/>
  <c r="W62" i="4"/>
  <c r="V62" i="4"/>
  <c r="U62" i="4"/>
  <c r="T62" i="4"/>
  <c r="W61" i="4"/>
  <c r="V61" i="4"/>
  <c r="U61" i="4"/>
  <c r="T61" i="4"/>
  <c r="W60" i="4"/>
  <c r="V60" i="4"/>
  <c r="U60" i="4"/>
  <c r="T60" i="4"/>
  <c r="W59" i="4"/>
  <c r="V59" i="4"/>
  <c r="U59" i="4"/>
  <c r="T59" i="4"/>
  <c r="W58" i="4"/>
  <c r="V58" i="4"/>
  <c r="U58" i="4"/>
  <c r="T58" i="4"/>
  <c r="W57" i="4"/>
  <c r="V57" i="4"/>
  <c r="U57" i="4"/>
  <c r="T57" i="4"/>
  <c r="W56" i="4"/>
  <c r="V56" i="4"/>
  <c r="U56" i="4"/>
  <c r="T56" i="4"/>
  <c r="W55" i="4"/>
  <c r="V55" i="4"/>
  <c r="U55" i="4"/>
  <c r="T55" i="4"/>
  <c r="W54" i="4"/>
  <c r="V54" i="4"/>
  <c r="U54" i="4"/>
  <c r="T54" i="4"/>
  <c r="W53" i="4"/>
  <c r="V53" i="4"/>
  <c r="U53" i="4"/>
  <c r="T53" i="4"/>
  <c r="W52" i="4"/>
  <c r="V52" i="4"/>
  <c r="U52" i="4"/>
  <c r="T52" i="4"/>
  <c r="W51" i="4"/>
  <c r="V51" i="4"/>
  <c r="U51" i="4"/>
  <c r="T51" i="4"/>
  <c r="W50" i="4"/>
  <c r="V50" i="4"/>
  <c r="U50" i="4"/>
  <c r="T50" i="4"/>
  <c r="W49" i="4"/>
  <c r="V49" i="4"/>
  <c r="U49" i="4"/>
  <c r="T49" i="4"/>
  <c r="W48" i="4"/>
  <c r="V48" i="4"/>
  <c r="U48" i="4"/>
  <c r="T48" i="4"/>
  <c r="W47" i="4"/>
  <c r="V47" i="4"/>
  <c r="U47" i="4"/>
  <c r="T47" i="4"/>
  <c r="W46" i="4"/>
  <c r="V46" i="4"/>
  <c r="U46" i="4"/>
  <c r="T46" i="4"/>
  <c r="W45" i="4"/>
  <c r="V45" i="4"/>
  <c r="U45" i="4"/>
  <c r="T45" i="4"/>
  <c r="W44" i="4"/>
  <c r="V44" i="4"/>
  <c r="U44" i="4"/>
  <c r="T44" i="4"/>
  <c r="W43" i="4"/>
  <c r="V43" i="4"/>
  <c r="U43" i="4"/>
  <c r="T43" i="4"/>
  <c r="W42" i="4"/>
  <c r="V42" i="4"/>
  <c r="U42" i="4"/>
  <c r="T42" i="4"/>
  <c r="W41" i="4"/>
  <c r="V41" i="4"/>
  <c r="U41" i="4"/>
  <c r="T41" i="4"/>
  <c r="W40" i="4"/>
  <c r="V40" i="4"/>
  <c r="U40" i="4"/>
  <c r="T40" i="4"/>
  <c r="W39" i="4"/>
  <c r="V39" i="4"/>
  <c r="U39" i="4"/>
  <c r="T39" i="4"/>
  <c r="W38" i="4"/>
  <c r="V38" i="4"/>
  <c r="U38" i="4"/>
  <c r="T38" i="4"/>
  <c r="W37" i="4"/>
  <c r="V37" i="4"/>
  <c r="U37" i="4"/>
  <c r="T37" i="4"/>
  <c r="W36" i="4"/>
  <c r="V36" i="4"/>
  <c r="U36" i="4"/>
  <c r="T36" i="4"/>
  <c r="W35" i="4"/>
  <c r="V35" i="4"/>
  <c r="U35" i="4"/>
  <c r="T35" i="4"/>
  <c r="W34" i="4"/>
  <c r="V34" i="4"/>
  <c r="U34" i="4"/>
  <c r="T34" i="4"/>
  <c r="W33" i="4"/>
  <c r="V33" i="4"/>
  <c r="U33" i="4"/>
  <c r="T33" i="4"/>
  <c r="W32" i="4"/>
  <c r="V32" i="4"/>
  <c r="U32" i="4"/>
  <c r="T32" i="4"/>
  <c r="W31" i="4"/>
  <c r="V31" i="4"/>
  <c r="U31" i="4"/>
  <c r="T31" i="4"/>
  <c r="W30" i="4"/>
  <c r="V30" i="4"/>
  <c r="U30" i="4"/>
  <c r="T30" i="4"/>
  <c r="W29" i="4"/>
  <c r="V29" i="4"/>
  <c r="U29" i="4"/>
  <c r="T29" i="4"/>
  <c r="W28" i="4"/>
  <c r="V28" i="4"/>
  <c r="U28" i="4"/>
  <c r="T28" i="4"/>
  <c r="W27" i="4"/>
  <c r="V27" i="4"/>
  <c r="U27" i="4"/>
  <c r="T27" i="4"/>
  <c r="W26" i="4"/>
  <c r="V26" i="4"/>
  <c r="U26" i="4"/>
  <c r="T26" i="4"/>
  <c r="W25" i="4"/>
  <c r="V25" i="4"/>
  <c r="U25" i="4"/>
  <c r="T25" i="4"/>
  <c r="W24" i="4"/>
  <c r="V24" i="4"/>
  <c r="U24" i="4"/>
  <c r="T24" i="4"/>
  <c r="W23" i="4"/>
  <c r="V23" i="4"/>
  <c r="U23" i="4"/>
  <c r="T23" i="4"/>
  <c r="W22" i="4"/>
  <c r="V22" i="4"/>
  <c r="U22" i="4"/>
  <c r="T22" i="4"/>
  <c r="W21" i="4"/>
  <c r="V21" i="4"/>
  <c r="U21" i="4"/>
  <c r="T21" i="4"/>
  <c r="W20" i="4"/>
  <c r="V20" i="4"/>
  <c r="U20" i="4"/>
  <c r="T20" i="4"/>
  <c r="W19" i="4"/>
  <c r="V19" i="4"/>
  <c r="U19" i="4"/>
  <c r="T19" i="4"/>
  <c r="W18" i="4"/>
  <c r="V18" i="4"/>
  <c r="U18" i="4"/>
  <c r="T18" i="4"/>
  <c r="W17" i="4"/>
  <c r="V17" i="4"/>
  <c r="U17" i="4"/>
  <c r="T17" i="4"/>
  <c r="W16" i="4"/>
  <c r="V16" i="4"/>
  <c r="U16" i="4"/>
  <c r="T16" i="4"/>
  <c r="W15" i="4"/>
  <c r="V15" i="4"/>
  <c r="U15" i="4"/>
  <c r="T15" i="4"/>
  <c r="W14" i="4"/>
  <c r="V14" i="4"/>
  <c r="U14" i="4"/>
  <c r="T14" i="4"/>
  <c r="W13" i="4"/>
  <c r="V13" i="4"/>
  <c r="U13" i="4"/>
  <c r="T13" i="4"/>
  <c r="W12" i="4"/>
  <c r="V12" i="4"/>
  <c r="U12" i="4"/>
  <c r="T12" i="4"/>
  <c r="W11" i="4"/>
  <c r="V11" i="4"/>
  <c r="U11" i="4"/>
  <c r="T11" i="4"/>
  <c r="W10" i="4"/>
  <c r="V10" i="4"/>
  <c r="U10" i="4"/>
  <c r="T10" i="4"/>
  <c r="W9" i="4"/>
  <c r="V9" i="4"/>
  <c r="U9" i="4"/>
  <c r="T9" i="4"/>
  <c r="W8" i="4"/>
  <c r="V8" i="4"/>
  <c r="U8" i="4"/>
  <c r="T8" i="4"/>
  <c r="W7" i="4"/>
  <c r="V7" i="4"/>
  <c r="U7" i="4"/>
  <c r="T7" i="4"/>
  <c r="W6" i="4"/>
  <c r="V6" i="4"/>
  <c r="U6" i="4"/>
  <c r="T6" i="4"/>
  <c r="W5" i="4"/>
  <c r="V5" i="4"/>
  <c r="U5" i="4"/>
  <c r="T5" i="4"/>
  <c r="W4" i="4"/>
  <c r="V4" i="4"/>
  <c r="U4" i="4"/>
  <c r="T4" i="4"/>
  <c r="W3" i="4"/>
  <c r="V3" i="4"/>
  <c r="U3" i="4"/>
  <c r="T3" i="4"/>
  <c r="W2" i="4"/>
  <c r="V2" i="4"/>
  <c r="K15" i="5" l="1"/>
  <c r="K16" i="5"/>
  <c r="X5" i="4"/>
  <c r="AA5" i="4" s="1"/>
  <c r="X6" i="4"/>
  <c r="Y6" i="4" s="1"/>
  <c r="X10" i="4"/>
  <c r="Z10" i="4" s="1"/>
  <c r="X11" i="4"/>
  <c r="AA11" i="4" s="1"/>
  <c r="X15" i="4"/>
  <c r="Y15" i="4" s="1"/>
  <c r="X17" i="4"/>
  <c r="AA17" i="4" s="1"/>
  <c r="X20" i="4"/>
  <c r="AA20" i="4" s="1"/>
  <c r="X25" i="4"/>
  <c r="Z25" i="4" s="1"/>
  <c r="X33" i="4"/>
  <c r="AA33" i="4" s="1"/>
  <c r="X36" i="4"/>
  <c r="Z36" i="4" s="1"/>
  <c r="X38" i="4"/>
  <c r="AA38" i="4" s="1"/>
  <c r="X41" i="4"/>
  <c r="Z41" i="4" s="1"/>
  <c r="X42" i="4"/>
  <c r="AA42" i="4" s="1"/>
  <c r="X46" i="4"/>
  <c r="Y46" i="4" s="1"/>
  <c r="X47" i="4"/>
  <c r="Y47" i="4" s="1"/>
  <c r="X49" i="4"/>
  <c r="Y49" i="4" s="1"/>
  <c r="X50" i="4"/>
  <c r="AB50" i="4" s="1"/>
  <c r="X52" i="4"/>
  <c r="AA52" i="4" s="1"/>
  <c r="X57" i="4"/>
  <c r="AA57" i="4" s="1"/>
  <c r="X58" i="4"/>
  <c r="AB58" i="4" s="1"/>
  <c r="X61" i="4"/>
  <c r="AB61" i="4" s="1"/>
  <c r="X66" i="4"/>
  <c r="AA66" i="4" s="1"/>
  <c r="X68" i="4"/>
  <c r="AB68" i="4" s="1"/>
  <c r="X72" i="4"/>
  <c r="Z72" i="4" s="1"/>
  <c r="X77" i="4"/>
  <c r="AB77" i="4" s="1"/>
  <c r="X81" i="4"/>
  <c r="AB81" i="4" s="1"/>
  <c r="X105" i="4"/>
  <c r="AA105" i="4" s="1"/>
  <c r="X106" i="4"/>
  <c r="AB106" i="4" s="1"/>
  <c r="X115" i="4"/>
  <c r="AB115" i="4" s="1"/>
  <c r="X116" i="4"/>
  <c r="Z116" i="4" s="1"/>
  <c r="X122" i="4"/>
  <c r="AB122" i="4" s="1"/>
  <c r="X125" i="4"/>
  <c r="AB125" i="4" s="1"/>
  <c r="X131" i="4"/>
  <c r="AB131" i="4" s="1"/>
  <c r="X132" i="4"/>
  <c r="AA132" i="4" s="1"/>
  <c r="X137" i="4"/>
  <c r="AB137" i="4" s="1"/>
  <c r="X138" i="4"/>
  <c r="AB138" i="4" s="1"/>
  <c r="X141" i="4"/>
  <c r="AB141" i="4" s="1"/>
  <c r="X147" i="4"/>
  <c r="AB147" i="4" s="1"/>
  <c r="X148" i="4"/>
  <c r="AA148" i="4" s="1"/>
  <c r="X154" i="4"/>
  <c r="AA154" i="4" s="1"/>
  <c r="X157" i="4"/>
  <c r="AB157" i="4" s="1"/>
  <c r="X163" i="4"/>
  <c r="Z163" i="4" s="1"/>
  <c r="X164" i="4"/>
  <c r="AB164" i="4" s="1"/>
  <c r="X170" i="4"/>
  <c r="AA170" i="4" s="1"/>
  <c r="X173" i="4"/>
  <c r="AB173" i="4" s="1"/>
  <c r="X178" i="4"/>
  <c r="Y178" i="4" s="1"/>
  <c r="X180" i="4"/>
  <c r="Y180" i="4" s="1"/>
  <c r="X186" i="4"/>
  <c r="Y186" i="4" s="1"/>
  <c r="X189" i="4"/>
  <c r="AB189" i="4" s="1"/>
  <c r="X194" i="4"/>
  <c r="Z194" i="4" s="1"/>
  <c r="X196" i="4"/>
  <c r="Z196" i="4" s="1"/>
  <c r="X202" i="4"/>
  <c r="Z202" i="4" s="1"/>
  <c r="X205" i="4"/>
  <c r="AB205" i="4" s="1"/>
  <c r="X210" i="4"/>
  <c r="Y210" i="4" s="1"/>
  <c r="Z122" i="4"/>
  <c r="X179" i="4"/>
  <c r="AB179" i="4" s="1"/>
  <c r="X200" i="4"/>
  <c r="Y200" i="4" s="1"/>
  <c r="X63" i="4"/>
  <c r="Z63" i="4" s="1"/>
  <c r="X8" i="4"/>
  <c r="Z8" i="4" s="1"/>
  <c r="X24" i="4"/>
  <c r="AA24" i="4" s="1"/>
  <c r="X85" i="4"/>
  <c r="AB85" i="4" s="1"/>
  <c r="X21" i="4"/>
  <c r="AA21" i="4" s="1"/>
  <c r="X37" i="4"/>
  <c r="AB37" i="4" s="1"/>
  <c r="X193" i="4"/>
  <c r="Z193" i="4" s="1"/>
  <c r="X18" i="4"/>
  <c r="Y18" i="4" s="1"/>
  <c r="X22" i="4"/>
  <c r="AA22" i="4" s="1"/>
  <c r="X32" i="4"/>
  <c r="Y32" i="4" s="1"/>
  <c r="X48" i="4"/>
  <c r="Z48" i="4" s="1"/>
  <c r="X169" i="4"/>
  <c r="AB169" i="4" s="1"/>
  <c r="X201" i="4"/>
  <c r="AB201" i="4" s="1"/>
  <c r="X97" i="4"/>
  <c r="Z97" i="4" s="1"/>
  <c r="X98" i="4"/>
  <c r="AA98" i="4" s="1"/>
  <c r="X121" i="4"/>
  <c r="AB121" i="4" s="1"/>
  <c r="X153" i="4"/>
  <c r="AB153" i="4" s="1"/>
  <c r="X177" i="4"/>
  <c r="Z177" i="4" s="1"/>
  <c r="X209" i="4"/>
  <c r="AB209" i="4" s="1"/>
  <c r="X3" i="4"/>
  <c r="Y3" i="4" s="1"/>
  <c r="X23" i="4"/>
  <c r="AB23" i="4" s="1"/>
  <c r="X55" i="4"/>
  <c r="AB55" i="4" s="1"/>
  <c r="X93" i="4"/>
  <c r="AB93" i="4" s="1"/>
  <c r="X99" i="4"/>
  <c r="AB99" i="4" s="1"/>
  <c r="X185" i="4"/>
  <c r="AB185" i="4" s="1"/>
  <c r="X35" i="4"/>
  <c r="Y35" i="4" s="1"/>
  <c r="X9" i="4"/>
  <c r="AB9" i="4" s="1"/>
  <c r="X30" i="4"/>
  <c r="Y30" i="4" s="1"/>
  <c r="X34" i="4"/>
  <c r="Z34" i="4" s="1"/>
  <c r="X2" i="4"/>
  <c r="AB2" i="4" s="1"/>
  <c r="X14" i="4"/>
  <c r="AB14" i="4" s="1"/>
  <c r="X7" i="4"/>
  <c r="AA7" i="4" s="1"/>
  <c r="X31" i="4"/>
  <c r="AB31" i="4" s="1"/>
  <c r="X13" i="4"/>
  <c r="Y13" i="4" s="1"/>
  <c r="X16" i="4"/>
  <c r="Z16" i="4" s="1"/>
  <c r="X26" i="4"/>
  <c r="Y26" i="4" s="1"/>
  <c r="X40" i="4"/>
  <c r="X4" i="4"/>
  <c r="AB4" i="4" s="1"/>
  <c r="X19" i="4"/>
  <c r="Y19" i="4" s="1"/>
  <c r="X43" i="4"/>
  <c r="Y43" i="4" s="1"/>
  <c r="X54" i="4"/>
  <c r="AB54" i="4" s="1"/>
  <c r="X67" i="4"/>
  <c r="Y67" i="4" s="1"/>
  <c r="X73" i="4"/>
  <c r="Y73" i="4" s="1"/>
  <c r="X84" i="4"/>
  <c r="X96" i="4"/>
  <c r="Y96" i="4" s="1"/>
  <c r="X102" i="4"/>
  <c r="X59" i="4"/>
  <c r="X76" i="4"/>
  <c r="AA76" i="4" s="1"/>
  <c r="X112" i="4"/>
  <c r="Y112" i="4" s="1"/>
  <c r="X62" i="4"/>
  <c r="Z62" i="4" s="1"/>
  <c r="X80" i="4"/>
  <c r="Z80" i="4" s="1"/>
  <c r="X95" i="4"/>
  <c r="Y95" i="4" s="1"/>
  <c r="X92" i="4"/>
  <c r="AA92" i="4" s="1"/>
  <c r="X114" i="4"/>
  <c r="Z114" i="4" s="1"/>
  <c r="X53" i="4"/>
  <c r="AB53" i="4" s="1"/>
  <c r="X75" i="4"/>
  <c r="Y75" i="4" s="1"/>
  <c r="X89" i="4"/>
  <c r="Y89" i="4" s="1"/>
  <c r="X109" i="4"/>
  <c r="AB109" i="4" s="1"/>
  <c r="X70" i="4"/>
  <c r="X71" i="4"/>
  <c r="AA71" i="4" s="1"/>
  <c r="X83" i="4"/>
  <c r="Y83" i="4" s="1"/>
  <c r="X65" i="4"/>
  <c r="Y65" i="4" s="1"/>
  <c r="X79" i="4"/>
  <c r="Z79" i="4" s="1"/>
  <c r="X100" i="4"/>
  <c r="X111" i="4"/>
  <c r="AB111" i="4" s="1"/>
  <c r="X78" i="4"/>
  <c r="Z78" i="4" s="1"/>
  <c r="X88" i="4"/>
  <c r="X91" i="4"/>
  <c r="AA91" i="4" s="1"/>
  <c r="X94" i="4"/>
  <c r="Z94" i="4" s="1"/>
  <c r="X101" i="4"/>
  <c r="X12" i="4"/>
  <c r="X51" i="4"/>
  <c r="Y51" i="4" s="1"/>
  <c r="X28" i="4"/>
  <c r="AB28" i="4" s="1"/>
  <c r="X29" i="4"/>
  <c r="AB29" i="4" s="1"/>
  <c r="X74" i="4"/>
  <c r="Z74" i="4" s="1"/>
  <c r="X82" i="4"/>
  <c r="AB82" i="4" s="1"/>
  <c r="X104" i="4"/>
  <c r="AB104" i="4" s="1"/>
  <c r="X113" i="4"/>
  <c r="Z113" i="4" s="1"/>
  <c r="X117" i="4"/>
  <c r="X60" i="4"/>
  <c r="AA60" i="4" s="1"/>
  <c r="X69" i="4"/>
  <c r="AB69" i="4" s="1"/>
  <c r="X86" i="4"/>
  <c r="X87" i="4"/>
  <c r="AA87" i="4" s="1"/>
  <c r="X27" i="4"/>
  <c r="Y27" i="4" s="1"/>
  <c r="X64" i="4"/>
  <c r="Y64" i="4" s="1"/>
  <c r="X39" i="4"/>
  <c r="AB39" i="4" s="1"/>
  <c r="X44" i="4"/>
  <c r="AB44" i="4" s="1"/>
  <c r="X45" i="4"/>
  <c r="AB45" i="4" s="1"/>
  <c r="X56" i="4"/>
  <c r="AB56" i="4" s="1"/>
  <c r="X90" i="4"/>
  <c r="Z90" i="4" s="1"/>
  <c r="X103" i="4"/>
  <c r="X110" i="4"/>
  <c r="AB110" i="4" s="1"/>
  <c r="X108" i="4"/>
  <c r="AA108" i="4" s="1"/>
  <c r="X124" i="4"/>
  <c r="AA124" i="4" s="1"/>
  <c r="X140" i="4"/>
  <c r="AA140" i="4" s="1"/>
  <c r="X156" i="4"/>
  <c r="AA156" i="4" s="1"/>
  <c r="X172" i="4"/>
  <c r="AA172" i="4" s="1"/>
  <c r="X188" i="4"/>
  <c r="Z188" i="4" s="1"/>
  <c r="X204" i="4"/>
  <c r="Y204" i="4" s="1"/>
  <c r="X107" i="4"/>
  <c r="AA107" i="4" s="1"/>
  <c r="X123" i="4"/>
  <c r="Y123" i="4" s="1"/>
  <c r="X139" i="4"/>
  <c r="Y139" i="4" s="1"/>
  <c r="X155" i="4"/>
  <c r="AA155" i="4" s="1"/>
  <c r="X171" i="4"/>
  <c r="AA171" i="4" s="1"/>
  <c r="X187" i="4"/>
  <c r="Y187" i="4" s="1"/>
  <c r="X203" i="4"/>
  <c r="X120" i="4"/>
  <c r="AB120" i="4" s="1"/>
  <c r="X136" i="4"/>
  <c r="X152" i="4"/>
  <c r="X168" i="4"/>
  <c r="AB168" i="4" s="1"/>
  <c r="X184" i="4"/>
  <c r="AB184" i="4" s="1"/>
  <c r="X119" i="4"/>
  <c r="X135" i="4"/>
  <c r="AA135" i="4" s="1"/>
  <c r="X151" i="4"/>
  <c r="X167" i="4"/>
  <c r="AA167" i="4" s="1"/>
  <c r="X183" i="4"/>
  <c r="X199" i="4"/>
  <c r="AA199" i="4" s="1"/>
  <c r="X118" i="4"/>
  <c r="Z118" i="4" s="1"/>
  <c r="X134" i="4"/>
  <c r="Z134" i="4" s="1"/>
  <c r="X150" i="4"/>
  <c r="X166" i="4"/>
  <c r="Z166" i="4" s="1"/>
  <c r="X182" i="4"/>
  <c r="X198" i="4"/>
  <c r="X133" i="4"/>
  <c r="X149" i="4"/>
  <c r="X165" i="4"/>
  <c r="X181" i="4"/>
  <c r="X197" i="4"/>
  <c r="Y197" i="4" s="1"/>
  <c r="X195" i="4"/>
  <c r="AA195" i="4" s="1"/>
  <c r="X211" i="4"/>
  <c r="Z211" i="4" s="1"/>
  <c r="X130" i="4"/>
  <c r="AB130" i="4" s="1"/>
  <c r="X146" i="4"/>
  <c r="AB146" i="4" s="1"/>
  <c r="X162" i="4"/>
  <c r="Z162" i="4" s="1"/>
  <c r="X129" i="4"/>
  <c r="Z129" i="4" s="1"/>
  <c r="X145" i="4"/>
  <c r="Z145" i="4" s="1"/>
  <c r="X161" i="4"/>
  <c r="Z161" i="4" s="1"/>
  <c r="X128" i="4"/>
  <c r="Y128" i="4" s="1"/>
  <c r="X144" i="4"/>
  <c r="Y144" i="4" s="1"/>
  <c r="X160" i="4"/>
  <c r="Y160" i="4" s="1"/>
  <c r="X176" i="4"/>
  <c r="Y176" i="4" s="1"/>
  <c r="X192" i="4"/>
  <c r="Y192" i="4" s="1"/>
  <c r="X208" i="4"/>
  <c r="AB208" i="4" s="1"/>
  <c r="X127" i="4"/>
  <c r="AB127" i="4" s="1"/>
  <c r="X143" i="4"/>
  <c r="Y143" i="4" s="1"/>
  <c r="X159" i="4"/>
  <c r="AB159" i="4" s="1"/>
  <c r="X175" i="4"/>
  <c r="Z175" i="4" s="1"/>
  <c r="X191" i="4"/>
  <c r="AA191" i="4" s="1"/>
  <c r="X207" i="4"/>
  <c r="AB207" i="4" s="1"/>
  <c r="X126" i="4"/>
  <c r="AB126" i="4" s="1"/>
  <c r="X142" i="4"/>
  <c r="Y142" i="4" s="1"/>
  <c r="X158" i="4"/>
  <c r="Z158" i="4" s="1"/>
  <c r="X174" i="4"/>
  <c r="AA174" i="4" s="1"/>
  <c r="X190" i="4"/>
  <c r="Z190" i="4" s="1"/>
  <c r="X206" i="4"/>
  <c r="AB206" i="4" s="1"/>
  <c r="Z132" i="4" l="1"/>
  <c r="Y17" i="4"/>
  <c r="AB20" i="4"/>
  <c r="AA81" i="4"/>
  <c r="AB116" i="4"/>
  <c r="Z178" i="4"/>
  <c r="Z46" i="4"/>
  <c r="AB66" i="4"/>
  <c r="AB52" i="4"/>
  <c r="Y37" i="4"/>
  <c r="Z147" i="4"/>
  <c r="Y36" i="4"/>
  <c r="Y52" i="4"/>
  <c r="Y116" i="4"/>
  <c r="Y194" i="4"/>
  <c r="Z6" i="4"/>
  <c r="Z81" i="4"/>
  <c r="AA36" i="4"/>
  <c r="Z52" i="4"/>
  <c r="Y147" i="4"/>
  <c r="AB46" i="4"/>
  <c r="Y132" i="4"/>
  <c r="AA46" i="4"/>
  <c r="Y66" i="4"/>
  <c r="AA116" i="4"/>
  <c r="AA6" i="4"/>
  <c r="Y81" i="4"/>
  <c r="AB6" i="4"/>
  <c r="Z66" i="4"/>
  <c r="Y163" i="4"/>
  <c r="AB132" i="4"/>
  <c r="AB210" i="4"/>
  <c r="AA210" i="4"/>
  <c r="AB36" i="4"/>
  <c r="AA147" i="4"/>
  <c r="Z15" i="4"/>
  <c r="Y115" i="4"/>
  <c r="Y5" i="4"/>
  <c r="Y131" i="4"/>
  <c r="AA15" i="4"/>
  <c r="Y33" i="4"/>
  <c r="AA8" i="4"/>
  <c r="AA37" i="4"/>
  <c r="AA194" i="4"/>
  <c r="AA178" i="4"/>
  <c r="AB24" i="4"/>
  <c r="Z179" i="4"/>
  <c r="Y205" i="4"/>
  <c r="Y173" i="4"/>
  <c r="Y141" i="4"/>
  <c r="Z77" i="4"/>
  <c r="Z50" i="4"/>
  <c r="Z115" i="4"/>
  <c r="AA61" i="4"/>
  <c r="AA173" i="4"/>
  <c r="Z173" i="4"/>
  <c r="Y42" i="4"/>
  <c r="Z157" i="4"/>
  <c r="AA32" i="4"/>
  <c r="Z5" i="4"/>
  <c r="AB42" i="4"/>
  <c r="AA141" i="4"/>
  <c r="Z141" i="4"/>
  <c r="Z131" i="4"/>
  <c r="AA77" i="4"/>
  <c r="AA115" i="4"/>
  <c r="Y77" i="4"/>
  <c r="Z189" i="4"/>
  <c r="Z61" i="4"/>
  <c r="Y61" i="4"/>
  <c r="AA157" i="4"/>
  <c r="AB33" i="4"/>
  <c r="Z33" i="4"/>
  <c r="AB5" i="4"/>
  <c r="AA189" i="4"/>
  <c r="AA131" i="4"/>
  <c r="Z42" i="4"/>
  <c r="Y189" i="4"/>
  <c r="Y157" i="4"/>
  <c r="AA50" i="4"/>
  <c r="AA205" i="4"/>
  <c r="Z205" i="4"/>
  <c r="Y50" i="4"/>
  <c r="AA179" i="4"/>
  <c r="Y179" i="4"/>
  <c r="AB15" i="4"/>
  <c r="AA196" i="4"/>
  <c r="AB200" i="4"/>
  <c r="Z200" i="4"/>
  <c r="AB148" i="4"/>
  <c r="Y122" i="4"/>
  <c r="Z20" i="4"/>
  <c r="AA193" i="4"/>
  <c r="Z164" i="4"/>
  <c r="AB32" i="4"/>
  <c r="AB178" i="4"/>
  <c r="AB17" i="4"/>
  <c r="Z17" i="4"/>
  <c r="AA163" i="4"/>
  <c r="AB163" i="4"/>
  <c r="AA164" i="4"/>
  <c r="AB57" i="4"/>
  <c r="Z57" i="4"/>
  <c r="Z38" i="4"/>
  <c r="Y48" i="4"/>
  <c r="AB8" i="4"/>
  <c r="AB38" i="4"/>
  <c r="AB98" i="4"/>
  <c r="Y196" i="4"/>
  <c r="Z68" i="4"/>
  <c r="Z9" i="4"/>
  <c r="Z24" i="4"/>
  <c r="AB193" i="4"/>
  <c r="AB194" i="4"/>
  <c r="AA153" i="4"/>
  <c r="Z137" i="4"/>
  <c r="Z180" i="4"/>
  <c r="AA85" i="4"/>
  <c r="Y164" i="4"/>
  <c r="Z148" i="4"/>
  <c r="Z105" i="4"/>
  <c r="AA68" i="4"/>
  <c r="Y38" i="4"/>
  <c r="AA180" i="4"/>
  <c r="AB10" i="4"/>
  <c r="AA137" i="4"/>
  <c r="Y68" i="4"/>
  <c r="AA122" i="4"/>
  <c r="AB105" i="4"/>
  <c r="AB180" i="4"/>
  <c r="Y148" i="4"/>
  <c r="Y105" i="4"/>
  <c r="AA18" i="4"/>
  <c r="Y20" i="4"/>
  <c r="Z185" i="4"/>
  <c r="AA97" i="4"/>
  <c r="AA63" i="4"/>
  <c r="AB22" i="4"/>
  <c r="AA55" i="4"/>
  <c r="AB196" i="4"/>
  <c r="AB48" i="4"/>
  <c r="AA48" i="4"/>
  <c r="Y138" i="4"/>
  <c r="AA93" i="4"/>
  <c r="AA3" i="4"/>
  <c r="Z138" i="4"/>
  <c r="Y85" i="4"/>
  <c r="Z93" i="4"/>
  <c r="Y93" i="4"/>
  <c r="Y24" i="4"/>
  <c r="Z13" i="4"/>
  <c r="Z55" i="4"/>
  <c r="Z32" i="4"/>
  <c r="Y98" i="4"/>
  <c r="Y62" i="4"/>
  <c r="Y55" i="4"/>
  <c r="Z14" i="4"/>
  <c r="Z37" i="4"/>
  <c r="AA62" i="4"/>
  <c r="Z153" i="4"/>
  <c r="AA78" i="4"/>
  <c r="AA111" i="4"/>
  <c r="Y21" i="4"/>
  <c r="Y58" i="4"/>
  <c r="AA23" i="4"/>
  <c r="AA200" i="4"/>
  <c r="AB21" i="4"/>
  <c r="Z23" i="4"/>
  <c r="Z49" i="4"/>
  <c r="Y153" i="4"/>
  <c r="AB170" i="4"/>
  <c r="AB154" i="4"/>
  <c r="AA58" i="4"/>
  <c r="Y72" i="4"/>
  <c r="AB97" i="4"/>
  <c r="Z111" i="4"/>
  <c r="AA202" i="4"/>
  <c r="AA186" i="4"/>
  <c r="AA49" i="4"/>
  <c r="AA25" i="4"/>
  <c r="AA41" i="4"/>
  <c r="Z210" i="4"/>
  <c r="Y11" i="4"/>
  <c r="AB49" i="4"/>
  <c r="Y41" i="4"/>
  <c r="AB25" i="4"/>
  <c r="AB41" i="4"/>
  <c r="Y22" i="4"/>
  <c r="AA121" i="4"/>
  <c r="Z106" i="4"/>
  <c r="AA138" i="4"/>
  <c r="AA72" i="4"/>
  <c r="AB186" i="4"/>
  <c r="AA185" i="4"/>
  <c r="Y170" i="4"/>
  <c r="Y106" i="4"/>
  <c r="Y154" i="4"/>
  <c r="Y57" i="4"/>
  <c r="AA106" i="4"/>
  <c r="AA47" i="4"/>
  <c r="Z22" i="4"/>
  <c r="AB95" i="4"/>
  <c r="AB62" i="4"/>
  <c r="AB47" i="4"/>
  <c r="AB72" i="4"/>
  <c r="AA125" i="4"/>
  <c r="Z21" i="4"/>
  <c r="AB3" i="4"/>
  <c r="Y10" i="4"/>
  <c r="Z85" i="4"/>
  <c r="AB11" i="4"/>
  <c r="Z98" i="4"/>
  <c r="Z47" i="4"/>
  <c r="Y25" i="4"/>
  <c r="Z3" i="4"/>
  <c r="Z18" i="4"/>
  <c r="Z170" i="4"/>
  <c r="Z58" i="4"/>
  <c r="Y8" i="4"/>
  <c r="Z186" i="4"/>
  <c r="AA10" i="4"/>
  <c r="Z154" i="4"/>
  <c r="AB202" i="4"/>
  <c r="Z121" i="4"/>
  <c r="Y125" i="4"/>
  <c r="Y63" i="4"/>
  <c r="AB78" i="4"/>
  <c r="Y202" i="4"/>
  <c r="AA99" i="4"/>
  <c r="Z99" i="4"/>
  <c r="Z125" i="4"/>
  <c r="AB63" i="4"/>
  <c r="AB18" i="4"/>
  <c r="Z11" i="4"/>
  <c r="AA2" i="4"/>
  <c r="Y137" i="4"/>
  <c r="AA109" i="4"/>
  <c r="AA211" i="4"/>
  <c r="AB144" i="4"/>
  <c r="AA206" i="4"/>
  <c r="Z209" i="4"/>
  <c r="Y185" i="4"/>
  <c r="Y99" i="4"/>
  <c r="Y209" i="4"/>
  <c r="Y177" i="4"/>
  <c r="Y121" i="4"/>
  <c r="Z76" i="4"/>
  <c r="AA177" i="4"/>
  <c r="Y158" i="4"/>
  <c r="AA144" i="4"/>
  <c r="AB124" i="4"/>
  <c r="Z206" i="4"/>
  <c r="AA29" i="4"/>
  <c r="Z29" i="4"/>
  <c r="AB162" i="4"/>
  <c r="Y110" i="4"/>
  <c r="Z96" i="4"/>
  <c r="AA39" i="4"/>
  <c r="AB140" i="4"/>
  <c r="Z146" i="4"/>
  <c r="AA94" i="4"/>
  <c r="Y195" i="4"/>
  <c r="AA175" i="4"/>
  <c r="Y113" i="4"/>
  <c r="AA65" i="4"/>
  <c r="Y161" i="4"/>
  <c r="Y76" i="4"/>
  <c r="AB7" i="4"/>
  <c r="AA14" i="4"/>
  <c r="Y201" i="4"/>
  <c r="Y169" i="4"/>
  <c r="AA209" i="4"/>
  <c r="AA201" i="4"/>
  <c r="AA169" i="4"/>
  <c r="Z201" i="4"/>
  <c r="Z169" i="4"/>
  <c r="AB160" i="4"/>
  <c r="Y94" i="4"/>
  <c r="AB94" i="4"/>
  <c r="Z144" i="4"/>
  <c r="Z64" i="4"/>
  <c r="Y124" i="4"/>
  <c r="Y79" i="4"/>
  <c r="AB79" i="4"/>
  <c r="Y174" i="4"/>
  <c r="AB211" i="4"/>
  <c r="AB158" i="4"/>
  <c r="Z142" i="4"/>
  <c r="AA30" i="4"/>
  <c r="AB30" i="4"/>
  <c r="AB143" i="4"/>
  <c r="AB114" i="4"/>
  <c r="Z54" i="4"/>
  <c r="AB16" i="4"/>
  <c r="Y16" i="4"/>
  <c r="Y97" i="4"/>
  <c r="AB177" i="4"/>
  <c r="Y193" i="4"/>
  <c r="Y23" i="4"/>
  <c r="AB203" i="4"/>
  <c r="AA203" i="4"/>
  <c r="Z203" i="4"/>
  <c r="AB149" i="4"/>
  <c r="AA149" i="4"/>
  <c r="Z149" i="4"/>
  <c r="AB187" i="4"/>
  <c r="Z187" i="4"/>
  <c r="Z108" i="4"/>
  <c r="AB113" i="4"/>
  <c r="Y140" i="4"/>
  <c r="Z126" i="4"/>
  <c r="Z109" i="4"/>
  <c r="AA95" i="4"/>
  <c r="AA190" i="4"/>
  <c r="Y129" i="4"/>
  <c r="AA13" i="4"/>
  <c r="AB13" i="4"/>
  <c r="Z7" i="4"/>
  <c r="Y7" i="4"/>
  <c r="AB76" i="4"/>
  <c r="AB165" i="4"/>
  <c r="AA165" i="4"/>
  <c r="Z165" i="4"/>
  <c r="AB133" i="4"/>
  <c r="AA133" i="4"/>
  <c r="Z133" i="4"/>
  <c r="AB183" i="4"/>
  <c r="Z183" i="4"/>
  <c r="Y183" i="4"/>
  <c r="AB171" i="4"/>
  <c r="Z171" i="4"/>
  <c r="Z103" i="4"/>
  <c r="Y103" i="4"/>
  <c r="AB103" i="4"/>
  <c r="Y211" i="4"/>
  <c r="Y45" i="4"/>
  <c r="Z124" i="4"/>
  <c r="AB92" i="4"/>
  <c r="Z92" i="4"/>
  <c r="AB112" i="4"/>
  <c r="AA129" i="4"/>
  <c r="Y53" i="4"/>
  <c r="Y127" i="4"/>
  <c r="AB155" i="4"/>
  <c r="Z155" i="4"/>
  <c r="AA103" i="4"/>
  <c r="AB142" i="4"/>
  <c r="Z207" i="4"/>
  <c r="Y191" i="4"/>
  <c r="Y126" i="4"/>
  <c r="AB83" i="4"/>
  <c r="Z83" i="4"/>
  <c r="Y109" i="4"/>
  <c r="Y107" i="4"/>
  <c r="AA127" i="4"/>
  <c r="Y133" i="4"/>
  <c r="AB43" i="4"/>
  <c r="Z43" i="4"/>
  <c r="Z110" i="4"/>
  <c r="AA28" i="4"/>
  <c r="AB167" i="4"/>
  <c r="Z167" i="4"/>
  <c r="Y167" i="4"/>
  <c r="AB139" i="4"/>
  <c r="Z139" i="4"/>
  <c r="Z127" i="4"/>
  <c r="AB108" i="4"/>
  <c r="AB123" i="4"/>
  <c r="Z123" i="4"/>
  <c r="Y28" i="4"/>
  <c r="Y71" i="4"/>
  <c r="AB71" i="4"/>
  <c r="Z71" i="4"/>
  <c r="AA208" i="4"/>
  <c r="Z208" i="4"/>
  <c r="Y92" i="4"/>
  <c r="AA123" i="4"/>
  <c r="AB96" i="4"/>
  <c r="AB151" i="4"/>
  <c r="Z151" i="4"/>
  <c r="Y151" i="4"/>
  <c r="Y172" i="4"/>
  <c r="AA70" i="4"/>
  <c r="Y70" i="4"/>
  <c r="Y208" i="4"/>
  <c r="Y149" i="4"/>
  <c r="AB59" i="4"/>
  <c r="AA59" i="4"/>
  <c r="Z59" i="4"/>
  <c r="AA110" i="4"/>
  <c r="AA40" i="4"/>
  <c r="Z40" i="4"/>
  <c r="Y40" i="4"/>
  <c r="AA83" i="4"/>
  <c r="Z28" i="4"/>
  <c r="AA96" i="4"/>
  <c r="AB182" i="4"/>
  <c r="AA182" i="4"/>
  <c r="Y182" i="4"/>
  <c r="AB107" i="4"/>
  <c r="Z107" i="4"/>
  <c r="AB90" i="4"/>
  <c r="AA90" i="4"/>
  <c r="Y90" i="4"/>
  <c r="AA128" i="4"/>
  <c r="AA162" i="4"/>
  <c r="Y162" i="4"/>
  <c r="Z27" i="4"/>
  <c r="AB27" i="4"/>
  <c r="AB191" i="4"/>
  <c r="AB64" i="4"/>
  <c r="Z140" i="4"/>
  <c r="Z45" i="4"/>
  <c r="AA126" i="4"/>
  <c r="Z70" i="4"/>
  <c r="AA89" i="4"/>
  <c r="AB89" i="4"/>
  <c r="Z89" i="4"/>
  <c r="Z204" i="4"/>
  <c r="Y206" i="4"/>
  <c r="Z143" i="4"/>
  <c r="Y59" i="4"/>
  <c r="AA19" i="4"/>
  <c r="Z19" i="4"/>
  <c r="AA44" i="4"/>
  <c r="AB40" i="4"/>
  <c r="Z2" i="4"/>
  <c r="AB70" i="4"/>
  <c r="Z30" i="4"/>
  <c r="AB166" i="4"/>
  <c r="AA166" i="4"/>
  <c r="Y166" i="4"/>
  <c r="AB91" i="4"/>
  <c r="Z91" i="4"/>
  <c r="AA79" i="4"/>
  <c r="Z159" i="4"/>
  <c r="AB192" i="4"/>
  <c r="Y190" i="4"/>
  <c r="Y102" i="4"/>
  <c r="AB102" i="4"/>
  <c r="AA102" i="4"/>
  <c r="AA4" i="4"/>
  <c r="Z4" i="4"/>
  <c r="Z69" i="4"/>
  <c r="AA64" i="4"/>
  <c r="AB198" i="4"/>
  <c r="AA198" i="4"/>
  <c r="Y198" i="4"/>
  <c r="AB135" i="4"/>
  <c r="Z135" i="4"/>
  <c r="Y135" i="4"/>
  <c r="AB204" i="4"/>
  <c r="AA204" i="4"/>
  <c r="AA146" i="4"/>
  <c r="Y146" i="4"/>
  <c r="Z44" i="4"/>
  <c r="AA45" i="4"/>
  <c r="Y108" i="4"/>
  <c r="Y156" i="4"/>
  <c r="Y60" i="4"/>
  <c r="AB128" i="4"/>
  <c r="AA104" i="4"/>
  <c r="Z104" i="4"/>
  <c r="Y104" i="4"/>
  <c r="AB51" i="4"/>
  <c r="AA51" i="4"/>
  <c r="Z51" i="4"/>
  <c r="Y91" i="4"/>
  <c r="Y111" i="4"/>
  <c r="AB75" i="4"/>
  <c r="AA75" i="4"/>
  <c r="Z75" i="4"/>
  <c r="AB190" i="4"/>
  <c r="AB129" i="4"/>
  <c r="Z192" i="4"/>
  <c r="Y188" i="4"/>
  <c r="Z102" i="4"/>
  <c r="AA16" i="4"/>
  <c r="Z31" i="4"/>
  <c r="Y31" i="4"/>
  <c r="Y14" i="4"/>
  <c r="AB60" i="4"/>
  <c r="AB150" i="4"/>
  <c r="AA150" i="4"/>
  <c r="Y150" i="4"/>
  <c r="Z88" i="4"/>
  <c r="AA88" i="4"/>
  <c r="Y88" i="4"/>
  <c r="AA151" i="4"/>
  <c r="AB26" i="4"/>
  <c r="AA26" i="4"/>
  <c r="Z26" i="4"/>
  <c r="Z53" i="4"/>
  <c r="AA130" i="4"/>
  <c r="Y130" i="4"/>
  <c r="AA184" i="4"/>
  <c r="Z184" i="4"/>
  <c r="Y184" i="4"/>
  <c r="Z56" i="4"/>
  <c r="Y56" i="4"/>
  <c r="AA56" i="4"/>
  <c r="AA207" i="4"/>
  <c r="Y87" i="4"/>
  <c r="AB87" i="4"/>
  <c r="Z87" i="4"/>
  <c r="Z191" i="4"/>
  <c r="AB12" i="4"/>
  <c r="AA12" i="4"/>
  <c r="Z12" i="4"/>
  <c r="AB88" i="4"/>
  <c r="AB100" i="4"/>
  <c r="AA100" i="4"/>
  <c r="Y100" i="4"/>
  <c r="AB145" i="4"/>
  <c r="Y159" i="4"/>
  <c r="AA112" i="4"/>
  <c r="Z112" i="4"/>
  <c r="AA84" i="4"/>
  <c r="Y84" i="4"/>
  <c r="Z95" i="4"/>
  <c r="AA53" i="4"/>
  <c r="Y4" i="4"/>
  <c r="AA34" i="4"/>
  <c r="AB34" i="4"/>
  <c r="Z119" i="4"/>
  <c r="Y119" i="4"/>
  <c r="AB119" i="4"/>
  <c r="AB134" i="4"/>
  <c r="AA134" i="4"/>
  <c r="Y134" i="4"/>
  <c r="AA168" i="4"/>
  <c r="Z168" i="4"/>
  <c r="Y168" i="4"/>
  <c r="Y86" i="4"/>
  <c r="AA86" i="4"/>
  <c r="Y207" i="4"/>
  <c r="AB117" i="4"/>
  <c r="AA117" i="4"/>
  <c r="Z117" i="4"/>
  <c r="AB101" i="4"/>
  <c r="AA101" i="4"/>
  <c r="Z101" i="4"/>
  <c r="Y155" i="4"/>
  <c r="AB176" i="4"/>
  <c r="AA73" i="4"/>
  <c r="AB73" i="4"/>
  <c r="Z73" i="4"/>
  <c r="AA43" i="4"/>
  <c r="Y34" i="4"/>
  <c r="Y9" i="4"/>
  <c r="AA9" i="4"/>
  <c r="AB195" i="4"/>
  <c r="Z195" i="4"/>
  <c r="AA152" i="4"/>
  <c r="Z152" i="4"/>
  <c r="Y152" i="4"/>
  <c r="Z86" i="4"/>
  <c r="Z150" i="4"/>
  <c r="Y203" i="4"/>
  <c r="Y117" i="4"/>
  <c r="AA183" i="4"/>
  <c r="AA82" i="4"/>
  <c r="Y82" i="4"/>
  <c r="Y101" i="4"/>
  <c r="Y69" i="4"/>
  <c r="Y175" i="4"/>
  <c r="Y165" i="4"/>
  <c r="AA145" i="4"/>
  <c r="AB174" i="4"/>
  <c r="Z182" i="4"/>
  <c r="AA69" i="4"/>
  <c r="AA27" i="4"/>
  <c r="Y12" i="4"/>
  <c r="AB188" i="4"/>
  <c r="AA188" i="4"/>
  <c r="AA136" i="4"/>
  <c r="Z136" i="4"/>
  <c r="Y136" i="4"/>
  <c r="AB156" i="4"/>
  <c r="AA160" i="4"/>
  <c r="Z160" i="4"/>
  <c r="Y78" i="4"/>
  <c r="AB65" i="4"/>
  <c r="Z65" i="4"/>
  <c r="Y171" i="4"/>
  <c r="AA161" i="4"/>
  <c r="AA143" i="4"/>
  <c r="AB172" i="4"/>
  <c r="AA67" i="4"/>
  <c r="AB67" i="4"/>
  <c r="Z67" i="4"/>
  <c r="Z176" i="4"/>
  <c r="Z100" i="4"/>
  <c r="AB197" i="4"/>
  <c r="AA197" i="4"/>
  <c r="Z197" i="4"/>
  <c r="AB118" i="4"/>
  <c r="Y118" i="4"/>
  <c r="AA118" i="4"/>
  <c r="AB181" i="4"/>
  <c r="AA181" i="4"/>
  <c r="Z181" i="4"/>
  <c r="AA120" i="4"/>
  <c r="Z120" i="4"/>
  <c r="Y120" i="4"/>
  <c r="AA158" i="4"/>
  <c r="Y44" i="4"/>
  <c r="AA142" i="4"/>
  <c r="AA187" i="4"/>
  <c r="AA113" i="4"/>
  <c r="AB175" i="4"/>
  <c r="AB74" i="4"/>
  <c r="Y74" i="4"/>
  <c r="AA74" i="4"/>
  <c r="Z130" i="4"/>
  <c r="Y181" i="4"/>
  <c r="AB161" i="4"/>
  <c r="AA159" i="4"/>
  <c r="Y29" i="4"/>
  <c r="AA139" i="4"/>
  <c r="Z198" i="4"/>
  <c r="Y80" i="4"/>
  <c r="AA80" i="4"/>
  <c r="Y145" i="4"/>
  <c r="AB80" i="4"/>
  <c r="AA176" i="4"/>
  <c r="Z174" i="4"/>
  <c r="AB86" i="4"/>
  <c r="Z84" i="4"/>
  <c r="AB35" i="4"/>
  <c r="Z35" i="4"/>
  <c r="AB199" i="4"/>
  <c r="Z199" i="4"/>
  <c r="Y199" i="4"/>
  <c r="AA119" i="4"/>
  <c r="AB152" i="4"/>
  <c r="Y39" i="4"/>
  <c r="Z39" i="4"/>
  <c r="Z156" i="4"/>
  <c r="Z60" i="4"/>
  <c r="AB136" i="4"/>
  <c r="Z128" i="4"/>
  <c r="AA114" i="4"/>
  <c r="Y114" i="4"/>
  <c r="AA192" i="4"/>
  <c r="Y54" i="4"/>
  <c r="AA54" i="4"/>
  <c r="Z172" i="4"/>
  <c r="AA31" i="4"/>
  <c r="AB19" i="4"/>
  <c r="AB84" i="4"/>
  <c r="Z82" i="4"/>
  <c r="AA35" i="4"/>
  <c r="Y2" i="4"/>
  <c r="T201" i="2"/>
  <c r="U201" i="2"/>
  <c r="V201" i="2"/>
  <c r="W201" i="2"/>
  <c r="T202" i="2"/>
  <c r="U202" i="2"/>
  <c r="V202" i="2"/>
  <c r="W202" i="2"/>
  <c r="T203" i="2"/>
  <c r="U203" i="2"/>
  <c r="V203" i="2"/>
  <c r="W203" i="2"/>
  <c r="T204" i="2"/>
  <c r="U204" i="2"/>
  <c r="V204" i="2"/>
  <c r="W204" i="2"/>
  <c r="T205" i="2"/>
  <c r="U205" i="2"/>
  <c r="V205" i="2"/>
  <c r="W205" i="2"/>
  <c r="T206" i="2"/>
  <c r="U206" i="2"/>
  <c r="V206" i="2"/>
  <c r="W206" i="2"/>
  <c r="T207" i="2"/>
  <c r="U207" i="2"/>
  <c r="V207" i="2"/>
  <c r="W207" i="2"/>
  <c r="T208" i="2"/>
  <c r="U208" i="2"/>
  <c r="V208" i="2"/>
  <c r="W208" i="2"/>
  <c r="T209" i="2"/>
  <c r="U209" i="2"/>
  <c r="V209" i="2"/>
  <c r="W209" i="2"/>
  <c r="T210" i="2"/>
  <c r="U210" i="2"/>
  <c r="V210" i="2"/>
  <c r="W210" i="2"/>
  <c r="T211" i="2"/>
  <c r="U211" i="2"/>
  <c r="V211" i="2"/>
  <c r="W211" i="2"/>
  <c r="U200" i="2"/>
  <c r="W198" i="2"/>
  <c r="V197" i="2"/>
  <c r="U196" i="2"/>
  <c r="W194" i="2"/>
  <c r="W190" i="2"/>
  <c r="V189" i="2"/>
  <c r="U188" i="2"/>
  <c r="W186" i="2"/>
  <c r="V185" i="2"/>
  <c r="U184" i="2"/>
  <c r="V181" i="2"/>
  <c r="U180" i="2"/>
  <c r="W178" i="2"/>
  <c r="W174" i="2"/>
  <c r="V173" i="2"/>
  <c r="U172" i="2"/>
  <c r="W170" i="2"/>
  <c r="V169" i="2"/>
  <c r="U168" i="2"/>
  <c r="W166" i="2"/>
  <c r="V165" i="2"/>
  <c r="U164" i="2"/>
  <c r="W162" i="2"/>
  <c r="W158" i="2"/>
  <c r="V157" i="2"/>
  <c r="U156" i="2"/>
  <c r="W154" i="2"/>
  <c r="V153" i="2"/>
  <c r="U152" i="2"/>
  <c r="W150" i="2"/>
  <c r="V149" i="2"/>
  <c r="U148" i="2"/>
  <c r="W146" i="2"/>
  <c r="W142" i="2"/>
  <c r="V141" i="2"/>
  <c r="U140" i="2"/>
  <c r="W138" i="2"/>
  <c r="V137" i="2"/>
  <c r="U136" i="2"/>
  <c r="W134" i="2"/>
  <c r="V133" i="2"/>
  <c r="U132" i="2"/>
  <c r="W130" i="2"/>
  <c r="W126" i="2"/>
  <c r="V125" i="2"/>
  <c r="U124" i="2"/>
  <c r="W122" i="2"/>
  <c r="V121" i="2"/>
  <c r="U120" i="2"/>
  <c r="V117" i="2"/>
  <c r="U116" i="2"/>
  <c r="W114" i="2"/>
  <c r="W110" i="2"/>
  <c r="V109" i="2"/>
  <c r="U108" i="2"/>
  <c r="W106" i="2"/>
  <c r="V105" i="2"/>
  <c r="U104" i="2"/>
  <c r="W102" i="2"/>
  <c r="V101" i="2"/>
  <c r="U100" i="2"/>
  <c r="W98" i="2"/>
  <c r="W94" i="2"/>
  <c r="V93" i="2"/>
  <c r="U92" i="2"/>
  <c r="W90" i="2"/>
  <c r="V89" i="2"/>
  <c r="U88" i="2"/>
  <c r="W86" i="2"/>
  <c r="W85" i="2"/>
  <c r="V85" i="2"/>
  <c r="U84" i="2"/>
  <c r="W82" i="2"/>
  <c r="W78" i="2"/>
  <c r="V77" i="2"/>
  <c r="U76" i="2"/>
  <c r="W74" i="2"/>
  <c r="V73" i="2"/>
  <c r="U72" i="2"/>
  <c r="W70" i="2"/>
  <c r="W69" i="2"/>
  <c r="V69" i="2"/>
  <c r="U68" i="2"/>
  <c r="W66" i="2"/>
  <c r="T65" i="2"/>
  <c r="W62" i="2"/>
  <c r="W61" i="2"/>
  <c r="V61" i="2"/>
  <c r="U60" i="2"/>
  <c r="W58" i="2"/>
  <c r="W57" i="2"/>
  <c r="V57" i="2"/>
  <c r="T57" i="2"/>
  <c r="U56" i="2"/>
  <c r="V53" i="2"/>
  <c r="U52" i="2"/>
  <c r="V49" i="2"/>
  <c r="T49" i="2"/>
  <c r="W46" i="2"/>
  <c r="W45" i="2"/>
  <c r="V45" i="2"/>
  <c r="U44" i="2"/>
  <c r="W42" i="2"/>
  <c r="V41" i="2"/>
  <c r="U40" i="2"/>
  <c r="W38" i="2"/>
  <c r="V37" i="2"/>
  <c r="U36" i="2"/>
  <c r="W34" i="2"/>
  <c r="W33" i="2"/>
  <c r="V33" i="2"/>
  <c r="W30" i="2"/>
  <c r="W29" i="2"/>
  <c r="V29" i="2"/>
  <c r="W28" i="2"/>
  <c r="U28" i="2"/>
  <c r="W26" i="2"/>
  <c r="W25" i="2"/>
  <c r="V25" i="2"/>
  <c r="T25" i="2"/>
  <c r="U24" i="2"/>
  <c r="W22" i="2"/>
  <c r="W21" i="2"/>
  <c r="V21" i="2"/>
  <c r="U20" i="2"/>
  <c r="W18" i="2"/>
  <c r="W17" i="2"/>
  <c r="V17" i="2"/>
  <c r="T17" i="2"/>
  <c r="V15" i="2"/>
  <c r="W14" i="2"/>
  <c r="W13" i="2"/>
  <c r="V13" i="2"/>
  <c r="U12" i="2"/>
  <c r="T12" i="2"/>
  <c r="V11" i="2"/>
  <c r="W10" i="2"/>
  <c r="W9" i="2"/>
  <c r="V9" i="2"/>
  <c r="T9" i="2"/>
  <c r="U8" i="2"/>
  <c r="W6" i="2"/>
  <c r="W5" i="2"/>
  <c r="V5" i="2"/>
  <c r="T5" i="2"/>
  <c r="U4" i="2"/>
  <c r="V3" i="2"/>
  <c r="W2" i="2"/>
  <c r="W182" i="2"/>
  <c r="W118" i="2"/>
  <c r="W54" i="2"/>
  <c r="V51" i="2"/>
  <c r="W43" i="2"/>
  <c r="V43" i="2"/>
  <c r="W39" i="2"/>
  <c r="W31" i="2"/>
  <c r="V31" i="2"/>
  <c r="W27" i="2"/>
  <c r="W23" i="2"/>
  <c r="T14" i="2"/>
  <c r="W7" i="2"/>
  <c r="V7" i="2"/>
  <c r="W50" i="2"/>
  <c r="W73" i="2"/>
  <c r="W63" i="2"/>
  <c r="W59" i="2"/>
  <c r="W55" i="2"/>
  <c r="W41" i="2"/>
  <c r="T41" i="2"/>
  <c r="V39" i="2"/>
  <c r="W37" i="2"/>
  <c r="T33" i="2"/>
  <c r="V23" i="2"/>
  <c r="U11" i="2"/>
  <c r="T8" i="2"/>
  <c r="U5" i="2"/>
  <c r="W3" i="2"/>
  <c r="W4" i="2"/>
  <c r="W8" i="2"/>
  <c r="W11" i="2"/>
  <c r="W12" i="2"/>
  <c r="W15" i="2"/>
  <c r="W16" i="2"/>
  <c r="W19" i="2"/>
  <c r="W20" i="2"/>
  <c r="W24" i="2"/>
  <c r="W32" i="2"/>
  <c r="W35" i="2"/>
  <c r="W36" i="2"/>
  <c r="W40" i="2"/>
  <c r="W44" i="2"/>
  <c r="W47" i="2"/>
  <c r="W48" i="2"/>
  <c r="W49" i="2"/>
  <c r="W51" i="2"/>
  <c r="W52" i="2"/>
  <c r="W53" i="2"/>
  <c r="W56" i="2"/>
  <c r="W60" i="2"/>
  <c r="W64" i="2"/>
  <c r="W65" i="2"/>
  <c r="W67" i="2"/>
  <c r="W68" i="2"/>
  <c r="W71" i="2"/>
  <c r="W72" i="2"/>
  <c r="W75" i="2"/>
  <c r="W76" i="2"/>
  <c r="W77" i="2"/>
  <c r="W79" i="2"/>
  <c r="W80" i="2"/>
  <c r="W81" i="2"/>
  <c r="W83" i="2"/>
  <c r="W84" i="2"/>
  <c r="W87" i="2"/>
  <c r="W88" i="2"/>
  <c r="W89" i="2"/>
  <c r="W91" i="2"/>
  <c r="W92" i="2"/>
  <c r="W93" i="2"/>
  <c r="W95" i="2"/>
  <c r="W96" i="2"/>
  <c r="W97" i="2"/>
  <c r="W99" i="2"/>
  <c r="W100" i="2"/>
  <c r="W101" i="2"/>
  <c r="W103" i="2"/>
  <c r="W104" i="2"/>
  <c r="W105" i="2"/>
  <c r="W107" i="2"/>
  <c r="W108" i="2"/>
  <c r="W109" i="2"/>
  <c r="W111" i="2"/>
  <c r="W112" i="2"/>
  <c r="W113" i="2"/>
  <c r="W115" i="2"/>
  <c r="W116" i="2"/>
  <c r="W117" i="2"/>
  <c r="W119" i="2"/>
  <c r="W120" i="2"/>
  <c r="W121" i="2"/>
  <c r="W123" i="2"/>
  <c r="W124" i="2"/>
  <c r="W125" i="2"/>
  <c r="W127" i="2"/>
  <c r="W128" i="2"/>
  <c r="W129" i="2"/>
  <c r="W131" i="2"/>
  <c r="W132" i="2"/>
  <c r="W133" i="2"/>
  <c r="W135" i="2"/>
  <c r="W136" i="2"/>
  <c r="W137" i="2"/>
  <c r="W139" i="2"/>
  <c r="W140" i="2"/>
  <c r="W141" i="2"/>
  <c r="W143" i="2"/>
  <c r="W144" i="2"/>
  <c r="W145" i="2"/>
  <c r="W147" i="2"/>
  <c r="W148" i="2"/>
  <c r="W149" i="2"/>
  <c r="W151" i="2"/>
  <c r="W152" i="2"/>
  <c r="W153" i="2"/>
  <c r="W155" i="2"/>
  <c r="W156" i="2"/>
  <c r="W157" i="2"/>
  <c r="W159" i="2"/>
  <c r="W160" i="2"/>
  <c r="W161" i="2"/>
  <c r="W163" i="2"/>
  <c r="W164" i="2"/>
  <c r="W165" i="2"/>
  <c r="W167" i="2"/>
  <c r="W168" i="2"/>
  <c r="W169" i="2"/>
  <c r="W171" i="2"/>
  <c r="W172" i="2"/>
  <c r="W173" i="2"/>
  <c r="W175" i="2"/>
  <c r="W176" i="2"/>
  <c r="W177" i="2"/>
  <c r="W179" i="2"/>
  <c r="W180" i="2"/>
  <c r="W181" i="2"/>
  <c r="W183" i="2"/>
  <c r="W184" i="2"/>
  <c r="W185" i="2"/>
  <c r="W187" i="2"/>
  <c r="W188" i="2"/>
  <c r="W189" i="2"/>
  <c r="W191" i="2"/>
  <c r="W192" i="2"/>
  <c r="W193" i="2"/>
  <c r="W195" i="2"/>
  <c r="W196" i="2"/>
  <c r="W197" i="2"/>
  <c r="W199" i="2"/>
  <c r="W200" i="2"/>
  <c r="V4" i="2"/>
  <c r="V6" i="2"/>
  <c r="V8" i="2"/>
  <c r="V10" i="2"/>
  <c r="V12" i="2"/>
  <c r="V14" i="2"/>
  <c r="V16" i="2"/>
  <c r="V18" i="2"/>
  <c r="V19" i="2"/>
  <c r="V20" i="2"/>
  <c r="V22" i="2"/>
  <c r="V24" i="2"/>
  <c r="V26" i="2"/>
  <c r="V27" i="2"/>
  <c r="V28" i="2"/>
  <c r="V30" i="2"/>
  <c r="V32" i="2"/>
  <c r="V34" i="2"/>
  <c r="V35" i="2"/>
  <c r="V36" i="2"/>
  <c r="V38" i="2"/>
  <c r="V40" i="2"/>
  <c r="V42" i="2"/>
  <c r="V44" i="2"/>
  <c r="V46" i="2"/>
  <c r="V47" i="2"/>
  <c r="V48" i="2"/>
  <c r="V50" i="2"/>
  <c r="V52" i="2"/>
  <c r="V54" i="2"/>
  <c r="V55" i="2"/>
  <c r="V56" i="2"/>
  <c r="V58" i="2"/>
  <c r="V59" i="2"/>
  <c r="V60" i="2"/>
  <c r="V62" i="2"/>
  <c r="V63" i="2"/>
  <c r="V64" i="2"/>
  <c r="V65" i="2"/>
  <c r="V66" i="2"/>
  <c r="V67" i="2"/>
  <c r="V68" i="2"/>
  <c r="V70" i="2"/>
  <c r="V71" i="2"/>
  <c r="V72" i="2"/>
  <c r="V74" i="2"/>
  <c r="V75" i="2"/>
  <c r="V76" i="2"/>
  <c r="V78" i="2"/>
  <c r="V79" i="2"/>
  <c r="V80" i="2"/>
  <c r="V81" i="2"/>
  <c r="V82" i="2"/>
  <c r="V83" i="2"/>
  <c r="V84" i="2"/>
  <c r="V86" i="2"/>
  <c r="V87" i="2"/>
  <c r="V88" i="2"/>
  <c r="V90" i="2"/>
  <c r="V91" i="2"/>
  <c r="V92" i="2"/>
  <c r="V94" i="2"/>
  <c r="V95" i="2"/>
  <c r="V96" i="2"/>
  <c r="V97" i="2"/>
  <c r="V98" i="2"/>
  <c r="V99" i="2"/>
  <c r="V100" i="2"/>
  <c r="V102" i="2"/>
  <c r="V103" i="2"/>
  <c r="V104" i="2"/>
  <c r="V106" i="2"/>
  <c r="V107" i="2"/>
  <c r="V108" i="2"/>
  <c r="V110" i="2"/>
  <c r="V111" i="2"/>
  <c r="V112" i="2"/>
  <c r="V113" i="2"/>
  <c r="V114" i="2"/>
  <c r="V115" i="2"/>
  <c r="V116" i="2"/>
  <c r="V118" i="2"/>
  <c r="V119" i="2"/>
  <c r="V120" i="2"/>
  <c r="V122" i="2"/>
  <c r="V123" i="2"/>
  <c r="V124" i="2"/>
  <c r="V126" i="2"/>
  <c r="V127" i="2"/>
  <c r="V128" i="2"/>
  <c r="V129" i="2"/>
  <c r="V130" i="2"/>
  <c r="V131" i="2"/>
  <c r="V132" i="2"/>
  <c r="V134" i="2"/>
  <c r="V135" i="2"/>
  <c r="V136" i="2"/>
  <c r="V138" i="2"/>
  <c r="V139" i="2"/>
  <c r="V140" i="2"/>
  <c r="V142" i="2"/>
  <c r="V143" i="2"/>
  <c r="V144" i="2"/>
  <c r="V145" i="2"/>
  <c r="V146" i="2"/>
  <c r="V147" i="2"/>
  <c r="V148" i="2"/>
  <c r="V150" i="2"/>
  <c r="V151" i="2"/>
  <c r="V152" i="2"/>
  <c r="V154" i="2"/>
  <c r="V155" i="2"/>
  <c r="V156" i="2"/>
  <c r="V158" i="2"/>
  <c r="V159" i="2"/>
  <c r="V160" i="2"/>
  <c r="V161" i="2"/>
  <c r="V162" i="2"/>
  <c r="V163" i="2"/>
  <c r="V164" i="2"/>
  <c r="V166" i="2"/>
  <c r="V167" i="2"/>
  <c r="V168" i="2"/>
  <c r="V170" i="2"/>
  <c r="V171" i="2"/>
  <c r="V172" i="2"/>
  <c r="V174" i="2"/>
  <c r="V175" i="2"/>
  <c r="V176" i="2"/>
  <c r="V177" i="2"/>
  <c r="V178" i="2"/>
  <c r="V179" i="2"/>
  <c r="V180" i="2"/>
  <c r="V182" i="2"/>
  <c r="V183" i="2"/>
  <c r="V184" i="2"/>
  <c r="V186" i="2"/>
  <c r="V187" i="2"/>
  <c r="V188" i="2"/>
  <c r="V190" i="2"/>
  <c r="V191" i="2"/>
  <c r="V192" i="2"/>
  <c r="V193" i="2"/>
  <c r="V194" i="2"/>
  <c r="V195" i="2"/>
  <c r="V196" i="2"/>
  <c r="V198" i="2"/>
  <c r="V199" i="2"/>
  <c r="V200" i="2"/>
  <c r="V2" i="2"/>
  <c r="U3" i="2"/>
  <c r="U6" i="2"/>
  <c r="U7" i="2"/>
  <c r="U9" i="2"/>
  <c r="U10" i="2"/>
  <c r="U13" i="2"/>
  <c r="U14" i="2"/>
  <c r="U15" i="2"/>
  <c r="U16" i="2"/>
  <c r="U17" i="2"/>
  <c r="U18" i="2"/>
  <c r="U19" i="2"/>
  <c r="U21" i="2"/>
  <c r="U22" i="2"/>
  <c r="U23" i="2"/>
  <c r="U25" i="2"/>
  <c r="U26" i="2"/>
  <c r="U27" i="2"/>
  <c r="U29" i="2"/>
  <c r="U30" i="2"/>
  <c r="U31" i="2"/>
  <c r="U32" i="2"/>
  <c r="U33" i="2"/>
  <c r="U34" i="2"/>
  <c r="U35" i="2"/>
  <c r="U37" i="2"/>
  <c r="U38" i="2"/>
  <c r="U39" i="2"/>
  <c r="U41" i="2"/>
  <c r="U42" i="2"/>
  <c r="U43" i="2"/>
  <c r="U45" i="2"/>
  <c r="U46" i="2"/>
  <c r="U47" i="2"/>
  <c r="U48" i="2"/>
  <c r="U49" i="2"/>
  <c r="U50" i="2"/>
  <c r="U51" i="2"/>
  <c r="U53" i="2"/>
  <c r="U54" i="2"/>
  <c r="U55" i="2"/>
  <c r="U57" i="2"/>
  <c r="U58" i="2"/>
  <c r="U59" i="2"/>
  <c r="U61" i="2"/>
  <c r="U62" i="2"/>
  <c r="U63" i="2"/>
  <c r="U64" i="2"/>
  <c r="U65" i="2"/>
  <c r="U66" i="2"/>
  <c r="U67" i="2"/>
  <c r="U69" i="2"/>
  <c r="U70" i="2"/>
  <c r="U71" i="2"/>
  <c r="U73" i="2"/>
  <c r="U74" i="2"/>
  <c r="U75" i="2"/>
  <c r="U77" i="2"/>
  <c r="U78" i="2"/>
  <c r="U79" i="2"/>
  <c r="U80" i="2"/>
  <c r="U81" i="2"/>
  <c r="U82" i="2"/>
  <c r="U83" i="2"/>
  <c r="U85" i="2"/>
  <c r="U86" i="2"/>
  <c r="U87" i="2"/>
  <c r="U89" i="2"/>
  <c r="U90" i="2"/>
  <c r="U91" i="2"/>
  <c r="U93" i="2"/>
  <c r="U94" i="2"/>
  <c r="U95" i="2"/>
  <c r="U96" i="2"/>
  <c r="U97" i="2"/>
  <c r="U98" i="2"/>
  <c r="U99" i="2"/>
  <c r="U101" i="2"/>
  <c r="U102" i="2"/>
  <c r="U103" i="2"/>
  <c r="U105" i="2"/>
  <c r="U106" i="2"/>
  <c r="U107" i="2"/>
  <c r="U109" i="2"/>
  <c r="U110" i="2"/>
  <c r="U111" i="2"/>
  <c r="U112" i="2"/>
  <c r="U113" i="2"/>
  <c r="U114" i="2"/>
  <c r="U115" i="2"/>
  <c r="U117" i="2"/>
  <c r="U118" i="2"/>
  <c r="U119" i="2"/>
  <c r="U121" i="2"/>
  <c r="U122" i="2"/>
  <c r="U123" i="2"/>
  <c r="U125" i="2"/>
  <c r="U126" i="2"/>
  <c r="U127" i="2"/>
  <c r="U128" i="2"/>
  <c r="U129" i="2"/>
  <c r="U130" i="2"/>
  <c r="U131" i="2"/>
  <c r="U133" i="2"/>
  <c r="U134" i="2"/>
  <c r="U135" i="2"/>
  <c r="U137" i="2"/>
  <c r="U138" i="2"/>
  <c r="U139" i="2"/>
  <c r="U141" i="2"/>
  <c r="U142" i="2"/>
  <c r="U143" i="2"/>
  <c r="U144" i="2"/>
  <c r="U145" i="2"/>
  <c r="U146" i="2"/>
  <c r="U147" i="2"/>
  <c r="U149" i="2"/>
  <c r="U150" i="2"/>
  <c r="U151" i="2"/>
  <c r="U153" i="2"/>
  <c r="U154" i="2"/>
  <c r="U155" i="2"/>
  <c r="U157" i="2"/>
  <c r="U158" i="2"/>
  <c r="U159" i="2"/>
  <c r="U160" i="2"/>
  <c r="U161" i="2"/>
  <c r="U162" i="2"/>
  <c r="U163" i="2"/>
  <c r="U165" i="2"/>
  <c r="U166" i="2"/>
  <c r="U167" i="2"/>
  <c r="U169" i="2"/>
  <c r="U170" i="2"/>
  <c r="U171" i="2"/>
  <c r="U173" i="2"/>
  <c r="U174" i="2"/>
  <c r="U175" i="2"/>
  <c r="U176" i="2"/>
  <c r="U177" i="2"/>
  <c r="U178" i="2"/>
  <c r="U179" i="2"/>
  <c r="U181" i="2"/>
  <c r="U182" i="2"/>
  <c r="U183" i="2"/>
  <c r="U185" i="2"/>
  <c r="U186" i="2"/>
  <c r="U187" i="2"/>
  <c r="U189" i="2"/>
  <c r="U190" i="2"/>
  <c r="U191" i="2"/>
  <c r="U192" i="2"/>
  <c r="U193" i="2"/>
  <c r="U194" i="2"/>
  <c r="U195" i="2"/>
  <c r="U197" i="2"/>
  <c r="U198" i="2"/>
  <c r="U199" i="2"/>
  <c r="T3" i="2"/>
  <c r="T4" i="2"/>
  <c r="T6" i="2"/>
  <c r="T7" i="2"/>
  <c r="T10" i="2"/>
  <c r="T11" i="2"/>
  <c r="T13" i="2"/>
  <c r="T15" i="2"/>
  <c r="T16" i="2"/>
  <c r="T18" i="2"/>
  <c r="T19" i="2"/>
  <c r="T20" i="2"/>
  <c r="T21" i="2"/>
  <c r="T22" i="2"/>
  <c r="T23" i="2"/>
  <c r="T24" i="2"/>
  <c r="T26" i="2"/>
  <c r="T27" i="2"/>
  <c r="T28" i="2"/>
  <c r="T29" i="2"/>
  <c r="T30" i="2"/>
  <c r="T31" i="2"/>
  <c r="T32" i="2"/>
  <c r="T34" i="2"/>
  <c r="T35" i="2"/>
  <c r="T36" i="2"/>
  <c r="T37" i="2"/>
  <c r="T38" i="2"/>
  <c r="T39" i="2"/>
  <c r="T40" i="2"/>
  <c r="T42" i="2"/>
  <c r="T43" i="2"/>
  <c r="T44" i="2"/>
  <c r="T45" i="2"/>
  <c r="T46" i="2"/>
  <c r="T47" i="2"/>
  <c r="T48" i="2"/>
  <c r="T50" i="2"/>
  <c r="T51" i="2"/>
  <c r="T52" i="2"/>
  <c r="T53" i="2"/>
  <c r="T54" i="2"/>
  <c r="T55" i="2"/>
  <c r="T56" i="2"/>
  <c r="T58" i="2"/>
  <c r="T59" i="2"/>
  <c r="T60" i="2"/>
  <c r="T61" i="2"/>
  <c r="T62" i="2"/>
  <c r="T63" i="2"/>
  <c r="T64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X2" i="2" l="1"/>
  <c r="Y2" i="2" s="1"/>
  <c r="AC52" i="4"/>
  <c r="AD52" i="4" s="1"/>
  <c r="AC147" i="4"/>
  <c r="AD147" i="4" s="1"/>
  <c r="AC46" i="4"/>
  <c r="AD46" i="4" s="1"/>
  <c r="AC36" i="4"/>
  <c r="AD36" i="4" s="1"/>
  <c r="AC37" i="4"/>
  <c r="AD37" i="4" s="1"/>
  <c r="AC81" i="4"/>
  <c r="AD81" i="4" s="1"/>
  <c r="AC210" i="4"/>
  <c r="AD210" i="4" s="1"/>
  <c r="AC132" i="4"/>
  <c r="AD132" i="4" s="1"/>
  <c r="AC66" i="4"/>
  <c r="AD66" i="4" s="1"/>
  <c r="AC6" i="4"/>
  <c r="AD6" i="4" s="1"/>
  <c r="AC116" i="4"/>
  <c r="AD116" i="4" s="1"/>
  <c r="AC15" i="4"/>
  <c r="AD15" i="4" s="1"/>
  <c r="AC194" i="4"/>
  <c r="AD194" i="4" s="1"/>
  <c r="AC178" i="4"/>
  <c r="AD178" i="4" s="1"/>
  <c r="AC50" i="4"/>
  <c r="AD50" i="4" s="1"/>
  <c r="AC157" i="4"/>
  <c r="AD157" i="4" s="1"/>
  <c r="AC141" i="4"/>
  <c r="AD141" i="4" s="1"/>
  <c r="AC173" i="4"/>
  <c r="AD173" i="4" s="1"/>
  <c r="AC57" i="4"/>
  <c r="AD57" i="4" s="1"/>
  <c r="AC205" i="4"/>
  <c r="AD205" i="4" s="1"/>
  <c r="AC61" i="4"/>
  <c r="AD61" i="4" s="1"/>
  <c r="AC115" i="4"/>
  <c r="AD115" i="4" s="1"/>
  <c r="AC189" i="4"/>
  <c r="AD189" i="4" s="1"/>
  <c r="AC5" i="4"/>
  <c r="AD5" i="4" s="1"/>
  <c r="AC179" i="4"/>
  <c r="AD179" i="4" s="1"/>
  <c r="AC33" i="4"/>
  <c r="AD33" i="4" s="1"/>
  <c r="AC77" i="4"/>
  <c r="AD77" i="4" s="1"/>
  <c r="AC131" i="4"/>
  <c r="AD131" i="4" s="1"/>
  <c r="AC55" i="4"/>
  <c r="AD55" i="4" s="1"/>
  <c r="AC42" i="4"/>
  <c r="AD42" i="4" s="1"/>
  <c r="AC17" i="4"/>
  <c r="AD17" i="4" s="1"/>
  <c r="AC163" i="4"/>
  <c r="AD163" i="4" s="1"/>
  <c r="AC200" i="4"/>
  <c r="AD200" i="4" s="1"/>
  <c r="AC137" i="4"/>
  <c r="AD137" i="4" s="1"/>
  <c r="AC8" i="4"/>
  <c r="AD8" i="4" s="1"/>
  <c r="AC32" i="4"/>
  <c r="AD32" i="4" s="1"/>
  <c r="AC93" i="4"/>
  <c r="AD93" i="4" s="1"/>
  <c r="AC122" i="4"/>
  <c r="AD122" i="4" s="1"/>
  <c r="AC148" i="4"/>
  <c r="AD148" i="4" s="1"/>
  <c r="AC38" i="4"/>
  <c r="AD38" i="4" s="1"/>
  <c r="AC193" i="4"/>
  <c r="AD193" i="4" s="1"/>
  <c r="AC196" i="4"/>
  <c r="AD196" i="4" s="1"/>
  <c r="AC164" i="4"/>
  <c r="AD164" i="4" s="1"/>
  <c r="AC20" i="4"/>
  <c r="AD20" i="4" s="1"/>
  <c r="AC23" i="4"/>
  <c r="AD23" i="4" s="1"/>
  <c r="AC48" i="4"/>
  <c r="AD48" i="4" s="1"/>
  <c r="AC180" i="4"/>
  <c r="AD180" i="4" s="1"/>
  <c r="AC68" i="4"/>
  <c r="AD68" i="4" s="1"/>
  <c r="AC153" i="4"/>
  <c r="AD153" i="4" s="1"/>
  <c r="AC24" i="4"/>
  <c r="AD24" i="4" s="1"/>
  <c r="AC10" i="4"/>
  <c r="AD10" i="4" s="1"/>
  <c r="AC105" i="4"/>
  <c r="AD105" i="4" s="1"/>
  <c r="AC158" i="4"/>
  <c r="AD158" i="4" s="1"/>
  <c r="AC186" i="4"/>
  <c r="AD186" i="4" s="1"/>
  <c r="AC58" i="4"/>
  <c r="AD58" i="4" s="1"/>
  <c r="AC144" i="4"/>
  <c r="AD144" i="4" s="1"/>
  <c r="AC25" i="4"/>
  <c r="AD25" i="4" s="1"/>
  <c r="AC29" i="4"/>
  <c r="AD29" i="4" s="1"/>
  <c r="AC138" i="4"/>
  <c r="AD138" i="4" s="1"/>
  <c r="AC98" i="4"/>
  <c r="AD98" i="4" s="1"/>
  <c r="AC85" i="4"/>
  <c r="AD85" i="4" s="1"/>
  <c r="AC124" i="4"/>
  <c r="AD124" i="4" s="1"/>
  <c r="AC62" i="4"/>
  <c r="AD62" i="4" s="1"/>
  <c r="AC11" i="4"/>
  <c r="AD11" i="4" s="1"/>
  <c r="AC99" i="4"/>
  <c r="AD99" i="4" s="1"/>
  <c r="AC63" i="4"/>
  <c r="AD63" i="4" s="1"/>
  <c r="AC78" i="4"/>
  <c r="AD78" i="4" s="1"/>
  <c r="AC95" i="4"/>
  <c r="AD95" i="4" s="1"/>
  <c r="AC195" i="4"/>
  <c r="AD195" i="4" s="1"/>
  <c r="AC176" i="4"/>
  <c r="AD176" i="4" s="1"/>
  <c r="AC18" i="4"/>
  <c r="AD18" i="4" s="1"/>
  <c r="AC72" i="4"/>
  <c r="AD72" i="4" s="1"/>
  <c r="AC22" i="4"/>
  <c r="AD22" i="4" s="1"/>
  <c r="AC49" i="4"/>
  <c r="AD49" i="4" s="1"/>
  <c r="AC197" i="4"/>
  <c r="AD197" i="4" s="1"/>
  <c r="AC121" i="4"/>
  <c r="AD121" i="4" s="1"/>
  <c r="AC41" i="4"/>
  <c r="AD41" i="4" s="1"/>
  <c r="AC47" i="4"/>
  <c r="AD47" i="4" s="1"/>
  <c r="AC170" i="4"/>
  <c r="AD170" i="4" s="1"/>
  <c r="AC21" i="4"/>
  <c r="AD21" i="4" s="1"/>
  <c r="AC202" i="4"/>
  <c r="AD202" i="4" s="1"/>
  <c r="AC76" i="4"/>
  <c r="AD76" i="4" s="1"/>
  <c r="AC96" i="4"/>
  <c r="AD96" i="4" s="1"/>
  <c r="AC154" i="4"/>
  <c r="AD154" i="4" s="1"/>
  <c r="AC125" i="4"/>
  <c r="AD125" i="4" s="1"/>
  <c r="AC27" i="4"/>
  <c r="AD27" i="4" s="1"/>
  <c r="AC3" i="4"/>
  <c r="AD3" i="4" s="1"/>
  <c r="AC106" i="4"/>
  <c r="AD106" i="4" s="1"/>
  <c r="AC108" i="4"/>
  <c r="AD108" i="4" s="1"/>
  <c r="AC79" i="4"/>
  <c r="AD79" i="4" s="1"/>
  <c r="AC177" i="4"/>
  <c r="AD177" i="4" s="1"/>
  <c r="AC185" i="4"/>
  <c r="AD185" i="4" s="1"/>
  <c r="AC111" i="4"/>
  <c r="AD111" i="4" s="1"/>
  <c r="AC97" i="4"/>
  <c r="AD97" i="4" s="1"/>
  <c r="AC113" i="4"/>
  <c r="AD113" i="4" s="1"/>
  <c r="AC171" i="4"/>
  <c r="AD171" i="4" s="1"/>
  <c r="AC80" i="4"/>
  <c r="AD80" i="4" s="1"/>
  <c r="AC44" i="4"/>
  <c r="AD44" i="4" s="1"/>
  <c r="AC160" i="4"/>
  <c r="AD160" i="4" s="1"/>
  <c r="AC16" i="4"/>
  <c r="AD16" i="4" s="1"/>
  <c r="AC64" i="4"/>
  <c r="AD64" i="4" s="1"/>
  <c r="AC207" i="4"/>
  <c r="AD207" i="4" s="1"/>
  <c r="AC14" i="4"/>
  <c r="AD14" i="4" s="1"/>
  <c r="AC30" i="4"/>
  <c r="AD30" i="4" s="1"/>
  <c r="AC206" i="4"/>
  <c r="AD206" i="4" s="1"/>
  <c r="AC109" i="4"/>
  <c r="AD109" i="4" s="1"/>
  <c r="AC211" i="4"/>
  <c r="AD211" i="4" s="1"/>
  <c r="AC7" i="4"/>
  <c r="AD7" i="4" s="1"/>
  <c r="AC209" i="4"/>
  <c r="AD209" i="4" s="1"/>
  <c r="AC69" i="4"/>
  <c r="AD69" i="4" s="1"/>
  <c r="AC13" i="4"/>
  <c r="AD13" i="4" s="1"/>
  <c r="AC145" i="4"/>
  <c r="AD145" i="4" s="1"/>
  <c r="AC94" i="4"/>
  <c r="AD94" i="4" s="1"/>
  <c r="AC73" i="4"/>
  <c r="AD73" i="4" s="1"/>
  <c r="AC75" i="4"/>
  <c r="AD75" i="4" s="1"/>
  <c r="AC35" i="4"/>
  <c r="AD35" i="4" s="1"/>
  <c r="AC74" i="4"/>
  <c r="AD74" i="4" s="1"/>
  <c r="AC187" i="4"/>
  <c r="AD187" i="4" s="1"/>
  <c r="AC65" i="4"/>
  <c r="AD65" i="4" s="1"/>
  <c r="AC43" i="4"/>
  <c r="AD43" i="4" s="1"/>
  <c r="AC112" i="4"/>
  <c r="AD112" i="4" s="1"/>
  <c r="AC130" i="4"/>
  <c r="AD130" i="4" s="1"/>
  <c r="AC192" i="4"/>
  <c r="AD192" i="4" s="1"/>
  <c r="AC204" i="4"/>
  <c r="AD204" i="4" s="1"/>
  <c r="AC83" i="4"/>
  <c r="AD83" i="4" s="1"/>
  <c r="AC128" i="4"/>
  <c r="AD128" i="4" s="1"/>
  <c r="AC139" i="4"/>
  <c r="AD139" i="4" s="1"/>
  <c r="AC142" i="4"/>
  <c r="AD142" i="4" s="1"/>
  <c r="AC67" i="4"/>
  <c r="AD67" i="4" s="1"/>
  <c r="AC165" i="4"/>
  <c r="AD165" i="4" s="1"/>
  <c r="AC203" i="4"/>
  <c r="AD203" i="4" s="1"/>
  <c r="AC184" i="4"/>
  <c r="AD184" i="4" s="1"/>
  <c r="AC26" i="4"/>
  <c r="AD26" i="4" s="1"/>
  <c r="AC51" i="4"/>
  <c r="AD51" i="4" s="1"/>
  <c r="AC156" i="4"/>
  <c r="AD156" i="4" s="1"/>
  <c r="AC19" i="4"/>
  <c r="AD19" i="4" s="1"/>
  <c r="AC110" i="4"/>
  <c r="AD110" i="4" s="1"/>
  <c r="AC92" i="4"/>
  <c r="AD92" i="4" s="1"/>
  <c r="AC127" i="4"/>
  <c r="AD127" i="4" s="1"/>
  <c r="AC169" i="4"/>
  <c r="AD169" i="4" s="1"/>
  <c r="AC174" i="4"/>
  <c r="AD174" i="4" s="1"/>
  <c r="AC161" i="4"/>
  <c r="AD161" i="4" s="1"/>
  <c r="AC136" i="4"/>
  <c r="AD136" i="4" s="1"/>
  <c r="AC9" i="4"/>
  <c r="AD9" i="4" s="1"/>
  <c r="AC143" i="4"/>
  <c r="AD143" i="4" s="1"/>
  <c r="AC89" i="4"/>
  <c r="AD89" i="4" s="1"/>
  <c r="AC90" i="4"/>
  <c r="AD90" i="4" s="1"/>
  <c r="AC123" i="4"/>
  <c r="AD123" i="4" s="1"/>
  <c r="AC107" i="4"/>
  <c r="AD107" i="4" s="1"/>
  <c r="AC126" i="4"/>
  <c r="AD126" i="4" s="1"/>
  <c r="AC201" i="4"/>
  <c r="AD201" i="4" s="1"/>
  <c r="X181" i="2"/>
  <c r="Y181" i="2" s="1"/>
  <c r="X32" i="2"/>
  <c r="Y32" i="2" s="1"/>
  <c r="X164" i="2"/>
  <c r="Y164" i="2" s="1"/>
  <c r="X116" i="2"/>
  <c r="Y116" i="2" s="1"/>
  <c r="X68" i="2"/>
  <c r="AA68" i="2" s="1"/>
  <c r="X11" i="2"/>
  <c r="AA11" i="2" s="1"/>
  <c r="X195" i="2"/>
  <c r="Y195" i="2" s="1"/>
  <c r="X179" i="2"/>
  <c r="AA179" i="2" s="1"/>
  <c r="X163" i="2"/>
  <c r="Y163" i="2" s="1"/>
  <c r="X147" i="2"/>
  <c r="Y147" i="2" s="1"/>
  <c r="X131" i="2"/>
  <c r="Y131" i="2" s="1"/>
  <c r="X115" i="2"/>
  <c r="Y115" i="2" s="1"/>
  <c r="X99" i="2"/>
  <c r="Y99" i="2" s="1"/>
  <c r="X83" i="2"/>
  <c r="AA83" i="2" s="1"/>
  <c r="X67" i="2"/>
  <c r="AA67" i="2" s="1"/>
  <c r="X48" i="2"/>
  <c r="AB48" i="2" s="1"/>
  <c r="X30" i="2"/>
  <c r="Y30" i="2" s="1"/>
  <c r="X10" i="2"/>
  <c r="Y10" i="2" s="1"/>
  <c r="X65" i="2"/>
  <c r="Y65" i="2" s="1"/>
  <c r="X69" i="2"/>
  <c r="AB69" i="2" s="1"/>
  <c r="X196" i="2"/>
  <c r="Y196" i="2" s="1"/>
  <c r="X148" i="2"/>
  <c r="Z148" i="2" s="1"/>
  <c r="X100" i="2"/>
  <c r="AA100" i="2" s="1"/>
  <c r="X50" i="2"/>
  <c r="AA50" i="2" s="1"/>
  <c r="X194" i="2"/>
  <c r="Z194" i="2" s="1"/>
  <c r="X178" i="2"/>
  <c r="Z178" i="2" s="1"/>
  <c r="X162" i="2"/>
  <c r="Y162" i="2" s="1"/>
  <c r="X146" i="2"/>
  <c r="Y146" i="2" s="1"/>
  <c r="X130" i="2"/>
  <c r="Y130" i="2" s="1"/>
  <c r="X114" i="2"/>
  <c r="AB114" i="2" s="1"/>
  <c r="X98" i="2"/>
  <c r="Y98" i="2" s="1"/>
  <c r="X82" i="2"/>
  <c r="Y82" i="2" s="1"/>
  <c r="X66" i="2"/>
  <c r="Z66" i="2" s="1"/>
  <c r="X47" i="2"/>
  <c r="Z47" i="2" s="1"/>
  <c r="X29" i="2"/>
  <c r="Z29" i="2" s="1"/>
  <c r="X7" i="2"/>
  <c r="Y7" i="2" s="1"/>
  <c r="X210" i="2"/>
  <c r="Z210" i="2" s="1"/>
  <c r="X208" i="2"/>
  <c r="AB208" i="2" s="1"/>
  <c r="X206" i="2"/>
  <c r="Y206" i="2" s="1"/>
  <c r="X204" i="2"/>
  <c r="AA204" i="2" s="1"/>
  <c r="X202" i="2"/>
  <c r="Z202" i="2" s="1"/>
  <c r="X85" i="2"/>
  <c r="Z85" i="2" s="1"/>
  <c r="X180" i="2"/>
  <c r="Y180" i="2" s="1"/>
  <c r="X132" i="2"/>
  <c r="Y132" i="2" s="1"/>
  <c r="X84" i="2"/>
  <c r="Y84" i="2" s="1"/>
  <c r="X31" i="2"/>
  <c r="Z31" i="2" s="1"/>
  <c r="X193" i="2"/>
  <c r="Y193" i="2" s="1"/>
  <c r="X177" i="2"/>
  <c r="Y177" i="2" s="1"/>
  <c r="X161" i="2"/>
  <c r="Y161" i="2" s="1"/>
  <c r="X145" i="2"/>
  <c r="AB145" i="2" s="1"/>
  <c r="X129" i="2"/>
  <c r="Z129" i="2" s="1"/>
  <c r="X113" i="2"/>
  <c r="AA113" i="2" s="1"/>
  <c r="X97" i="2"/>
  <c r="Y97" i="2" s="1"/>
  <c r="X81" i="2"/>
  <c r="Y81" i="2" s="1"/>
  <c r="X64" i="2"/>
  <c r="Y64" i="2" s="1"/>
  <c r="X46" i="2"/>
  <c r="Z46" i="2" s="1"/>
  <c r="X28" i="2"/>
  <c r="Z28" i="2" s="1"/>
  <c r="X6" i="2"/>
  <c r="Z6" i="2" s="1"/>
  <c r="X160" i="2"/>
  <c r="Z160" i="2" s="1"/>
  <c r="X63" i="2"/>
  <c r="Y63" i="2" s="1"/>
  <c r="X45" i="2"/>
  <c r="AA45" i="2" s="1"/>
  <c r="X27" i="2"/>
  <c r="Z27" i="2" s="1"/>
  <c r="X4" i="2"/>
  <c r="AB4" i="2" s="1"/>
  <c r="AA65" i="2"/>
  <c r="X49" i="2"/>
  <c r="AB49" i="2" s="1"/>
  <c r="X197" i="2"/>
  <c r="AA197" i="2" s="1"/>
  <c r="X192" i="2"/>
  <c r="Z192" i="2" s="1"/>
  <c r="X127" i="2"/>
  <c r="AA127" i="2" s="1"/>
  <c r="X3" i="2"/>
  <c r="Z3" i="2" s="1"/>
  <c r="X5" i="2"/>
  <c r="Z5" i="2" s="1"/>
  <c r="X17" i="2"/>
  <c r="AB17" i="2" s="1"/>
  <c r="X111" i="2"/>
  <c r="Y111" i="2" s="1"/>
  <c r="X94" i="2"/>
  <c r="Y94" i="2" s="1"/>
  <c r="X14" i="2"/>
  <c r="AB14" i="2" s="1"/>
  <c r="X13" i="2"/>
  <c r="AA13" i="2" s="1"/>
  <c r="X176" i="2"/>
  <c r="Z176" i="2" s="1"/>
  <c r="X159" i="2"/>
  <c r="Y159" i="2" s="1"/>
  <c r="X190" i="2"/>
  <c r="Z190" i="2" s="1"/>
  <c r="X189" i="2"/>
  <c r="Y189" i="2" s="1"/>
  <c r="X173" i="2"/>
  <c r="Y173" i="2" s="1"/>
  <c r="X157" i="2"/>
  <c r="Z157" i="2" s="1"/>
  <c r="X141" i="2"/>
  <c r="Y141" i="2" s="1"/>
  <c r="X125" i="2"/>
  <c r="Z125" i="2" s="1"/>
  <c r="X109" i="2"/>
  <c r="Z109" i="2" s="1"/>
  <c r="X93" i="2"/>
  <c r="AA93" i="2" s="1"/>
  <c r="X77" i="2"/>
  <c r="AA77" i="2" s="1"/>
  <c r="X60" i="2"/>
  <c r="AA60" i="2" s="1"/>
  <c r="X42" i="2"/>
  <c r="AB42" i="2" s="1"/>
  <c r="X23" i="2"/>
  <c r="Z23" i="2" s="1"/>
  <c r="X8" i="2"/>
  <c r="AB8" i="2" s="1"/>
  <c r="X149" i="2"/>
  <c r="Y149" i="2" s="1"/>
  <c r="X96" i="2"/>
  <c r="Y96" i="2" s="1"/>
  <c r="X175" i="2"/>
  <c r="Z175" i="2" s="1"/>
  <c r="X44" i="2"/>
  <c r="Z44" i="2" s="1"/>
  <c r="X126" i="2"/>
  <c r="Y126" i="2" s="1"/>
  <c r="X188" i="2"/>
  <c r="AA188" i="2" s="1"/>
  <c r="X172" i="2"/>
  <c r="Z172" i="2" s="1"/>
  <c r="X156" i="2"/>
  <c r="Y156" i="2" s="1"/>
  <c r="X140" i="2"/>
  <c r="AB140" i="2" s="1"/>
  <c r="X124" i="2"/>
  <c r="AB124" i="2" s="1"/>
  <c r="X108" i="2"/>
  <c r="Y108" i="2" s="1"/>
  <c r="X92" i="2"/>
  <c r="Y92" i="2" s="1"/>
  <c r="X76" i="2"/>
  <c r="Y76" i="2" s="1"/>
  <c r="X59" i="2"/>
  <c r="AA59" i="2" s="1"/>
  <c r="X40" i="2"/>
  <c r="Z40" i="2" s="1"/>
  <c r="X22" i="2"/>
  <c r="AA22" i="2" s="1"/>
  <c r="X101" i="2"/>
  <c r="Z101" i="2" s="1"/>
  <c r="X80" i="2"/>
  <c r="Y80" i="2" s="1"/>
  <c r="X143" i="2"/>
  <c r="AB143" i="2" s="1"/>
  <c r="X26" i="2"/>
  <c r="AB26" i="2" s="1"/>
  <c r="X174" i="2"/>
  <c r="Y174" i="2" s="1"/>
  <c r="X78" i="2"/>
  <c r="AA78" i="2" s="1"/>
  <c r="X187" i="2"/>
  <c r="Z187" i="2" s="1"/>
  <c r="X171" i="2"/>
  <c r="AB171" i="2" s="1"/>
  <c r="X155" i="2"/>
  <c r="Y155" i="2" s="1"/>
  <c r="X139" i="2"/>
  <c r="Z139" i="2" s="1"/>
  <c r="X123" i="2"/>
  <c r="AA123" i="2" s="1"/>
  <c r="X107" i="2"/>
  <c r="AA107" i="2" s="1"/>
  <c r="X91" i="2"/>
  <c r="Y91" i="2" s="1"/>
  <c r="X75" i="2"/>
  <c r="AB75" i="2" s="1"/>
  <c r="X58" i="2"/>
  <c r="AA58" i="2" s="1"/>
  <c r="X39" i="2"/>
  <c r="Z39" i="2" s="1"/>
  <c r="X21" i="2"/>
  <c r="Z21" i="2" s="1"/>
  <c r="X57" i="2"/>
  <c r="Y57" i="2" s="1"/>
  <c r="X133" i="2"/>
  <c r="AA133" i="2" s="1"/>
  <c r="X112" i="2"/>
  <c r="Y112" i="2" s="1"/>
  <c r="X62" i="2"/>
  <c r="Y62" i="2" s="1"/>
  <c r="X142" i="2"/>
  <c r="AB142" i="2" s="1"/>
  <c r="X43" i="2"/>
  <c r="AA43" i="2" s="1"/>
  <c r="X186" i="2"/>
  <c r="Z186" i="2" s="1"/>
  <c r="X170" i="2"/>
  <c r="AA170" i="2" s="1"/>
  <c r="X154" i="2"/>
  <c r="AA154" i="2" s="1"/>
  <c r="X138" i="2"/>
  <c r="Z138" i="2" s="1"/>
  <c r="X122" i="2"/>
  <c r="Y122" i="2" s="1"/>
  <c r="X106" i="2"/>
  <c r="Z106" i="2" s="1"/>
  <c r="X90" i="2"/>
  <c r="Z90" i="2" s="1"/>
  <c r="X74" i="2"/>
  <c r="AB74" i="2" s="1"/>
  <c r="X56" i="2"/>
  <c r="Y56" i="2" s="1"/>
  <c r="X38" i="2"/>
  <c r="Y38" i="2" s="1"/>
  <c r="X20" i="2"/>
  <c r="AA20" i="2" s="1"/>
  <c r="X33" i="2"/>
  <c r="AA33" i="2" s="1"/>
  <c r="X9" i="2"/>
  <c r="Z9" i="2" s="1"/>
  <c r="X211" i="2"/>
  <c r="AA211" i="2" s="1"/>
  <c r="X209" i="2"/>
  <c r="AA209" i="2" s="1"/>
  <c r="X207" i="2"/>
  <c r="AA207" i="2" s="1"/>
  <c r="X205" i="2"/>
  <c r="Y205" i="2" s="1"/>
  <c r="X203" i="2"/>
  <c r="AB203" i="2" s="1"/>
  <c r="X201" i="2"/>
  <c r="AB201" i="2" s="1"/>
  <c r="X117" i="2"/>
  <c r="AA117" i="2" s="1"/>
  <c r="X12" i="2"/>
  <c r="AA12" i="2" s="1"/>
  <c r="X128" i="2"/>
  <c r="AA128" i="2" s="1"/>
  <c r="X79" i="2"/>
  <c r="Z79" i="2" s="1"/>
  <c r="X110" i="2"/>
  <c r="AA110" i="2" s="1"/>
  <c r="X24" i="2"/>
  <c r="Z24" i="2" s="1"/>
  <c r="X185" i="2"/>
  <c r="Z185" i="2" s="1"/>
  <c r="X169" i="2"/>
  <c r="Y169" i="2" s="1"/>
  <c r="X153" i="2"/>
  <c r="Y153" i="2" s="1"/>
  <c r="X137" i="2"/>
  <c r="Y137" i="2" s="1"/>
  <c r="X121" i="2"/>
  <c r="AB121" i="2" s="1"/>
  <c r="X105" i="2"/>
  <c r="Z105" i="2" s="1"/>
  <c r="X89" i="2"/>
  <c r="Z89" i="2" s="1"/>
  <c r="X73" i="2"/>
  <c r="AB73" i="2" s="1"/>
  <c r="X55" i="2"/>
  <c r="AA55" i="2" s="1"/>
  <c r="X37" i="2"/>
  <c r="AA37" i="2" s="1"/>
  <c r="X19" i="2"/>
  <c r="AA19" i="2" s="1"/>
  <c r="X165" i="2"/>
  <c r="AA165" i="2" s="1"/>
  <c r="X51" i="2"/>
  <c r="Z51" i="2" s="1"/>
  <c r="X144" i="2"/>
  <c r="Y144" i="2" s="1"/>
  <c r="X191" i="2"/>
  <c r="Y191" i="2" s="1"/>
  <c r="X95" i="2"/>
  <c r="Y95" i="2" s="1"/>
  <c r="X158" i="2"/>
  <c r="Z158" i="2" s="1"/>
  <c r="X61" i="2"/>
  <c r="Z61" i="2" s="1"/>
  <c r="X200" i="2"/>
  <c r="Z200" i="2" s="1"/>
  <c r="X184" i="2"/>
  <c r="AA184" i="2" s="1"/>
  <c r="X168" i="2"/>
  <c r="AB168" i="2" s="1"/>
  <c r="X152" i="2"/>
  <c r="Z152" i="2" s="1"/>
  <c r="X136" i="2"/>
  <c r="AA136" i="2" s="1"/>
  <c r="X120" i="2"/>
  <c r="AA120" i="2" s="1"/>
  <c r="X104" i="2"/>
  <c r="AB104" i="2" s="1"/>
  <c r="X88" i="2"/>
  <c r="AA88" i="2" s="1"/>
  <c r="X72" i="2"/>
  <c r="AA72" i="2" s="1"/>
  <c r="X54" i="2"/>
  <c r="Y54" i="2" s="1"/>
  <c r="X36" i="2"/>
  <c r="Y36" i="2" s="1"/>
  <c r="X18" i="2"/>
  <c r="Y18" i="2" s="1"/>
  <c r="X199" i="2"/>
  <c r="AA199" i="2" s="1"/>
  <c r="X183" i="2"/>
  <c r="AB183" i="2" s="1"/>
  <c r="X167" i="2"/>
  <c r="AB167" i="2" s="1"/>
  <c r="X151" i="2"/>
  <c r="AB151" i="2" s="1"/>
  <c r="X135" i="2"/>
  <c r="Z135" i="2" s="1"/>
  <c r="X119" i="2"/>
  <c r="AB119" i="2" s="1"/>
  <c r="X103" i="2"/>
  <c r="AB103" i="2" s="1"/>
  <c r="X87" i="2"/>
  <c r="AA87" i="2" s="1"/>
  <c r="X71" i="2"/>
  <c r="Z71" i="2" s="1"/>
  <c r="X53" i="2"/>
  <c r="Z53" i="2" s="1"/>
  <c r="X35" i="2"/>
  <c r="Y35" i="2" s="1"/>
  <c r="X16" i="2"/>
  <c r="Y16" i="2" s="1"/>
  <c r="X41" i="2"/>
  <c r="AA41" i="2" s="1"/>
  <c r="X198" i="2"/>
  <c r="AA198" i="2" s="1"/>
  <c r="X182" i="2"/>
  <c r="AB182" i="2" s="1"/>
  <c r="X166" i="2"/>
  <c r="AA166" i="2" s="1"/>
  <c r="X150" i="2"/>
  <c r="AB150" i="2" s="1"/>
  <c r="X134" i="2"/>
  <c r="AA134" i="2" s="1"/>
  <c r="X118" i="2"/>
  <c r="Z118" i="2" s="1"/>
  <c r="X102" i="2"/>
  <c r="AB102" i="2" s="1"/>
  <c r="X86" i="2"/>
  <c r="Z86" i="2" s="1"/>
  <c r="X70" i="2"/>
  <c r="Z70" i="2" s="1"/>
  <c r="X52" i="2"/>
  <c r="AA52" i="2" s="1"/>
  <c r="X34" i="2"/>
  <c r="AB34" i="2" s="1"/>
  <c r="X15" i="2"/>
  <c r="Y15" i="2" s="1"/>
  <c r="X25" i="2"/>
  <c r="AA25" i="2" s="1"/>
  <c r="AC88" i="4"/>
  <c r="AD88" i="4" s="1"/>
  <c r="AC188" i="4"/>
  <c r="AD188" i="4" s="1"/>
  <c r="AC133" i="4"/>
  <c r="AD133" i="4" s="1"/>
  <c r="AC53" i="4"/>
  <c r="AD53" i="4" s="1"/>
  <c r="AC118" i="4"/>
  <c r="AD118" i="4" s="1"/>
  <c r="AC60" i="4"/>
  <c r="AD60" i="4" s="1"/>
  <c r="AC162" i="4"/>
  <c r="AD162" i="4" s="1"/>
  <c r="AC40" i="4"/>
  <c r="AD40" i="4" s="1"/>
  <c r="AC183" i="4"/>
  <c r="AD183" i="4" s="1"/>
  <c r="AC129" i="4"/>
  <c r="AD129" i="4" s="1"/>
  <c r="AC166" i="4"/>
  <c r="AD166" i="4" s="1"/>
  <c r="AC2" i="4"/>
  <c r="AD2" i="4" s="1"/>
  <c r="AC175" i="4"/>
  <c r="AD175" i="4" s="1"/>
  <c r="AC4" i="4"/>
  <c r="AD4" i="4" s="1"/>
  <c r="AC39" i="4"/>
  <c r="AD39" i="4" s="1"/>
  <c r="AC101" i="4"/>
  <c r="AD101" i="4" s="1"/>
  <c r="AC34" i="4"/>
  <c r="AD34" i="4" s="1"/>
  <c r="AC150" i="4"/>
  <c r="AD150" i="4" s="1"/>
  <c r="AC82" i="4"/>
  <c r="AD82" i="4" s="1"/>
  <c r="AC86" i="4"/>
  <c r="AD86" i="4" s="1"/>
  <c r="AC168" i="4"/>
  <c r="AD168" i="4" s="1"/>
  <c r="AC84" i="4"/>
  <c r="AD84" i="4" s="1"/>
  <c r="AC146" i="4"/>
  <c r="AD146" i="4" s="1"/>
  <c r="AC191" i="4"/>
  <c r="AD191" i="4" s="1"/>
  <c r="AC45" i="4"/>
  <c r="AD45" i="4" s="1"/>
  <c r="AC140" i="4"/>
  <c r="AD140" i="4" s="1"/>
  <c r="AC199" i="4"/>
  <c r="AD199" i="4" s="1"/>
  <c r="AC120" i="4"/>
  <c r="AD120" i="4" s="1"/>
  <c r="AC102" i="4"/>
  <c r="AD102" i="4" s="1"/>
  <c r="AC149" i="4"/>
  <c r="AD149" i="4" s="1"/>
  <c r="AC117" i="4"/>
  <c r="AD117" i="4" s="1"/>
  <c r="AC87" i="4"/>
  <c r="AD87" i="4" s="1"/>
  <c r="AC91" i="4"/>
  <c r="AD91" i="4" s="1"/>
  <c r="AC190" i="4"/>
  <c r="AD190" i="4" s="1"/>
  <c r="AC182" i="4"/>
  <c r="AD182" i="4" s="1"/>
  <c r="AC208" i="4"/>
  <c r="AD208" i="4" s="1"/>
  <c r="AC71" i="4"/>
  <c r="AD71" i="4" s="1"/>
  <c r="AC167" i="4"/>
  <c r="AD167" i="4" s="1"/>
  <c r="AC134" i="4"/>
  <c r="AD134" i="4" s="1"/>
  <c r="AC70" i="4"/>
  <c r="AD70" i="4" s="1"/>
  <c r="AC54" i="4"/>
  <c r="AD54" i="4" s="1"/>
  <c r="AC159" i="4"/>
  <c r="AD159" i="4" s="1"/>
  <c r="AC31" i="4"/>
  <c r="AD31" i="4" s="1"/>
  <c r="AC135" i="4"/>
  <c r="AD135" i="4" s="1"/>
  <c r="AC28" i="4"/>
  <c r="AD28" i="4" s="1"/>
  <c r="AC181" i="4"/>
  <c r="AD181" i="4" s="1"/>
  <c r="AC12" i="4"/>
  <c r="AD12" i="4" s="1"/>
  <c r="AC56" i="4"/>
  <c r="AD56" i="4" s="1"/>
  <c r="AC103" i="4"/>
  <c r="AD103" i="4" s="1"/>
  <c r="AC114" i="4"/>
  <c r="AD114" i="4" s="1"/>
  <c r="AC152" i="4"/>
  <c r="AD152" i="4" s="1"/>
  <c r="AC155" i="4"/>
  <c r="AD155" i="4" s="1"/>
  <c r="AC100" i="4"/>
  <c r="AD100" i="4" s="1"/>
  <c r="AC104" i="4"/>
  <c r="AD104" i="4" s="1"/>
  <c r="AC172" i="4"/>
  <c r="AD172" i="4" s="1"/>
  <c r="AC119" i="4"/>
  <c r="AD119" i="4" s="1"/>
  <c r="AC198" i="4"/>
  <c r="AD198" i="4" s="1"/>
  <c r="AC59" i="4"/>
  <c r="AD59" i="4" s="1"/>
  <c r="AC151" i="4"/>
  <c r="AD151" i="4" s="1"/>
  <c r="Z2" i="2" l="1"/>
  <c r="Z181" i="2"/>
  <c r="AB65" i="2"/>
  <c r="Z68" i="2"/>
  <c r="AA164" i="2"/>
  <c r="AA2" i="2"/>
  <c r="AB2" i="2"/>
  <c r="AA10" i="2"/>
  <c r="AA192" i="2"/>
  <c r="AB32" i="2"/>
  <c r="AB147" i="2"/>
  <c r="AB10" i="2"/>
  <c r="AB196" i="2"/>
  <c r="AA28" i="2"/>
  <c r="AA181" i="2"/>
  <c r="AB30" i="2"/>
  <c r="AB68" i="2"/>
  <c r="AB181" i="2"/>
  <c r="AH6" i="4"/>
  <c r="AA131" i="2"/>
  <c r="AB164" i="2"/>
  <c r="AB116" i="2"/>
  <c r="AA116" i="2"/>
  <c r="Z116" i="2"/>
  <c r="AA27" i="2"/>
  <c r="AA85" i="2"/>
  <c r="AA32" i="2"/>
  <c r="AA195" i="2"/>
  <c r="AB161" i="2"/>
  <c r="Z14" i="2"/>
  <c r="AA30" i="2"/>
  <c r="AB132" i="2"/>
  <c r="Z115" i="2"/>
  <c r="AA115" i="2"/>
  <c r="AA23" i="2"/>
  <c r="AA162" i="2"/>
  <c r="AB197" i="2"/>
  <c r="AB64" i="2"/>
  <c r="AA92" i="2"/>
  <c r="Z171" i="2"/>
  <c r="Z131" i="2"/>
  <c r="Z132" i="2"/>
  <c r="Z162" i="2"/>
  <c r="AA178" i="2"/>
  <c r="AB195" i="2"/>
  <c r="AA69" i="2"/>
  <c r="AB82" i="2"/>
  <c r="Z177" i="2"/>
  <c r="AB177" i="2"/>
  <c r="AB67" i="2"/>
  <c r="AB31" i="2"/>
  <c r="AB163" i="2"/>
  <c r="AB115" i="2"/>
  <c r="Z82" i="2"/>
  <c r="AA171" i="2"/>
  <c r="AB157" i="2"/>
  <c r="AB159" i="2"/>
  <c r="Z142" i="2"/>
  <c r="Z98" i="2"/>
  <c r="AA193" i="2"/>
  <c r="Z193" i="2"/>
  <c r="AB131" i="2"/>
  <c r="Z195" i="2"/>
  <c r="Z141" i="2"/>
  <c r="Z163" i="2"/>
  <c r="Y69" i="2"/>
  <c r="AB202" i="2"/>
  <c r="AB173" i="2"/>
  <c r="AB111" i="2"/>
  <c r="AA156" i="2"/>
  <c r="AB47" i="2"/>
  <c r="AA157" i="2"/>
  <c r="AB160" i="2"/>
  <c r="Z100" i="2"/>
  <c r="AB148" i="2"/>
  <c r="AA132" i="2"/>
  <c r="AA76" i="2"/>
  <c r="AA98" i="2"/>
  <c r="AA180" i="2"/>
  <c r="Z114" i="2"/>
  <c r="AA97" i="2"/>
  <c r="AA130" i="2"/>
  <c r="Z83" i="2"/>
  <c r="Z77" i="2"/>
  <c r="AA176" i="2"/>
  <c r="Z130" i="2"/>
  <c r="Z58" i="2"/>
  <c r="Z124" i="2"/>
  <c r="Z60" i="2"/>
  <c r="AB98" i="2"/>
  <c r="Z32" i="2"/>
  <c r="Z159" i="2"/>
  <c r="AB136" i="2"/>
  <c r="Z84" i="2"/>
  <c r="AB92" i="2"/>
  <c r="Z180" i="2"/>
  <c r="AA8" i="2"/>
  <c r="AA159" i="2"/>
  <c r="AA31" i="2"/>
  <c r="Z99" i="2"/>
  <c r="AB146" i="2"/>
  <c r="Z74" i="2"/>
  <c r="Z57" i="2"/>
  <c r="AA99" i="2"/>
  <c r="AA63" i="2"/>
  <c r="AA7" i="2"/>
  <c r="AB176" i="2"/>
  <c r="AA196" i="2"/>
  <c r="AB162" i="2"/>
  <c r="AB39" i="2"/>
  <c r="AA94" i="2"/>
  <c r="Z156" i="2"/>
  <c r="Z197" i="2"/>
  <c r="Y8" i="2"/>
  <c r="Z196" i="2"/>
  <c r="AA9" i="2"/>
  <c r="Z42" i="2"/>
  <c r="AA191" i="2"/>
  <c r="Z151" i="2"/>
  <c r="AA6" i="2"/>
  <c r="Z154" i="2"/>
  <c r="AB186" i="2"/>
  <c r="Y185" i="2"/>
  <c r="Z97" i="2"/>
  <c r="Z65" i="2"/>
  <c r="Y9" i="2"/>
  <c r="AB178" i="2"/>
  <c r="AB99" i="2"/>
  <c r="AB38" i="2"/>
  <c r="Z173" i="2"/>
  <c r="AB24" i="2"/>
  <c r="Y136" i="2"/>
  <c r="AB130" i="2"/>
  <c r="AB180" i="2"/>
  <c r="Z8" i="2"/>
  <c r="AB97" i="2"/>
  <c r="AA160" i="2"/>
  <c r="Z10" i="2"/>
  <c r="Y102" i="2"/>
  <c r="AB76" i="2"/>
  <c r="AA112" i="2"/>
  <c r="Y151" i="2"/>
  <c r="Y157" i="2"/>
  <c r="AA151" i="2"/>
  <c r="AA81" i="2"/>
  <c r="Z112" i="2"/>
  <c r="Z94" i="2"/>
  <c r="AA155" i="2"/>
  <c r="Z76" i="2"/>
  <c r="Y142" i="2"/>
  <c r="Y78" i="2"/>
  <c r="Z81" i="2"/>
  <c r="AB83" i="2"/>
  <c r="Y51" i="2"/>
  <c r="AA146" i="2"/>
  <c r="AA51" i="2"/>
  <c r="AB43" i="2"/>
  <c r="AB156" i="2"/>
  <c r="AB204" i="2"/>
  <c r="Y60" i="2"/>
  <c r="AB60" i="2"/>
  <c r="AB50" i="2"/>
  <c r="AB94" i="2"/>
  <c r="AB112" i="2"/>
  <c r="AA95" i="2"/>
  <c r="AA82" i="2"/>
  <c r="Y167" i="2"/>
  <c r="AA174" i="2"/>
  <c r="Z207" i="2"/>
  <c r="AB27" i="2"/>
  <c r="AB23" i="2"/>
  <c r="AA145" i="2"/>
  <c r="AB193" i="2"/>
  <c r="Z191" i="2"/>
  <c r="Y200" i="2"/>
  <c r="AB37" i="2"/>
  <c r="Y19" i="2"/>
  <c r="AA101" i="2"/>
  <c r="Z143" i="2"/>
  <c r="AB7" i="2"/>
  <c r="Y31" i="2"/>
  <c r="AA202" i="2"/>
  <c r="AB101" i="2"/>
  <c r="Z18" i="2"/>
  <c r="AA26" i="2"/>
  <c r="Y52" i="2"/>
  <c r="Z174" i="2"/>
  <c r="Z38" i="2"/>
  <c r="Y26" i="2"/>
  <c r="AA38" i="2"/>
  <c r="Y28" i="2"/>
  <c r="Y186" i="2"/>
  <c r="AB20" i="2"/>
  <c r="AB22" i="2"/>
  <c r="Y33" i="2"/>
  <c r="Z137" i="2"/>
  <c r="AB139" i="2"/>
  <c r="AA142" i="2"/>
  <c r="Y160" i="2"/>
  <c r="Y103" i="2"/>
  <c r="Y121" i="2"/>
  <c r="Y201" i="2"/>
  <c r="AB35" i="2"/>
  <c r="Y114" i="2"/>
  <c r="Y202" i="2"/>
  <c r="Y139" i="2"/>
  <c r="Y101" i="2"/>
  <c r="AB46" i="2"/>
  <c r="Z73" i="2"/>
  <c r="Y135" i="2"/>
  <c r="AA175" i="2"/>
  <c r="AA177" i="2"/>
  <c r="AB174" i="2"/>
  <c r="AA29" i="2"/>
  <c r="AB28" i="2"/>
  <c r="AB207" i="2"/>
  <c r="AB198" i="2"/>
  <c r="Z69" i="2"/>
  <c r="Z19" i="2"/>
  <c r="AB41" i="2"/>
  <c r="Y207" i="2"/>
  <c r="AB19" i="2"/>
  <c r="Y198" i="2"/>
  <c r="AA172" i="2"/>
  <c r="AA114" i="2"/>
  <c r="Z96" i="2"/>
  <c r="Z59" i="2"/>
  <c r="AB6" i="2"/>
  <c r="AB5" i="2"/>
  <c r="Y42" i="2"/>
  <c r="Y13" i="2"/>
  <c r="AA163" i="2"/>
  <c r="AA66" i="2"/>
  <c r="Z164" i="2"/>
  <c r="Y25" i="2"/>
  <c r="AA185" i="2"/>
  <c r="AA152" i="2"/>
  <c r="AA39" i="2"/>
  <c r="Z134" i="2"/>
  <c r="Y152" i="2"/>
  <c r="AA91" i="2"/>
  <c r="Z123" i="2"/>
  <c r="Y171" i="2"/>
  <c r="AA139" i="2"/>
  <c r="AB120" i="2"/>
  <c r="AB29" i="2"/>
  <c r="Z64" i="2"/>
  <c r="AA42" i="2"/>
  <c r="AB85" i="2"/>
  <c r="Z204" i="2"/>
  <c r="AB25" i="2"/>
  <c r="Y168" i="2"/>
  <c r="AA96" i="2"/>
  <c r="Y79" i="2"/>
  <c r="AB126" i="2"/>
  <c r="AB96" i="2"/>
  <c r="Y187" i="2"/>
  <c r="AB205" i="2"/>
  <c r="Y77" i="2"/>
  <c r="AA121" i="2"/>
  <c r="Y17" i="2"/>
  <c r="AB118" i="2"/>
  <c r="Y204" i="2"/>
  <c r="Y29" i="2"/>
  <c r="Y178" i="2"/>
  <c r="AB70" i="2"/>
  <c r="AB63" i="2"/>
  <c r="Y86" i="2"/>
  <c r="AB135" i="2"/>
  <c r="Y184" i="2"/>
  <c r="AA135" i="2"/>
  <c r="Y128" i="2"/>
  <c r="Y21" i="2"/>
  <c r="Z122" i="2"/>
  <c r="Z119" i="2"/>
  <c r="Y172" i="2"/>
  <c r="AB209" i="2"/>
  <c r="Z52" i="2"/>
  <c r="AA161" i="2"/>
  <c r="Y5" i="2"/>
  <c r="Z144" i="2"/>
  <c r="AA3" i="2"/>
  <c r="AA148" i="2"/>
  <c r="Y47" i="2"/>
  <c r="AA147" i="2"/>
  <c r="AB154" i="2"/>
  <c r="Y188" i="2"/>
  <c r="AA173" i="2"/>
  <c r="Z22" i="2"/>
  <c r="Y66" i="2"/>
  <c r="AA167" i="2"/>
  <c r="AA149" i="2"/>
  <c r="AA17" i="2"/>
  <c r="AB3" i="2"/>
  <c r="Z149" i="2"/>
  <c r="AA187" i="2"/>
  <c r="Y41" i="2"/>
  <c r="Y183" i="2"/>
  <c r="AB199" i="2"/>
  <c r="Y72" i="2"/>
  <c r="AB21" i="2"/>
  <c r="Z17" i="2"/>
  <c r="Y138" i="2"/>
  <c r="Z13" i="2"/>
  <c r="AA79" i="2"/>
  <c r="AB18" i="2"/>
  <c r="Z63" i="2"/>
  <c r="Z62" i="2"/>
  <c r="AA5" i="2"/>
  <c r="AB79" i="2"/>
  <c r="AB90" i="2"/>
  <c r="Y27" i="2"/>
  <c r="AB189" i="2"/>
  <c r="AB11" i="2"/>
  <c r="Z189" i="2"/>
  <c r="Z30" i="2"/>
  <c r="Y14" i="2"/>
  <c r="AA18" i="2"/>
  <c r="AB52" i="2"/>
  <c r="Y154" i="2"/>
  <c r="Z201" i="2"/>
  <c r="AA118" i="2"/>
  <c r="Y22" i="2"/>
  <c r="AB123" i="2"/>
  <c r="Y49" i="2"/>
  <c r="Z147" i="2"/>
  <c r="Y68" i="2"/>
  <c r="Y71" i="2"/>
  <c r="AA138" i="2"/>
  <c r="Y107" i="2"/>
  <c r="AB187" i="2"/>
  <c r="Y145" i="2"/>
  <c r="AB71" i="2"/>
  <c r="Y44" i="2"/>
  <c r="AB170" i="2"/>
  <c r="AA64" i="2"/>
  <c r="Y104" i="2"/>
  <c r="Y170" i="2"/>
  <c r="Y182" i="2"/>
  <c r="Y87" i="2"/>
  <c r="Z104" i="2"/>
  <c r="Y120" i="2"/>
  <c r="Y123" i="2"/>
  <c r="Y143" i="2"/>
  <c r="Y23" i="2"/>
  <c r="Z161" i="2"/>
  <c r="AB100" i="2"/>
  <c r="AA143" i="2"/>
  <c r="Z4" i="2"/>
  <c r="Z126" i="2"/>
  <c r="AA186" i="2"/>
  <c r="Y48" i="2"/>
  <c r="AB44" i="2"/>
  <c r="Z92" i="2"/>
  <c r="Z145" i="2"/>
  <c r="Z7" i="2"/>
  <c r="Z25" i="2"/>
  <c r="AB188" i="2"/>
  <c r="Z16" i="2"/>
  <c r="Y20" i="2"/>
  <c r="Z20" i="2"/>
  <c r="Y119" i="2"/>
  <c r="AB9" i="2"/>
  <c r="AB88" i="2"/>
  <c r="Y37" i="2"/>
  <c r="Y209" i="2"/>
  <c r="AA4" i="2"/>
  <c r="AB109" i="2"/>
  <c r="AA119" i="2"/>
  <c r="AB185" i="2"/>
  <c r="AA49" i="2"/>
  <c r="Z45" i="2"/>
  <c r="AA16" i="2"/>
  <c r="AA141" i="2"/>
  <c r="Y6" i="2"/>
  <c r="Z146" i="2"/>
  <c r="AA35" i="2"/>
  <c r="Y124" i="2"/>
  <c r="Y190" i="2"/>
  <c r="Y113" i="2"/>
  <c r="AB12" i="2"/>
  <c r="Y11" i="2"/>
  <c r="Z15" i="2"/>
  <c r="Y199" i="2"/>
  <c r="AB113" i="2"/>
  <c r="Z55" i="2"/>
  <c r="Y88" i="2"/>
  <c r="Z102" i="2"/>
  <c r="Z91" i="2"/>
  <c r="AA194" i="2"/>
  <c r="Y55" i="2"/>
  <c r="Y211" i="2"/>
  <c r="AB95" i="2"/>
  <c r="Y74" i="2"/>
  <c r="AA158" i="2"/>
  <c r="Y39" i="2"/>
  <c r="AB61" i="2"/>
  <c r="AA73" i="2"/>
  <c r="Y175" i="2"/>
  <c r="AB141" i="2"/>
  <c r="Y93" i="2"/>
  <c r="Z182" i="2"/>
  <c r="Z183" i="2"/>
  <c r="AA89" i="2"/>
  <c r="AA44" i="2"/>
  <c r="Z165" i="2"/>
  <c r="AB56" i="2"/>
  <c r="Y208" i="2"/>
  <c r="Y194" i="2"/>
  <c r="Z206" i="2"/>
  <c r="AB53" i="2"/>
  <c r="Y53" i="2"/>
  <c r="Z35" i="2"/>
  <c r="AB211" i="2"/>
  <c r="AB91" i="2"/>
  <c r="Z75" i="2"/>
  <c r="AA150" i="2"/>
  <c r="Y43" i="2"/>
  <c r="Z203" i="2"/>
  <c r="Z56" i="2"/>
  <c r="AA80" i="2"/>
  <c r="Z198" i="2"/>
  <c r="Y140" i="2"/>
  <c r="AA102" i="2"/>
  <c r="AB144" i="2"/>
  <c r="AA84" i="2"/>
  <c r="Y129" i="2"/>
  <c r="AB129" i="2"/>
  <c r="AB105" i="2"/>
  <c r="Z48" i="2"/>
  <c r="Y50" i="2"/>
  <c r="Z208" i="2"/>
  <c r="AB84" i="2"/>
  <c r="Y67" i="2"/>
  <c r="Y12" i="2"/>
  <c r="Y133" i="2"/>
  <c r="Y179" i="2"/>
  <c r="Z34" i="2"/>
  <c r="AB89" i="2"/>
  <c r="Z33" i="2"/>
  <c r="Y70" i="2"/>
  <c r="Z54" i="2"/>
  <c r="Z184" i="2"/>
  <c r="Z95" i="2"/>
  <c r="Y61" i="2"/>
  <c r="AB93" i="2"/>
  <c r="Z37" i="2"/>
  <c r="Y73" i="2"/>
  <c r="Z150" i="2"/>
  <c r="AA153" i="2"/>
  <c r="AB137" i="2"/>
  <c r="Z78" i="2"/>
  <c r="Y90" i="2"/>
  <c r="Z205" i="2"/>
  <c r="AB36" i="2"/>
  <c r="Y58" i="2"/>
  <c r="AB33" i="2"/>
  <c r="AB122" i="2"/>
  <c r="AB184" i="2"/>
  <c r="Z121" i="2"/>
  <c r="Y109" i="2"/>
  <c r="AA122" i="2"/>
  <c r="Z120" i="2"/>
  <c r="AB165" i="2"/>
  <c r="Y3" i="2"/>
  <c r="AA104" i="2"/>
  <c r="Y4" i="2"/>
  <c r="AA86" i="2"/>
  <c r="AB210" i="2"/>
  <c r="Y210" i="2"/>
  <c r="AB127" i="2"/>
  <c r="Z67" i="2"/>
  <c r="AA210" i="2"/>
  <c r="Y100" i="2"/>
  <c r="AB107" i="2"/>
  <c r="Z49" i="2"/>
  <c r="Y83" i="2"/>
  <c r="AB72" i="2"/>
  <c r="AA15" i="2"/>
  <c r="AA124" i="2"/>
  <c r="AA106" i="2"/>
  <c r="AA48" i="2"/>
  <c r="AB194" i="2"/>
  <c r="Z87" i="2"/>
  <c r="AA137" i="2"/>
  <c r="AB190" i="2"/>
  <c r="AB128" i="2"/>
  <c r="AA189" i="2"/>
  <c r="Y158" i="2"/>
  <c r="Y165" i="2"/>
  <c r="Y89" i="2"/>
  <c r="Y24" i="2"/>
  <c r="Y117" i="2"/>
  <c r="Z117" i="2"/>
  <c r="Y106" i="2"/>
  <c r="Z103" i="2"/>
  <c r="Z209" i="2"/>
  <c r="Y75" i="2"/>
  <c r="Y40" i="2"/>
  <c r="AB55" i="2"/>
  <c r="Z72" i="2"/>
  <c r="AA36" i="2"/>
  <c r="Y125" i="2"/>
  <c r="Y176" i="2"/>
  <c r="AA14" i="2"/>
  <c r="Y127" i="2"/>
  <c r="AA144" i="2"/>
  <c r="AA126" i="2"/>
  <c r="AA90" i="2"/>
  <c r="AB152" i="2"/>
  <c r="AB166" i="2"/>
  <c r="AB169" i="2"/>
  <c r="Z107" i="2"/>
  <c r="AB62" i="2"/>
  <c r="Y148" i="2"/>
  <c r="AB149" i="2"/>
  <c r="AA109" i="2"/>
  <c r="AB158" i="2"/>
  <c r="AA53" i="2"/>
  <c r="AA62" i="2"/>
  <c r="Z179" i="2"/>
  <c r="Z108" i="2"/>
  <c r="AA40" i="2"/>
  <c r="AA111" i="2"/>
  <c r="Z140" i="2"/>
  <c r="AB191" i="2"/>
  <c r="Z127" i="2"/>
  <c r="Z12" i="2"/>
  <c r="AB138" i="2"/>
  <c r="AB155" i="2"/>
  <c r="AB117" i="2"/>
  <c r="AB134" i="2"/>
  <c r="AB175" i="2"/>
  <c r="AA105" i="2"/>
  <c r="Z133" i="2"/>
  <c r="AB78" i="2"/>
  <c r="AB179" i="2"/>
  <c r="Y105" i="2"/>
  <c r="AA57" i="2"/>
  <c r="AA201" i="2"/>
  <c r="Z11" i="2"/>
  <c r="AA190" i="2"/>
  <c r="Z199" i="2"/>
  <c r="AA71" i="2"/>
  <c r="AA200" i="2"/>
  <c r="Y192" i="2"/>
  <c r="AA183" i="2"/>
  <c r="Y45" i="2"/>
  <c r="Z111" i="2"/>
  <c r="AB15" i="2"/>
  <c r="AB110" i="2"/>
  <c r="AB192" i="2"/>
  <c r="Z128" i="2"/>
  <c r="AB59" i="2"/>
  <c r="Z188" i="2"/>
  <c r="AB153" i="2"/>
  <c r="Z113" i="2"/>
  <c r="AB106" i="2"/>
  <c r="Y118" i="2"/>
  <c r="Z153" i="2"/>
  <c r="AB58" i="2"/>
  <c r="AA75" i="2"/>
  <c r="AB200" i="2"/>
  <c r="Y110" i="2"/>
  <c r="Y203" i="2"/>
  <c r="Z36" i="2"/>
  <c r="AA203" i="2"/>
  <c r="AB40" i="2"/>
  <c r="Y59" i="2"/>
  <c r="Z170" i="2"/>
  <c r="AB77" i="2"/>
  <c r="Y46" i="2"/>
  <c r="Z50" i="2"/>
  <c r="Y85" i="2"/>
  <c r="Z88" i="2"/>
  <c r="AA46" i="2"/>
  <c r="Z166" i="2"/>
  <c r="AB108" i="2"/>
  <c r="AB86" i="2"/>
  <c r="AB87" i="2"/>
  <c r="AB54" i="2"/>
  <c r="AB133" i="2"/>
  <c r="Z211" i="2"/>
  <c r="AA54" i="2"/>
  <c r="Z155" i="2"/>
  <c r="AA21" i="2"/>
  <c r="AA125" i="2"/>
  <c r="AA205" i="2"/>
  <c r="Z43" i="2"/>
  <c r="AA103" i="2"/>
  <c r="AB80" i="2"/>
  <c r="Z26" i="2"/>
  <c r="AB51" i="2"/>
  <c r="Z110" i="2"/>
  <c r="AB66" i="2"/>
  <c r="AB172" i="2"/>
  <c r="Z136" i="2"/>
  <c r="AA47" i="2"/>
  <c r="Z167" i="2"/>
  <c r="AA24" i="2"/>
  <c r="Z93" i="2"/>
  <c r="AA61" i="2"/>
  <c r="Y134" i="2"/>
  <c r="AA74" i="2"/>
  <c r="AA56" i="2"/>
  <c r="Z41" i="2"/>
  <c r="AA140" i="2"/>
  <c r="Y197" i="2"/>
  <c r="AB81" i="2"/>
  <c r="Z169" i="2"/>
  <c r="AB45" i="2"/>
  <c r="AA70" i="2"/>
  <c r="AB16" i="2"/>
  <c r="AB57" i="2"/>
  <c r="AA34" i="2"/>
  <c r="AA206" i="2"/>
  <c r="AA129" i="2"/>
  <c r="Y150" i="2"/>
  <c r="Z80" i="2"/>
  <c r="AA169" i="2"/>
  <c r="AB125" i="2"/>
  <c r="AA208" i="2"/>
  <c r="AB13" i="2"/>
  <c r="AA168" i="2"/>
  <c r="AA108" i="2"/>
  <c r="AB206" i="2"/>
  <c r="AA182" i="2"/>
  <c r="Y34" i="2"/>
  <c r="Y166" i="2"/>
  <c r="Z168" i="2"/>
  <c r="AC65" i="2" l="1"/>
  <c r="AD65" i="2" s="1"/>
  <c r="AC2" i="2"/>
  <c r="AD2" i="2" s="1"/>
  <c r="AC32" i="2"/>
  <c r="AD32" i="2" s="1"/>
  <c r="AC10" i="2"/>
  <c r="AD10" i="2" s="1"/>
  <c r="AC181" i="2"/>
  <c r="AD181" i="2" s="1"/>
  <c r="AC68" i="2"/>
  <c r="AD68" i="2" s="1"/>
  <c r="AC164" i="2"/>
  <c r="AD164" i="2" s="1"/>
  <c r="AC196" i="2"/>
  <c r="AD196" i="2" s="1"/>
  <c r="AC116" i="2"/>
  <c r="AD116" i="2" s="1"/>
  <c r="AC13" i="2"/>
  <c r="AD13" i="2" s="1"/>
  <c r="AC30" i="2"/>
  <c r="AD30" i="2" s="1"/>
  <c r="AC130" i="2"/>
  <c r="AD130" i="2" s="1"/>
  <c r="AC115" i="2"/>
  <c r="AD115" i="2" s="1"/>
  <c r="AC176" i="2"/>
  <c r="AD176" i="2" s="1"/>
  <c r="AC8" i="2"/>
  <c r="AD8" i="2" s="1"/>
  <c r="AC193" i="2"/>
  <c r="AD193" i="2" s="1"/>
  <c r="AC131" i="2"/>
  <c r="AD131" i="2" s="1"/>
  <c r="AC162" i="2"/>
  <c r="AD162" i="2" s="1"/>
  <c r="AC157" i="2"/>
  <c r="AD157" i="2" s="1"/>
  <c r="AC97" i="2"/>
  <c r="AD97" i="2" s="1"/>
  <c r="AC132" i="2"/>
  <c r="AD132" i="2" s="1"/>
  <c r="AC195" i="2"/>
  <c r="AD195" i="2" s="1"/>
  <c r="AC101" i="2"/>
  <c r="AD101" i="2" s="1"/>
  <c r="AC142" i="2"/>
  <c r="AD142" i="2" s="1"/>
  <c r="AC82" i="2"/>
  <c r="AD82" i="2" s="1"/>
  <c r="AC156" i="2"/>
  <c r="AD156" i="2" s="1"/>
  <c r="AC197" i="2"/>
  <c r="AD197" i="2" s="1"/>
  <c r="AC178" i="2"/>
  <c r="AD178" i="2" s="1"/>
  <c r="AC81" i="2"/>
  <c r="AD81" i="2" s="1"/>
  <c r="AC77" i="2"/>
  <c r="AD77" i="2" s="1"/>
  <c r="AC28" i="2"/>
  <c r="AD28" i="2" s="1"/>
  <c r="AC171" i="2"/>
  <c r="AD171" i="2" s="1"/>
  <c r="AC31" i="2"/>
  <c r="AD31" i="2" s="1"/>
  <c r="AC202" i="2"/>
  <c r="AD202" i="2" s="1"/>
  <c r="AC135" i="2"/>
  <c r="AD135" i="2" s="1"/>
  <c r="AC177" i="2"/>
  <c r="AD177" i="2" s="1"/>
  <c r="AC112" i="2"/>
  <c r="AD112" i="2" s="1"/>
  <c r="AC14" i="2"/>
  <c r="AD14" i="2" s="1"/>
  <c r="AC118" i="2"/>
  <c r="AD118" i="2" s="1"/>
  <c r="AC136" i="2"/>
  <c r="AD136" i="2" s="1"/>
  <c r="AC151" i="2"/>
  <c r="AD151" i="2" s="1"/>
  <c r="AC69" i="2"/>
  <c r="AD69" i="2" s="1"/>
  <c r="AC25" i="2"/>
  <c r="AD25" i="2" s="1"/>
  <c r="AC163" i="2"/>
  <c r="AD163" i="2" s="1"/>
  <c r="AC92" i="2"/>
  <c r="AD92" i="2" s="1"/>
  <c r="AC47" i="2"/>
  <c r="AD47" i="2" s="1"/>
  <c r="AC42" i="2"/>
  <c r="AD42" i="2" s="1"/>
  <c r="AC23" i="2"/>
  <c r="AD23" i="2" s="1"/>
  <c r="AC19" i="2"/>
  <c r="AD19" i="2" s="1"/>
  <c r="AC139" i="2"/>
  <c r="AD139" i="2" s="1"/>
  <c r="AC38" i="2"/>
  <c r="AD38" i="2" s="1"/>
  <c r="AC204" i="2"/>
  <c r="AD204" i="2" s="1"/>
  <c r="AC148" i="2"/>
  <c r="AD148" i="2" s="1"/>
  <c r="AC207" i="2"/>
  <c r="AD207" i="2" s="1"/>
  <c r="AC152" i="2"/>
  <c r="AD152" i="2" s="1"/>
  <c r="AC39" i="2"/>
  <c r="AD39" i="2" s="1"/>
  <c r="AC173" i="2"/>
  <c r="AD173" i="2" s="1"/>
  <c r="AC41" i="2"/>
  <c r="AD41" i="2" s="1"/>
  <c r="AC160" i="2"/>
  <c r="AD160" i="2" s="1"/>
  <c r="AC60" i="2"/>
  <c r="AD60" i="2" s="1"/>
  <c r="AC76" i="2"/>
  <c r="AD76" i="2" s="1"/>
  <c r="AC83" i="2"/>
  <c r="AD83" i="2" s="1"/>
  <c r="AC63" i="2"/>
  <c r="AD63" i="2" s="1"/>
  <c r="AC26" i="2"/>
  <c r="AD26" i="2" s="1"/>
  <c r="AC198" i="2"/>
  <c r="AD198" i="2" s="1"/>
  <c r="AC6" i="2"/>
  <c r="AD6" i="2" s="1"/>
  <c r="AC98" i="2"/>
  <c r="AD98" i="2" s="1"/>
  <c r="AC159" i="2"/>
  <c r="AD159" i="2" s="1"/>
  <c r="AC51" i="2"/>
  <c r="AD51" i="2" s="1"/>
  <c r="AC161" i="2"/>
  <c r="AD161" i="2" s="1"/>
  <c r="AC102" i="2"/>
  <c r="AD102" i="2" s="1"/>
  <c r="AC180" i="2"/>
  <c r="AD180" i="2" s="1"/>
  <c r="AC167" i="2"/>
  <c r="AD167" i="2" s="1"/>
  <c r="AC191" i="2"/>
  <c r="AD191" i="2" s="1"/>
  <c r="AC123" i="2"/>
  <c r="AD123" i="2" s="1"/>
  <c r="AC119" i="2"/>
  <c r="AD119" i="2" s="1"/>
  <c r="AC5" i="2"/>
  <c r="AD5" i="2" s="1"/>
  <c r="AC114" i="2"/>
  <c r="AD114" i="2" s="1"/>
  <c r="AC185" i="2"/>
  <c r="AD185" i="2" s="1"/>
  <c r="AC100" i="2"/>
  <c r="AD100" i="2" s="1"/>
  <c r="AC66" i="2"/>
  <c r="AD66" i="2" s="1"/>
  <c r="AC17" i="2"/>
  <c r="AD17" i="2" s="1"/>
  <c r="AC94" i="2"/>
  <c r="AD94" i="2" s="1"/>
  <c r="AC154" i="2"/>
  <c r="AD154" i="2" s="1"/>
  <c r="AC174" i="2"/>
  <c r="AD174" i="2" s="1"/>
  <c r="AC9" i="2"/>
  <c r="AD9" i="2" s="1"/>
  <c r="AC85" i="2"/>
  <c r="AD85" i="2" s="1"/>
  <c r="AC146" i="2"/>
  <c r="AD146" i="2" s="1"/>
  <c r="AC72" i="2"/>
  <c r="AD72" i="2" s="1"/>
  <c r="AC107" i="2"/>
  <c r="AD107" i="2" s="1"/>
  <c r="AC209" i="2"/>
  <c r="AD209" i="2" s="1"/>
  <c r="AC20" i="2"/>
  <c r="AD20" i="2" s="1"/>
  <c r="AC170" i="2"/>
  <c r="AD170" i="2" s="1"/>
  <c r="AC3" i="2"/>
  <c r="AD3" i="2" s="1"/>
  <c r="AC138" i="2"/>
  <c r="AD138" i="2" s="1"/>
  <c r="AC99" i="2"/>
  <c r="AD99" i="2" s="1"/>
  <c r="AC49" i="2"/>
  <c r="AD49" i="2" s="1"/>
  <c r="AC121" i="2"/>
  <c r="AD121" i="2" s="1"/>
  <c r="AC27" i="2"/>
  <c r="AD27" i="2" s="1"/>
  <c r="AC80" i="2"/>
  <c r="AD80" i="2" s="1"/>
  <c r="AC128" i="2"/>
  <c r="AD128" i="2" s="1"/>
  <c r="AC7" i="2"/>
  <c r="AD7" i="2" s="1"/>
  <c r="AC96" i="2"/>
  <c r="AD96" i="2" s="1"/>
  <c r="AC87" i="2"/>
  <c r="AD87" i="2" s="1"/>
  <c r="AC184" i="2"/>
  <c r="AD184" i="2" s="1"/>
  <c r="AC71" i="2"/>
  <c r="AD71" i="2" s="1"/>
  <c r="AC172" i="2"/>
  <c r="AD172" i="2" s="1"/>
  <c r="AC35" i="2"/>
  <c r="AD35" i="2" s="1"/>
  <c r="AC150" i="2"/>
  <c r="AD150" i="2" s="1"/>
  <c r="AC153" i="2"/>
  <c r="AD153" i="2" s="1"/>
  <c r="AC200" i="2"/>
  <c r="AD200" i="2" s="1"/>
  <c r="AC149" i="2"/>
  <c r="AD149" i="2" s="1"/>
  <c r="AC64" i="2"/>
  <c r="AD64" i="2" s="1"/>
  <c r="AC21" i="2"/>
  <c r="AD21" i="2" s="1"/>
  <c r="AC201" i="2"/>
  <c r="AD201" i="2" s="1"/>
  <c r="AC59" i="2"/>
  <c r="AD59" i="2" s="1"/>
  <c r="AC126" i="2"/>
  <c r="AD126" i="2" s="1"/>
  <c r="AC187" i="2"/>
  <c r="AD187" i="2" s="1"/>
  <c r="AC52" i="2"/>
  <c r="AD52" i="2" s="1"/>
  <c r="AC36" i="2"/>
  <c r="AD36" i="2" s="1"/>
  <c r="AC122" i="2"/>
  <c r="AD122" i="2" s="1"/>
  <c r="AC18" i="2"/>
  <c r="AD18" i="2" s="1"/>
  <c r="AC145" i="2"/>
  <c r="AD145" i="2" s="1"/>
  <c r="AC182" i="2"/>
  <c r="AD182" i="2" s="1"/>
  <c r="AC141" i="2"/>
  <c r="AD141" i="2" s="1"/>
  <c r="AC143" i="2"/>
  <c r="AD143" i="2" s="1"/>
  <c r="AC79" i="2"/>
  <c r="AD79" i="2" s="1"/>
  <c r="AC37" i="2"/>
  <c r="AD37" i="2" s="1"/>
  <c r="AC188" i="2"/>
  <c r="AD188" i="2" s="1"/>
  <c r="AC4" i="2"/>
  <c r="AD4" i="2" s="1"/>
  <c r="AC186" i="2"/>
  <c r="AD186" i="2" s="1"/>
  <c r="AC22" i="2"/>
  <c r="AD22" i="2" s="1"/>
  <c r="AC95" i="2"/>
  <c r="AD95" i="2" s="1"/>
  <c r="AC192" i="2"/>
  <c r="AD192" i="2" s="1"/>
  <c r="AC137" i="2"/>
  <c r="AD137" i="2" s="1"/>
  <c r="AC33" i="2"/>
  <c r="AD33" i="2" s="1"/>
  <c r="AC46" i="2"/>
  <c r="AD46" i="2" s="1"/>
  <c r="AC120" i="2"/>
  <c r="AD120" i="2" s="1"/>
  <c r="AC205" i="2"/>
  <c r="AD205" i="2" s="1"/>
  <c r="AC147" i="2"/>
  <c r="AD147" i="2" s="1"/>
  <c r="AC84" i="2"/>
  <c r="AD84" i="2" s="1"/>
  <c r="AC203" i="2"/>
  <c r="AD203" i="2" s="1"/>
  <c r="AC78" i="2"/>
  <c r="AD78" i="2" s="1"/>
  <c r="AC73" i="2"/>
  <c r="AD73" i="2" s="1"/>
  <c r="AC110" i="2"/>
  <c r="AD110" i="2" s="1"/>
  <c r="AC127" i="2"/>
  <c r="AD127" i="2" s="1"/>
  <c r="AC44" i="2"/>
  <c r="AD44" i="2" s="1"/>
  <c r="AC91" i="2"/>
  <c r="AD91" i="2" s="1"/>
  <c r="AC168" i="2"/>
  <c r="AD168" i="2" s="1"/>
  <c r="AC16" i="2"/>
  <c r="AD16" i="2" s="1"/>
  <c r="AC111" i="2"/>
  <c r="AD111" i="2" s="1"/>
  <c r="AC62" i="2"/>
  <c r="AD62" i="2" s="1"/>
  <c r="AC189" i="2"/>
  <c r="AD189" i="2" s="1"/>
  <c r="AC48" i="2"/>
  <c r="AD48" i="2" s="1"/>
  <c r="AC105" i="2"/>
  <c r="AD105" i="2" s="1"/>
  <c r="AC106" i="2"/>
  <c r="AD106" i="2" s="1"/>
  <c r="AC206" i="2"/>
  <c r="AD206" i="2" s="1"/>
  <c r="AC12" i="2"/>
  <c r="AD12" i="2" s="1"/>
  <c r="AC86" i="2"/>
  <c r="AD86" i="2" s="1"/>
  <c r="AC108" i="2"/>
  <c r="AD108" i="2" s="1"/>
  <c r="AC144" i="2"/>
  <c r="AD144" i="2" s="1"/>
  <c r="AC15" i="2"/>
  <c r="AD15" i="2" s="1"/>
  <c r="AC104" i="2"/>
  <c r="AD104" i="2" s="1"/>
  <c r="AC56" i="2"/>
  <c r="AD56" i="2" s="1"/>
  <c r="AC169" i="2"/>
  <c r="AD169" i="2" s="1"/>
  <c r="AC211" i="2"/>
  <c r="AD211" i="2" s="1"/>
  <c r="AC158" i="2"/>
  <c r="AD158" i="2" s="1"/>
  <c r="AC183" i="2"/>
  <c r="AD183" i="2" s="1"/>
  <c r="AC55" i="2"/>
  <c r="AD55" i="2" s="1"/>
  <c r="AC54" i="2"/>
  <c r="AD54" i="2" s="1"/>
  <c r="AC155" i="2"/>
  <c r="AD155" i="2" s="1"/>
  <c r="AC93" i="2"/>
  <c r="AD93" i="2" s="1"/>
  <c r="AC58" i="2"/>
  <c r="AD58" i="2" s="1"/>
  <c r="AC57" i="2"/>
  <c r="AD57" i="2" s="1"/>
  <c r="AC103" i="2"/>
  <c r="AD103" i="2" s="1"/>
  <c r="AC29" i="2"/>
  <c r="AD29" i="2" s="1"/>
  <c r="AC117" i="2"/>
  <c r="AD117" i="2" s="1"/>
  <c r="AC210" i="2"/>
  <c r="AD210" i="2" s="1"/>
  <c r="AC129" i="2"/>
  <c r="AD129" i="2" s="1"/>
  <c r="AC24" i="2"/>
  <c r="AD24" i="2" s="1"/>
  <c r="AC90" i="2"/>
  <c r="AD90" i="2" s="1"/>
  <c r="AC179" i="2"/>
  <c r="AD179" i="2" s="1"/>
  <c r="AC134" i="2"/>
  <c r="AD134" i="2" s="1"/>
  <c r="AC45" i="2"/>
  <c r="AD45" i="2" s="1"/>
  <c r="AC89" i="2"/>
  <c r="AD89" i="2" s="1"/>
  <c r="AC133" i="2"/>
  <c r="AD133" i="2" s="1"/>
  <c r="AC165" i="2"/>
  <c r="AD165" i="2" s="1"/>
  <c r="AC88" i="2"/>
  <c r="AD88" i="2" s="1"/>
  <c r="AC140" i="2"/>
  <c r="AD140" i="2" s="1"/>
  <c r="AC166" i="2"/>
  <c r="AD166" i="2" s="1"/>
  <c r="AC125" i="2"/>
  <c r="AD125" i="2" s="1"/>
  <c r="AC53" i="2"/>
  <c r="AD53" i="2" s="1"/>
  <c r="AC199" i="2"/>
  <c r="AD199" i="2" s="1"/>
  <c r="AC67" i="2"/>
  <c r="AD67" i="2" s="1"/>
  <c r="AC175" i="2"/>
  <c r="AD175" i="2" s="1"/>
  <c r="AC11" i="2"/>
  <c r="AD11" i="2" s="1"/>
  <c r="AC109" i="2"/>
  <c r="AD109" i="2" s="1"/>
  <c r="AC61" i="2"/>
  <c r="AD61" i="2" s="1"/>
  <c r="AC34" i="2"/>
  <c r="AD34" i="2" s="1"/>
  <c r="AC40" i="2"/>
  <c r="AD40" i="2" s="1"/>
  <c r="AC50" i="2"/>
  <c r="AD50" i="2" s="1"/>
  <c r="AC43" i="2"/>
  <c r="AD43" i="2" s="1"/>
  <c r="AC113" i="2"/>
  <c r="AD113" i="2" s="1"/>
  <c r="AC75" i="2"/>
  <c r="AD75" i="2" s="1"/>
  <c r="AC194" i="2"/>
  <c r="AD194" i="2" s="1"/>
  <c r="AC190" i="2"/>
  <c r="AD190" i="2" s="1"/>
  <c r="AC208" i="2"/>
  <c r="AD208" i="2" s="1"/>
  <c r="AC74" i="2"/>
  <c r="AD74" i="2" s="1"/>
  <c r="AC124" i="2"/>
  <c r="AD124" i="2" s="1"/>
  <c r="AC70" i="2"/>
  <c r="AD70" i="2" s="1"/>
</calcChain>
</file>

<file path=xl/sharedStrings.xml><?xml version="1.0" encoding="utf-8"?>
<sst xmlns="http://schemas.openxmlformats.org/spreadsheetml/2006/main" count="848" uniqueCount="98">
  <si>
    <t>Id</t>
  </si>
  <si>
    <t>Choice</t>
  </si>
  <si>
    <t>Time.air</t>
  </si>
  <si>
    <t>Invc.air</t>
  </si>
  <si>
    <t>Invt.air</t>
  </si>
  <si>
    <t>Time.bus</t>
  </si>
  <si>
    <t>Invc.bus</t>
  </si>
  <si>
    <t>Invt.bus</t>
  </si>
  <si>
    <t>Time.car</t>
  </si>
  <si>
    <t>Invc.car</t>
  </si>
  <si>
    <t>Invt.car</t>
  </si>
  <si>
    <t>Time.train</t>
  </si>
  <si>
    <t>Invc.train</t>
  </si>
  <si>
    <t>Invt.train</t>
  </si>
  <si>
    <t>Hinc</t>
  </si>
  <si>
    <t>car</t>
  </si>
  <si>
    <t>train</t>
  </si>
  <si>
    <t>air</t>
  </si>
  <si>
    <t>bus</t>
  </si>
  <si>
    <t>Count of Choice</t>
  </si>
  <si>
    <t>Vair</t>
  </si>
  <si>
    <t>Vbus</t>
  </si>
  <si>
    <t>Vcar</t>
  </si>
  <si>
    <t>Vtrain</t>
  </si>
  <si>
    <t>Den</t>
  </si>
  <si>
    <t>Prob(air)</t>
  </si>
  <si>
    <t>Prob(bus)</t>
  </si>
  <si>
    <t>Prob(car)</t>
  </si>
  <si>
    <t>Prob(train)</t>
  </si>
  <si>
    <t>Prob(Choice)</t>
  </si>
  <si>
    <t>LogLike</t>
  </si>
  <si>
    <t>bbus</t>
  </si>
  <si>
    <t>bcar</t>
  </si>
  <si>
    <t>btrain</t>
  </si>
  <si>
    <t>bTime</t>
  </si>
  <si>
    <t>bInvc</t>
  </si>
  <si>
    <t>bInvt</t>
  </si>
  <si>
    <t>Total LogLike</t>
  </si>
  <si>
    <t>BIC</t>
  </si>
  <si>
    <t>Log-Like</t>
  </si>
  <si>
    <t>bbusHinc</t>
  </si>
  <si>
    <t>bcarHinc</t>
  </si>
  <si>
    <t>btrainHinc</t>
  </si>
  <si>
    <t>bTrain</t>
  </si>
  <si>
    <t>bTrainHinc</t>
  </si>
  <si>
    <t>1b</t>
  </si>
  <si>
    <t>Prob(Train)</t>
  </si>
  <si>
    <t>MaxProb</t>
  </si>
  <si>
    <t>Predicted</t>
  </si>
  <si>
    <t>bBus</t>
  </si>
  <si>
    <t>bCar</t>
  </si>
  <si>
    <t>bBusHinc</t>
  </si>
  <si>
    <t>bCarHinc</t>
  </si>
  <si>
    <t>TimeAir</t>
  </si>
  <si>
    <t>InvcAir</t>
  </si>
  <si>
    <t>InvtAir</t>
  </si>
  <si>
    <t>TimeBus</t>
  </si>
  <si>
    <t>InvcBus</t>
  </si>
  <si>
    <t>InvtBus</t>
  </si>
  <si>
    <t>TimeCar</t>
  </si>
  <si>
    <t>InvcCar</t>
  </si>
  <si>
    <t>InvtCar</t>
  </si>
  <si>
    <t>TimeTrain</t>
  </si>
  <si>
    <t>InvcTrain</t>
  </si>
  <si>
    <t>InvtTrain</t>
  </si>
  <si>
    <t>Air</t>
  </si>
  <si>
    <t>Bus</t>
  </si>
  <si>
    <t>Car</t>
  </si>
  <si>
    <t>Train</t>
  </si>
  <si>
    <t>Prob(Air)</t>
  </si>
  <si>
    <t>Prob(Bus)</t>
  </si>
  <si>
    <t>Prob(Car)</t>
  </si>
  <si>
    <t>Prob</t>
  </si>
  <si>
    <t>Invt</t>
  </si>
  <si>
    <t>Microsoft Excel 16.65 Sensitivity Report</t>
  </si>
  <si>
    <t>Worksheet: [TravelModeAnalysisFinal.xlsx]Model1</t>
  </si>
  <si>
    <t>Report Created: 10/25/22 8:42:04 AM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</si>
  <si>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</si>
  <si>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</si>
  <si>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</si>
  <si>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</si>
  <si>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</si>
  <si>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</si>
  <si>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</si>
  <si>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</si>
  <si>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</si>
  <si>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$AF$2</t>
  </si>
  <si>
    <t>car bbus</t>
  </si>
  <si>
    <t>$AG$2</t>
  </si>
  <si>
    <t>car bcar</t>
  </si>
  <si>
    <t>$AH$2</t>
  </si>
  <si>
    <t>car btrain</t>
  </si>
  <si>
    <t>$AI$2</t>
  </si>
  <si>
    <t>car bTime</t>
  </si>
  <si>
    <t>$AJ$2</t>
  </si>
  <si>
    <t>car bInvc</t>
  </si>
  <si>
    <t>$AK$2</t>
  </si>
  <si>
    <t>car bInvt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</si>
</sst>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6" borderId="0" xfId="0" applyFill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[TravelModeAnalysisFinal.xlsx]Statistics!PivotTable5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Statistics!$A$4:$A$7</c:f>
              <c:strCache>
                <c:ptCount val="4"/>
                <c:pt idx="0">
                  <c:v>air</c:v>
                </c:pt>
                <c:pt idx="1">
                  <c:v>bus</c:v>
                </c:pt>
                <c:pt idx="2">
                  <c:v>car</c:v>
                </c:pt>
                <c:pt idx="3">
                  <c:v>train</c:v>
                </c:pt>
              </c:strCache>
            </c:strRef>
          </c:cat>
          <c:val>
            <c:numRef>
              <c:f>Statistics!$B$4:$B$7</c:f>
              <c:numCache>
                <c:formatCode>General</c:formatCode>
                <c:ptCount val="4"/>
                <c:pt idx="0">
                  <c:v>58</c:v>
                </c:pt>
                <c:pt idx="1">
                  <c:v>30</c:v>
                </c:pt>
                <c:pt idx="2">
                  <c:v>59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5-437C-8C9C-32A79895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659480"/>
        <c:axId val="533660136"/>
      </c:barChart>
      <c:catAx>
        <c:axId val="53365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60136"/>
        <c:crosses val="autoZero"/>
        <c:auto val="1"/>
        <c:lblAlgn val="ctr"/>
        <c:lblOffset val="100"/>
        <c:noMultiLvlLbl val="0"/>
      </c:catAx>
      <c:valAx>
        <c:axId val="5336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354330</xdr:colOff>
      <xdr:row>15</xdr:row>
      <xdr:rowOff>83820</xdr:rowOff>
    </xdr:from>
    <xdr:to>
      <xdr:col>16</xdr:col>
      <xdr:colOff>49530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914BD-7CC3-4741-A851-F8127E0D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m M Ansari" refreshedDate="44143.765138194445" createdVersion="6" refreshedVersion="6" minRefreshableVersion="3" recordCount="210" xr:uid="{AB23E962-BB05-4E40-8D5F-BDBAB3B292B5}">
  <cacheSource type="worksheet">
    <worksheetSource ref="A1:AA211" sheet="Data"/>
  </cacheSource>
  <cacheFields count="28">
    <cacheField name="Id" numFmtId="0">
      <sharedItems containsSemiMixedTypes="0" containsString="0" containsNumber="1" containsInteger="1" minValue="1" maxValue="210"/>
    </cacheField>
    <cacheField name="Choice" numFmtId="0">
      <sharedItems count="4">
        <s v="car"/>
        <s v="train"/>
        <s v="air"/>
        <s v="bus"/>
      </sharedItems>
    </cacheField>
    <cacheField name="TimeAir" numFmtId="0">
      <sharedItems containsSemiMixedTypes="0" containsString="0" containsNumber="1" containsInteger="1" minValue="5" maxValue="99"/>
    </cacheField>
    <cacheField name="InvcAir" numFmtId="0">
      <sharedItems containsSemiMixedTypes="0" containsString="0" containsNumber="1" containsInteger="1" minValue="44" maxValue="180"/>
    </cacheField>
    <cacheField name="InvtAir" numFmtId="0">
      <sharedItems containsSemiMixedTypes="0" containsString="0" containsNumber="1" containsInteger="1" minValue="63" maxValue="333"/>
    </cacheField>
    <cacheField name="TimeBus" numFmtId="0">
      <sharedItems containsSemiMixedTypes="0" containsString="0" containsNumber="1" containsInteger="1" minValue="5" maxValue="60"/>
    </cacheField>
    <cacheField name="InvcBus" numFmtId="0">
      <sharedItems containsSemiMixedTypes="0" containsString="0" containsNumber="1" containsInteger="1" minValue="12" maxValue="70"/>
    </cacheField>
    <cacheField name="InvtBus" numFmtId="0">
      <sharedItems containsSemiMixedTypes="0" containsString="0" containsNumber="1" containsInteger="1" minValue="227" maxValue="1110"/>
    </cacheField>
    <cacheField name="TimeCar" numFmtId="0">
      <sharedItems containsSemiMixedTypes="0" containsString="0" containsNumber="1" containsInteger="1" minValue="0" maxValue="0"/>
    </cacheField>
    <cacheField name="InvcCar" numFmtId="0">
      <sharedItems containsSemiMixedTypes="0" containsString="0" containsNumber="1" containsInteger="1" minValue="2" maxValue="86"/>
    </cacheField>
    <cacheField name="InvtCar" numFmtId="0">
      <sharedItems containsSemiMixedTypes="0" containsString="0" containsNumber="1" containsInteger="1" minValue="180" maxValue="1440"/>
    </cacheField>
    <cacheField name="TimeTrain" numFmtId="0">
      <sharedItems containsSemiMixedTypes="0" containsString="0" containsNumber="1" containsInteger="1" minValue="1" maxValue="99"/>
    </cacheField>
    <cacheField name="InvcTrain" numFmtId="0">
      <sharedItems containsSemiMixedTypes="0" containsString="0" containsNumber="1" containsInteger="1" minValue="11" maxValue="112"/>
    </cacheField>
    <cacheField name="InvtTrain" numFmtId="0">
      <sharedItems containsSemiMixedTypes="0" containsString="0" containsNumber="1" containsInteger="1" minValue="255" maxValue="1104"/>
    </cacheField>
    <cacheField name="Hinc" numFmtId="0">
      <sharedItems containsSemiMixedTypes="0" containsString="0" containsNumber="1" containsInteger="1" minValue="2" maxValue="72"/>
    </cacheField>
    <cacheField name="Psize" numFmtId="0">
      <sharedItems containsSemiMixedTypes="0" containsString="0" containsNumber="1" containsInteger="1" minValue="1" maxValue="6"/>
    </cacheField>
    <cacheField name="TimeAir2" numFmtId="0">
      <sharedItems containsSemiMixedTypes="0" containsString="0" containsNumber="1" minValue="0.05" maxValue="0.99"/>
    </cacheField>
    <cacheField name="InvcAir2" numFmtId="0">
      <sharedItems containsSemiMixedTypes="0" containsString="0" containsNumber="1" minValue="0.44" maxValue="1.8"/>
    </cacheField>
    <cacheField name="InvtAir2" numFmtId="0">
      <sharedItems containsSemiMixedTypes="0" containsString="0" containsNumber="1" minValue="0.63" maxValue="3.33"/>
    </cacheField>
    <cacheField name="TimeBus2" numFmtId="0">
      <sharedItems containsSemiMixedTypes="0" containsString="0" containsNumber="1" minValue="0.05" maxValue="0.6"/>
    </cacheField>
    <cacheField name="InvcBus2" numFmtId="0">
      <sharedItems containsSemiMixedTypes="0" containsString="0" containsNumber="1" minValue="0.12" maxValue="0.7"/>
    </cacheField>
    <cacheField name="InvtBus2" numFmtId="0">
      <sharedItems containsSemiMixedTypes="0" containsString="0" containsNumber="1" minValue="2.27" maxValue="11.1"/>
    </cacheField>
    <cacheField name="TimeCar2" numFmtId="0">
      <sharedItems containsSemiMixedTypes="0" containsString="0" containsNumber="1" containsInteger="1" minValue="0" maxValue="0"/>
    </cacheField>
    <cacheField name="InvcCar2" numFmtId="0">
      <sharedItems containsSemiMixedTypes="0" containsString="0" containsNumber="1" minValue="0.02" maxValue="0.86"/>
    </cacheField>
    <cacheField name="InvtCar2" numFmtId="0">
      <sharedItems containsSemiMixedTypes="0" containsString="0" containsNumber="1" minValue="1.8" maxValue="14.4"/>
    </cacheField>
    <cacheField name="TimeTrain2" numFmtId="0">
      <sharedItems containsSemiMixedTypes="0" containsString="0" containsNumber="1" minValue="0.01" maxValue="0.99"/>
    </cacheField>
    <cacheField name="InvcTrain2" numFmtId="0">
      <sharedItems containsSemiMixedTypes="0" containsString="0" containsNumber="1" minValue="0.11" maxValue="1.1200000000000001"/>
    </cacheField>
    <cacheField name="InvtTrain2" numFmtId="0">
      <sharedItems containsSemiMixedTypes="0" containsString="0" containsNumber="1" minValue="2.5499999999999998" maxValue="11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n v="1"/>
    <x v="0"/>
    <n v="69"/>
    <n v="59"/>
    <n v="100"/>
    <n v="35"/>
    <n v="25"/>
    <n v="417"/>
    <n v="0"/>
    <n v="10"/>
    <n v="180"/>
    <n v="34"/>
    <n v="31"/>
    <n v="372"/>
    <n v="35"/>
    <n v="1"/>
    <n v="0.69"/>
    <n v="0.59"/>
    <n v="1"/>
    <n v="0.35"/>
    <n v="0.25"/>
    <n v="4.17"/>
    <n v="0"/>
    <n v="0.1"/>
    <n v="1.8"/>
    <n v="0.34"/>
    <n v="0.31"/>
    <n v="3.72"/>
  </r>
  <r>
    <n v="2"/>
    <x v="0"/>
    <n v="64"/>
    <n v="58"/>
    <n v="68"/>
    <n v="53"/>
    <n v="25"/>
    <n v="399"/>
    <n v="0"/>
    <n v="11"/>
    <n v="255"/>
    <n v="44"/>
    <n v="31"/>
    <n v="354"/>
    <n v="30"/>
    <n v="2"/>
    <n v="0.64"/>
    <n v="0.57999999999999996"/>
    <n v="0.68"/>
    <n v="0.53"/>
    <n v="0.25"/>
    <n v="3.99"/>
    <n v="0"/>
    <n v="0.11"/>
    <n v="2.5499999999999998"/>
    <n v="0.44"/>
    <n v="0.31"/>
    <n v="3.54"/>
  </r>
  <r>
    <n v="3"/>
    <x v="0"/>
    <n v="69"/>
    <n v="115"/>
    <n v="125"/>
    <n v="35"/>
    <n v="53"/>
    <n v="882"/>
    <n v="0"/>
    <n v="23"/>
    <n v="720"/>
    <n v="34"/>
    <n v="98"/>
    <n v="892"/>
    <n v="40"/>
    <n v="1"/>
    <n v="0.69"/>
    <n v="1.1499999999999999"/>
    <n v="1.25"/>
    <n v="0.35"/>
    <n v="0.53"/>
    <n v="8.82"/>
    <n v="0"/>
    <n v="0.23"/>
    <n v="7.2"/>
    <n v="0.34"/>
    <n v="0.98"/>
    <n v="8.92"/>
  </r>
  <r>
    <n v="4"/>
    <x v="0"/>
    <n v="64"/>
    <n v="49"/>
    <n v="68"/>
    <n v="53"/>
    <n v="21"/>
    <n v="399"/>
    <n v="0"/>
    <n v="5"/>
    <n v="180"/>
    <n v="44"/>
    <n v="26"/>
    <n v="354"/>
    <n v="70"/>
    <n v="3"/>
    <n v="0.64"/>
    <n v="0.49"/>
    <n v="0.68"/>
    <n v="0.53"/>
    <n v="0.21"/>
    <n v="3.99"/>
    <n v="0"/>
    <n v="0.05"/>
    <n v="1.8"/>
    <n v="0.44"/>
    <n v="0.26"/>
    <n v="3.54"/>
  </r>
  <r>
    <n v="5"/>
    <x v="0"/>
    <n v="64"/>
    <n v="60"/>
    <n v="144"/>
    <n v="53"/>
    <n v="26"/>
    <n v="449"/>
    <n v="0"/>
    <n v="8"/>
    <n v="600"/>
    <n v="44"/>
    <n v="32"/>
    <n v="404"/>
    <n v="45"/>
    <n v="2"/>
    <n v="0.64"/>
    <n v="0.6"/>
    <n v="1.44"/>
    <n v="0.53"/>
    <n v="0.26"/>
    <n v="4.49"/>
    <n v="0"/>
    <n v="0.08"/>
    <n v="6"/>
    <n v="0.44"/>
    <n v="0.32"/>
    <n v="4.04"/>
  </r>
  <r>
    <n v="6"/>
    <x v="1"/>
    <n v="69"/>
    <n v="59"/>
    <n v="100"/>
    <n v="35"/>
    <n v="13"/>
    <n v="417"/>
    <n v="0"/>
    <n v="12"/>
    <n v="284"/>
    <n v="40"/>
    <n v="20"/>
    <n v="345"/>
    <n v="20"/>
    <n v="1"/>
    <n v="0.69"/>
    <n v="0.59"/>
    <n v="1"/>
    <n v="0.35"/>
    <n v="0.13"/>
    <n v="4.17"/>
    <n v="0"/>
    <n v="0.12"/>
    <n v="2.84"/>
    <n v="0.4"/>
    <n v="0.2"/>
    <n v="3.45"/>
  </r>
  <r>
    <n v="7"/>
    <x v="2"/>
    <n v="45"/>
    <n v="148"/>
    <n v="115"/>
    <n v="35"/>
    <n v="66"/>
    <n v="935"/>
    <n v="0"/>
    <n v="36"/>
    <n v="821"/>
    <n v="34"/>
    <n v="111"/>
    <n v="945"/>
    <n v="45"/>
    <n v="1"/>
    <n v="0.45"/>
    <n v="1.48"/>
    <n v="1.1499999999999999"/>
    <n v="0.35"/>
    <n v="0.66"/>
    <n v="9.35"/>
    <n v="0"/>
    <n v="0.36"/>
    <n v="8.2100000000000009"/>
    <n v="0.34"/>
    <n v="1.1100000000000001"/>
    <n v="9.4499999999999993"/>
  </r>
  <r>
    <n v="8"/>
    <x v="0"/>
    <n v="69"/>
    <n v="121"/>
    <n v="152"/>
    <n v="35"/>
    <n v="50"/>
    <n v="879"/>
    <n v="0"/>
    <n v="50"/>
    <n v="780"/>
    <n v="34"/>
    <n v="52"/>
    <n v="889"/>
    <n v="12"/>
    <n v="1"/>
    <n v="0.69"/>
    <n v="1.21"/>
    <n v="1.52"/>
    <n v="0.35"/>
    <n v="0.5"/>
    <n v="8.7899999999999991"/>
    <n v="0"/>
    <n v="0.5"/>
    <n v="7.8"/>
    <n v="0.34"/>
    <n v="0.52"/>
    <n v="8.89"/>
  </r>
  <r>
    <n v="9"/>
    <x v="0"/>
    <n v="69"/>
    <n v="59"/>
    <n v="100"/>
    <n v="35"/>
    <n v="25"/>
    <n v="417"/>
    <n v="0"/>
    <n v="17"/>
    <n v="210"/>
    <n v="34"/>
    <n v="31"/>
    <n v="372"/>
    <n v="40"/>
    <n v="1"/>
    <n v="0.69"/>
    <n v="0.59"/>
    <n v="1"/>
    <n v="0.35"/>
    <n v="0.25"/>
    <n v="4.17"/>
    <n v="0"/>
    <n v="0.17"/>
    <n v="2.1"/>
    <n v="0.34"/>
    <n v="0.31"/>
    <n v="3.72"/>
  </r>
  <r>
    <n v="10"/>
    <x v="0"/>
    <n v="69"/>
    <n v="58"/>
    <n v="68"/>
    <n v="35"/>
    <n v="25"/>
    <n v="402"/>
    <n v="0"/>
    <n v="7"/>
    <n v="210"/>
    <n v="34"/>
    <n v="31"/>
    <n v="357"/>
    <n v="70"/>
    <n v="2"/>
    <n v="0.69"/>
    <n v="0.57999999999999996"/>
    <n v="0.68"/>
    <n v="0.35"/>
    <n v="0.25"/>
    <n v="4.0199999999999996"/>
    <n v="0"/>
    <n v="7.0000000000000007E-2"/>
    <n v="2.1"/>
    <n v="0.34"/>
    <n v="0.31"/>
    <n v="3.57"/>
  </r>
  <r>
    <n v="11"/>
    <x v="0"/>
    <n v="64"/>
    <n v="58"/>
    <n v="68"/>
    <n v="53"/>
    <n v="13"/>
    <n v="402"/>
    <n v="0"/>
    <n v="4"/>
    <n v="210"/>
    <n v="44"/>
    <n v="16"/>
    <n v="357"/>
    <n v="15"/>
    <n v="2"/>
    <n v="0.64"/>
    <n v="0.57999999999999996"/>
    <n v="0.68"/>
    <n v="0.53"/>
    <n v="0.13"/>
    <n v="4.0199999999999996"/>
    <n v="0"/>
    <n v="0.04"/>
    <n v="2.1"/>
    <n v="0.44"/>
    <n v="0.16"/>
    <n v="3.57"/>
  </r>
  <r>
    <n v="12"/>
    <x v="0"/>
    <n v="64"/>
    <n v="62"/>
    <n v="108"/>
    <n v="53"/>
    <n v="28"/>
    <n v="415"/>
    <n v="0"/>
    <n v="6"/>
    <n v="250"/>
    <n v="44"/>
    <n v="34"/>
    <n v="370"/>
    <n v="35"/>
    <n v="2"/>
    <n v="0.64"/>
    <n v="0.62"/>
    <n v="1.08"/>
    <n v="0.53"/>
    <n v="0.28000000000000003"/>
    <n v="4.1500000000000004"/>
    <n v="0"/>
    <n v="0.06"/>
    <n v="2.5"/>
    <n v="0.44"/>
    <n v="0.34"/>
    <n v="3.7"/>
  </r>
  <r>
    <n v="13"/>
    <x v="0"/>
    <n v="64"/>
    <n v="45"/>
    <n v="114"/>
    <n v="53"/>
    <n v="19"/>
    <n v="423"/>
    <n v="0"/>
    <n v="5"/>
    <n v="240"/>
    <n v="44"/>
    <n v="24"/>
    <n v="378"/>
    <n v="50"/>
    <n v="4"/>
    <n v="0.64"/>
    <n v="0.45"/>
    <n v="1.1399999999999999"/>
    <n v="0.53"/>
    <n v="0.19"/>
    <n v="4.2300000000000004"/>
    <n v="0"/>
    <n v="0.05"/>
    <n v="2.4"/>
    <n v="0.44"/>
    <n v="0.24"/>
    <n v="3.78"/>
  </r>
  <r>
    <n v="14"/>
    <x v="0"/>
    <n v="64"/>
    <n v="58"/>
    <n v="94"/>
    <n v="53"/>
    <n v="25"/>
    <n v="405"/>
    <n v="0"/>
    <n v="15"/>
    <n v="285"/>
    <n v="44"/>
    <n v="31"/>
    <n v="360"/>
    <n v="40"/>
    <n v="1"/>
    <n v="0.64"/>
    <n v="0.57999999999999996"/>
    <n v="0.94"/>
    <n v="0.53"/>
    <n v="0.25"/>
    <n v="4.05"/>
    <n v="0"/>
    <n v="0.15"/>
    <n v="2.85"/>
    <n v="0.44"/>
    <n v="0.31"/>
    <n v="3.6"/>
  </r>
  <r>
    <n v="15"/>
    <x v="0"/>
    <n v="64"/>
    <n v="83"/>
    <n v="169"/>
    <n v="53"/>
    <n v="47"/>
    <n v="938"/>
    <n v="0"/>
    <n v="17"/>
    <n v="1200"/>
    <n v="44"/>
    <n v="70"/>
    <n v="948"/>
    <n v="26"/>
    <n v="4"/>
    <n v="0.64"/>
    <n v="0.83"/>
    <n v="1.69"/>
    <n v="0.53"/>
    <n v="0.47"/>
    <n v="9.3800000000000008"/>
    <n v="0"/>
    <n v="0.17"/>
    <n v="12"/>
    <n v="0.44"/>
    <n v="0.7"/>
    <n v="9.48"/>
  </r>
  <r>
    <n v="16"/>
    <x v="1"/>
    <n v="69"/>
    <n v="60"/>
    <n v="127"/>
    <n v="35"/>
    <n v="25"/>
    <n v="435"/>
    <n v="0"/>
    <n v="14"/>
    <n v="350"/>
    <n v="20"/>
    <n v="19"/>
    <n v="325"/>
    <n v="26"/>
    <n v="1"/>
    <n v="0.69"/>
    <n v="0.6"/>
    <n v="1.27"/>
    <n v="0.35"/>
    <n v="0.25"/>
    <n v="4.3499999999999996"/>
    <n v="0"/>
    <n v="0.14000000000000001"/>
    <n v="3.5"/>
    <n v="0.2"/>
    <n v="0.19"/>
    <n v="3.25"/>
  </r>
  <r>
    <n v="17"/>
    <x v="1"/>
    <n v="69"/>
    <n v="61"/>
    <n v="74"/>
    <n v="35"/>
    <n v="26"/>
    <n v="389"/>
    <n v="0"/>
    <n v="13"/>
    <n v="315"/>
    <n v="15"/>
    <n v="38"/>
    <n v="255"/>
    <n v="26"/>
    <n v="1"/>
    <n v="0.69"/>
    <n v="0.61"/>
    <n v="0.74"/>
    <n v="0.35"/>
    <n v="0.26"/>
    <n v="3.89"/>
    <n v="0"/>
    <n v="0.13"/>
    <n v="3.15"/>
    <n v="0.15"/>
    <n v="0.38"/>
    <n v="2.5499999999999998"/>
  </r>
  <r>
    <n v="18"/>
    <x v="1"/>
    <n v="69"/>
    <n v="67"/>
    <n v="86"/>
    <n v="35"/>
    <n v="19"/>
    <n v="399"/>
    <n v="0"/>
    <n v="17"/>
    <n v="327"/>
    <n v="20"/>
    <n v="21"/>
    <n v="300"/>
    <n v="6"/>
    <n v="1"/>
    <n v="0.69"/>
    <n v="0.67"/>
    <n v="0.86"/>
    <n v="0.35"/>
    <n v="0.19"/>
    <n v="3.99"/>
    <n v="0"/>
    <n v="0.17"/>
    <n v="3.27"/>
    <n v="0.2"/>
    <n v="0.21"/>
    <n v="3"/>
  </r>
  <r>
    <n v="19"/>
    <x v="1"/>
    <n v="69"/>
    <n v="59"/>
    <n v="148"/>
    <n v="35"/>
    <n v="14"/>
    <n v="456"/>
    <n v="0"/>
    <n v="16"/>
    <n v="427"/>
    <n v="45"/>
    <n v="18"/>
    <n v="305"/>
    <n v="20"/>
    <n v="1"/>
    <n v="0.69"/>
    <n v="0.59"/>
    <n v="1.48"/>
    <n v="0.35"/>
    <n v="0.14000000000000001"/>
    <n v="4.5599999999999996"/>
    <n v="0"/>
    <n v="0.16"/>
    <n v="4.2699999999999996"/>
    <n v="0.45"/>
    <n v="0.18"/>
    <n v="3.05"/>
  </r>
  <r>
    <n v="20"/>
    <x v="1"/>
    <n v="64"/>
    <n v="58"/>
    <n v="93"/>
    <n v="53"/>
    <n v="25"/>
    <n v="346"/>
    <n v="0"/>
    <n v="9"/>
    <n v="316"/>
    <n v="10"/>
    <n v="28"/>
    <n v="305"/>
    <n v="72"/>
    <n v="2"/>
    <n v="0.64"/>
    <n v="0.57999999999999996"/>
    <n v="0.93"/>
    <n v="0.53"/>
    <n v="0.25"/>
    <n v="3.46"/>
    <n v="0"/>
    <n v="0.09"/>
    <n v="3.16"/>
    <n v="0.1"/>
    <n v="0.28000000000000003"/>
    <n v="3.05"/>
  </r>
  <r>
    <n v="21"/>
    <x v="1"/>
    <n v="69"/>
    <n v="61"/>
    <n v="73"/>
    <n v="35"/>
    <n v="15"/>
    <n v="395"/>
    <n v="0"/>
    <n v="13"/>
    <n v="314"/>
    <n v="20"/>
    <n v="21"/>
    <n v="305"/>
    <n v="6"/>
    <n v="1"/>
    <n v="0.69"/>
    <n v="0.61"/>
    <n v="0.73"/>
    <n v="0.35"/>
    <n v="0.15"/>
    <n v="3.95"/>
    <n v="0"/>
    <n v="0.13"/>
    <n v="3.14"/>
    <n v="0.2"/>
    <n v="0.21"/>
    <n v="3.05"/>
  </r>
  <r>
    <n v="22"/>
    <x v="1"/>
    <n v="64"/>
    <n v="62"/>
    <n v="235"/>
    <n v="53"/>
    <n v="17"/>
    <n v="623"/>
    <n v="0"/>
    <n v="13"/>
    <n v="559"/>
    <n v="45"/>
    <n v="45"/>
    <n v="465"/>
    <n v="10"/>
    <n v="2"/>
    <n v="0.64"/>
    <n v="0.62"/>
    <n v="2.35"/>
    <n v="0.53"/>
    <n v="0.17"/>
    <n v="6.23"/>
    <n v="0"/>
    <n v="0.13"/>
    <n v="5.59"/>
    <n v="0.45"/>
    <n v="0.45"/>
    <n v="4.6500000000000004"/>
  </r>
  <r>
    <n v="23"/>
    <x v="2"/>
    <n v="90"/>
    <n v="142"/>
    <n v="105"/>
    <n v="35"/>
    <n v="32"/>
    <n v="590"/>
    <n v="0"/>
    <n v="33"/>
    <n v="577"/>
    <n v="34"/>
    <n v="71"/>
    <n v="596"/>
    <n v="50"/>
    <n v="1"/>
    <n v="0.9"/>
    <n v="1.42"/>
    <n v="1.05"/>
    <n v="0.35"/>
    <n v="0.32"/>
    <n v="5.9"/>
    <n v="0"/>
    <n v="0.33"/>
    <n v="5.77"/>
    <n v="0.34"/>
    <n v="0.71"/>
    <n v="5.96"/>
  </r>
  <r>
    <n v="24"/>
    <x v="2"/>
    <n v="50"/>
    <n v="120"/>
    <n v="110"/>
    <n v="35"/>
    <n v="31"/>
    <n v="590"/>
    <n v="0"/>
    <n v="33"/>
    <n v="577"/>
    <n v="34"/>
    <n v="70"/>
    <n v="596"/>
    <n v="50"/>
    <n v="1"/>
    <n v="0.5"/>
    <n v="1.2"/>
    <n v="1.1000000000000001"/>
    <n v="0.35"/>
    <n v="0.31"/>
    <n v="5.9"/>
    <n v="0"/>
    <n v="0.33"/>
    <n v="5.77"/>
    <n v="0.34"/>
    <n v="0.7"/>
    <n v="5.96"/>
  </r>
  <r>
    <n v="25"/>
    <x v="2"/>
    <n v="15"/>
    <n v="85"/>
    <n v="65"/>
    <n v="35"/>
    <n v="12"/>
    <n v="406"/>
    <n v="0"/>
    <n v="9"/>
    <n v="296"/>
    <n v="34"/>
    <n v="15"/>
    <n v="361"/>
    <n v="18"/>
    <n v="2"/>
    <n v="0.15"/>
    <n v="0.85"/>
    <n v="0.65"/>
    <n v="0.35"/>
    <n v="0.12"/>
    <n v="4.0599999999999996"/>
    <n v="0"/>
    <n v="0.09"/>
    <n v="2.96"/>
    <n v="0.34"/>
    <n v="0.15"/>
    <n v="3.61"/>
  </r>
  <r>
    <n v="26"/>
    <x v="2"/>
    <n v="30"/>
    <n v="85"/>
    <n v="140"/>
    <n v="53"/>
    <n v="45"/>
    <n v="918"/>
    <n v="0"/>
    <n v="86"/>
    <n v="902"/>
    <n v="44"/>
    <n v="90"/>
    <n v="928"/>
    <n v="60"/>
    <n v="1"/>
    <n v="0.3"/>
    <n v="0.85"/>
    <n v="1.4"/>
    <n v="0.53"/>
    <n v="0.45"/>
    <n v="9.18"/>
    <n v="0"/>
    <n v="0.86"/>
    <n v="9.02"/>
    <n v="0.44"/>
    <n v="0.9"/>
    <n v="9.2799999999999994"/>
  </r>
  <r>
    <n v="27"/>
    <x v="2"/>
    <n v="80"/>
    <n v="75"/>
    <n v="110"/>
    <n v="35"/>
    <n v="31"/>
    <n v="632"/>
    <n v="0"/>
    <n v="39"/>
    <n v="581"/>
    <n v="34"/>
    <n v="70"/>
    <n v="638"/>
    <n v="45"/>
    <n v="1"/>
    <n v="0.8"/>
    <n v="0.75"/>
    <n v="1.1000000000000001"/>
    <n v="0.35"/>
    <n v="0.31"/>
    <n v="6.32"/>
    <n v="0"/>
    <n v="0.39"/>
    <n v="5.81"/>
    <n v="0.34"/>
    <n v="0.7"/>
    <n v="6.38"/>
  </r>
  <r>
    <n v="28"/>
    <x v="2"/>
    <n v="45"/>
    <n v="85"/>
    <n v="140"/>
    <n v="53"/>
    <n v="35"/>
    <n v="658"/>
    <n v="0"/>
    <n v="19"/>
    <n v="592"/>
    <n v="44"/>
    <n v="39"/>
    <n v="664"/>
    <n v="18"/>
    <n v="2"/>
    <n v="0.45"/>
    <n v="0.85"/>
    <n v="1.4"/>
    <n v="0.53"/>
    <n v="0.35"/>
    <n v="6.58"/>
    <n v="0"/>
    <n v="0.19"/>
    <n v="5.92"/>
    <n v="0.44"/>
    <n v="0.39"/>
    <n v="6.64"/>
  </r>
  <r>
    <n v="29"/>
    <x v="1"/>
    <n v="64"/>
    <n v="74"/>
    <n v="179"/>
    <n v="53"/>
    <n v="21"/>
    <n v="345"/>
    <n v="0"/>
    <n v="9"/>
    <n v="321"/>
    <n v="60"/>
    <n v="43"/>
    <n v="320"/>
    <n v="8"/>
    <n v="2"/>
    <n v="0.64"/>
    <n v="0.74"/>
    <n v="1.79"/>
    <n v="0.53"/>
    <n v="0.21"/>
    <n v="3.45"/>
    <n v="0"/>
    <n v="0.09"/>
    <n v="3.21"/>
    <n v="0.6"/>
    <n v="0.43"/>
    <n v="3.2"/>
  </r>
  <r>
    <n v="30"/>
    <x v="1"/>
    <n v="69"/>
    <n v="59"/>
    <n v="100"/>
    <n v="35"/>
    <n v="13"/>
    <n v="417"/>
    <n v="0"/>
    <n v="13"/>
    <n v="284"/>
    <n v="2"/>
    <n v="11"/>
    <n v="285"/>
    <n v="6"/>
    <n v="1"/>
    <n v="0.69"/>
    <n v="0.59"/>
    <n v="1"/>
    <n v="0.35"/>
    <n v="0.13"/>
    <n v="4.17"/>
    <n v="0"/>
    <n v="0.13"/>
    <n v="2.84"/>
    <n v="0.02"/>
    <n v="0.11"/>
    <n v="2.85"/>
  </r>
  <r>
    <n v="31"/>
    <x v="1"/>
    <n v="69"/>
    <n v="59"/>
    <n v="101"/>
    <n v="35"/>
    <n v="25"/>
    <n v="420"/>
    <n v="0"/>
    <n v="13"/>
    <n v="297"/>
    <n v="5"/>
    <n v="17"/>
    <n v="300"/>
    <n v="20"/>
    <n v="1"/>
    <n v="0.69"/>
    <n v="0.59"/>
    <n v="1.01"/>
    <n v="0.35"/>
    <n v="0.25"/>
    <n v="4.2"/>
    <n v="0"/>
    <n v="0.13"/>
    <n v="2.97"/>
    <n v="0.05"/>
    <n v="0.17"/>
    <n v="3"/>
  </r>
  <r>
    <n v="32"/>
    <x v="1"/>
    <n v="69"/>
    <n v="64"/>
    <n v="90"/>
    <n v="35"/>
    <n v="29"/>
    <n v="405"/>
    <n v="0"/>
    <n v="18"/>
    <n v="327"/>
    <n v="15"/>
    <n v="32"/>
    <n v="325"/>
    <n v="45"/>
    <n v="1"/>
    <n v="0.69"/>
    <n v="0.64"/>
    <n v="0.9"/>
    <n v="0.35"/>
    <n v="0.28999999999999998"/>
    <n v="4.05"/>
    <n v="0"/>
    <n v="0.18"/>
    <n v="3.27"/>
    <n v="0.15"/>
    <n v="0.32"/>
    <n v="3.25"/>
  </r>
  <r>
    <n v="33"/>
    <x v="1"/>
    <n v="64"/>
    <n v="59"/>
    <n v="73"/>
    <n v="53"/>
    <n v="26"/>
    <n v="395"/>
    <n v="0"/>
    <n v="9"/>
    <n v="314"/>
    <n v="45"/>
    <n v="29"/>
    <n v="290"/>
    <n v="70"/>
    <n v="2"/>
    <n v="0.64"/>
    <n v="0.59"/>
    <n v="0.73"/>
    <n v="0.53"/>
    <n v="0.26"/>
    <n v="3.95"/>
    <n v="0"/>
    <n v="0.09"/>
    <n v="3.14"/>
    <n v="0.45"/>
    <n v="0.28999999999999998"/>
    <n v="2.9"/>
  </r>
  <r>
    <n v="34"/>
    <x v="1"/>
    <n v="69"/>
    <n v="62"/>
    <n v="66"/>
    <n v="35"/>
    <n v="19"/>
    <n v="397"/>
    <n v="0"/>
    <n v="17"/>
    <n v="307"/>
    <n v="10"/>
    <n v="31"/>
    <n v="295"/>
    <n v="4"/>
    <n v="1"/>
    <n v="0.69"/>
    <n v="0.62"/>
    <n v="0.66"/>
    <n v="0.35"/>
    <n v="0.19"/>
    <n v="3.97"/>
    <n v="0"/>
    <n v="0.17"/>
    <n v="3.07"/>
    <n v="0.1"/>
    <n v="0.31"/>
    <n v="2.95"/>
  </r>
  <r>
    <n v="35"/>
    <x v="1"/>
    <n v="69"/>
    <n v="60"/>
    <n v="132"/>
    <n v="35"/>
    <n v="26"/>
    <n v="373"/>
    <n v="0"/>
    <n v="12"/>
    <n v="309"/>
    <n v="15"/>
    <n v="15"/>
    <n v="330"/>
    <n v="40"/>
    <n v="1"/>
    <n v="0.69"/>
    <n v="0.6"/>
    <n v="1.32"/>
    <n v="0.35"/>
    <n v="0.26"/>
    <n v="3.73"/>
    <n v="0"/>
    <n v="0.12"/>
    <n v="3.09"/>
    <n v="0.15"/>
    <n v="0.15"/>
    <n v="3.3"/>
  </r>
  <r>
    <n v="36"/>
    <x v="1"/>
    <n v="69"/>
    <n v="60"/>
    <n v="117"/>
    <n v="35"/>
    <n v="25"/>
    <n v="425"/>
    <n v="0"/>
    <n v="17"/>
    <n v="307"/>
    <n v="10"/>
    <n v="23"/>
    <n v="325"/>
    <n v="35"/>
    <n v="1"/>
    <n v="0.69"/>
    <n v="0.6"/>
    <n v="1.17"/>
    <n v="0.35"/>
    <n v="0.25"/>
    <n v="4.25"/>
    <n v="0"/>
    <n v="0.17"/>
    <n v="3.07"/>
    <n v="0.1"/>
    <n v="0.23"/>
    <n v="3.25"/>
  </r>
  <r>
    <n v="37"/>
    <x v="1"/>
    <n v="64"/>
    <n v="62"/>
    <n v="184"/>
    <n v="53"/>
    <n v="28"/>
    <n v="464"/>
    <n v="0"/>
    <n v="11"/>
    <n v="427"/>
    <n v="45"/>
    <n v="24"/>
    <n v="360"/>
    <n v="40"/>
    <n v="2"/>
    <n v="0.64"/>
    <n v="0.62"/>
    <n v="1.84"/>
    <n v="0.53"/>
    <n v="0.28000000000000003"/>
    <n v="4.6399999999999997"/>
    <n v="0"/>
    <n v="0.11"/>
    <n v="4.2699999999999996"/>
    <n v="0.45"/>
    <n v="0.24"/>
    <n v="3.6"/>
  </r>
  <r>
    <n v="38"/>
    <x v="1"/>
    <n v="64"/>
    <n v="50"/>
    <n v="67"/>
    <n v="53"/>
    <n v="14"/>
    <n v="393"/>
    <n v="0"/>
    <n v="6"/>
    <n v="308"/>
    <n v="30"/>
    <n v="31"/>
    <n v="265"/>
    <n v="4"/>
    <n v="3"/>
    <n v="0.64"/>
    <n v="0.5"/>
    <n v="0.67"/>
    <n v="0.53"/>
    <n v="0.14000000000000001"/>
    <n v="3.93"/>
    <n v="0"/>
    <n v="0.06"/>
    <n v="3.08"/>
    <n v="0.3"/>
    <n v="0.31"/>
    <n v="2.65"/>
  </r>
  <r>
    <n v="39"/>
    <x v="1"/>
    <n v="64"/>
    <n v="48"/>
    <n v="154"/>
    <n v="53"/>
    <n v="14"/>
    <n v="462"/>
    <n v="0"/>
    <n v="4"/>
    <n v="351"/>
    <n v="55"/>
    <n v="25"/>
    <n v="360"/>
    <n v="15"/>
    <n v="4"/>
    <n v="0.64"/>
    <n v="0.48"/>
    <n v="1.54"/>
    <n v="0.53"/>
    <n v="0.14000000000000001"/>
    <n v="4.62"/>
    <n v="0"/>
    <n v="0.04"/>
    <n v="3.51"/>
    <n v="0.55000000000000004"/>
    <n v="0.25"/>
    <n v="3.6"/>
  </r>
  <r>
    <n v="40"/>
    <x v="2"/>
    <n v="30"/>
    <n v="147"/>
    <n v="100"/>
    <n v="35"/>
    <n v="57"/>
    <n v="672"/>
    <n v="0"/>
    <n v="28"/>
    <n v="629"/>
    <n v="34"/>
    <n v="96"/>
    <n v="678"/>
    <n v="26"/>
    <n v="1"/>
    <n v="0.3"/>
    <n v="1.47"/>
    <n v="1"/>
    <n v="0.35"/>
    <n v="0.56999999999999995"/>
    <n v="6.72"/>
    <n v="0"/>
    <n v="0.28000000000000003"/>
    <n v="6.29"/>
    <n v="0.34"/>
    <n v="0.96"/>
    <n v="6.78"/>
  </r>
  <r>
    <n v="41"/>
    <x v="2"/>
    <n v="75"/>
    <n v="125"/>
    <n v="110"/>
    <n v="35"/>
    <n v="31"/>
    <n v="590"/>
    <n v="0"/>
    <n v="24"/>
    <n v="577"/>
    <n v="34"/>
    <n v="70"/>
    <n v="596"/>
    <n v="26"/>
    <n v="1"/>
    <n v="0.75"/>
    <n v="1.25"/>
    <n v="1.1000000000000001"/>
    <n v="0.35"/>
    <n v="0.31"/>
    <n v="5.9"/>
    <n v="0"/>
    <n v="0.24"/>
    <n v="5.77"/>
    <n v="0.34"/>
    <n v="0.7"/>
    <n v="5.96"/>
  </r>
  <r>
    <n v="42"/>
    <x v="2"/>
    <n v="40"/>
    <n v="152"/>
    <n v="95"/>
    <n v="35"/>
    <n v="34"/>
    <n v="594"/>
    <n v="0"/>
    <n v="24"/>
    <n v="587"/>
    <n v="34"/>
    <n v="73"/>
    <n v="600"/>
    <n v="70"/>
    <n v="1"/>
    <n v="0.4"/>
    <n v="1.52"/>
    <n v="0.95"/>
    <n v="0.35"/>
    <n v="0.34"/>
    <n v="5.94"/>
    <n v="0"/>
    <n v="0.24"/>
    <n v="5.87"/>
    <n v="0.34"/>
    <n v="0.73"/>
    <n v="6"/>
  </r>
  <r>
    <n v="43"/>
    <x v="2"/>
    <n v="30"/>
    <n v="116"/>
    <n v="180"/>
    <n v="35"/>
    <n v="32"/>
    <n v="651"/>
    <n v="0"/>
    <n v="29"/>
    <n v="629"/>
    <n v="34"/>
    <n v="71"/>
    <n v="657"/>
    <n v="70"/>
    <n v="1"/>
    <n v="0.3"/>
    <n v="1.1599999999999999"/>
    <n v="1.8"/>
    <n v="0.35"/>
    <n v="0.32"/>
    <n v="6.51"/>
    <n v="0"/>
    <n v="0.28999999999999998"/>
    <n v="6.29"/>
    <n v="0.34"/>
    <n v="0.71"/>
    <n v="6.57"/>
  </r>
  <r>
    <n v="44"/>
    <x v="2"/>
    <n v="40"/>
    <n v="100"/>
    <n v="105"/>
    <n v="53"/>
    <n v="31"/>
    <n v="616"/>
    <n v="0"/>
    <n v="17"/>
    <n v="577"/>
    <n v="44"/>
    <n v="70"/>
    <n v="622"/>
    <n v="45"/>
    <n v="2"/>
    <n v="0.4"/>
    <n v="1"/>
    <n v="1.05"/>
    <n v="0.53"/>
    <n v="0.31"/>
    <n v="6.16"/>
    <n v="0"/>
    <n v="0.17"/>
    <n v="5.77"/>
    <n v="0.44"/>
    <n v="0.7"/>
    <n v="6.22"/>
  </r>
  <r>
    <n v="45"/>
    <x v="2"/>
    <n v="45"/>
    <n v="105"/>
    <n v="115"/>
    <n v="53"/>
    <n v="31"/>
    <n v="616"/>
    <n v="0"/>
    <n v="12"/>
    <n v="577"/>
    <n v="44"/>
    <n v="35"/>
    <n v="622"/>
    <n v="8"/>
    <n v="2"/>
    <n v="0.45"/>
    <n v="1.05"/>
    <n v="1.1499999999999999"/>
    <n v="0.53"/>
    <n v="0.31"/>
    <n v="6.16"/>
    <n v="0"/>
    <n v="0.12"/>
    <n v="5.77"/>
    <n v="0.44"/>
    <n v="0.35"/>
    <n v="6.22"/>
  </r>
  <r>
    <n v="46"/>
    <x v="2"/>
    <n v="20"/>
    <n v="106"/>
    <n v="190"/>
    <n v="35"/>
    <n v="33"/>
    <n v="653"/>
    <n v="0"/>
    <n v="44"/>
    <n v="592"/>
    <n v="34"/>
    <n v="72"/>
    <n v="659"/>
    <n v="70"/>
    <n v="1"/>
    <n v="0.2"/>
    <n v="1.06"/>
    <n v="1.9"/>
    <n v="0.35"/>
    <n v="0.33"/>
    <n v="6.53"/>
    <n v="0"/>
    <n v="0.44"/>
    <n v="5.92"/>
    <n v="0.34"/>
    <n v="0.72"/>
    <n v="6.59"/>
  </r>
  <r>
    <n v="47"/>
    <x v="2"/>
    <n v="60"/>
    <n v="90"/>
    <n v="100"/>
    <n v="53"/>
    <n v="30"/>
    <n v="590"/>
    <n v="0"/>
    <n v="13"/>
    <n v="577"/>
    <n v="44"/>
    <n v="69"/>
    <n v="596"/>
    <n v="26"/>
    <n v="2"/>
    <n v="0.6"/>
    <n v="0.9"/>
    <n v="1"/>
    <n v="0.53"/>
    <n v="0.3"/>
    <n v="5.9"/>
    <n v="0"/>
    <n v="0.13"/>
    <n v="5.77"/>
    <n v="0.44"/>
    <n v="0.69"/>
    <n v="5.96"/>
  </r>
  <r>
    <n v="48"/>
    <x v="2"/>
    <n v="40"/>
    <n v="48"/>
    <n v="115"/>
    <n v="35"/>
    <n v="25"/>
    <n v="410"/>
    <n v="0"/>
    <n v="16"/>
    <n v="308"/>
    <n v="34"/>
    <n v="31"/>
    <n v="365"/>
    <n v="50"/>
    <n v="1"/>
    <n v="0.4"/>
    <n v="0.48"/>
    <n v="1.1499999999999999"/>
    <n v="0.35"/>
    <n v="0.25"/>
    <n v="4.0999999999999996"/>
    <n v="0"/>
    <n v="0.16"/>
    <n v="3.08"/>
    <n v="0.34"/>
    <n v="0.31"/>
    <n v="3.65"/>
  </r>
  <r>
    <n v="49"/>
    <x v="2"/>
    <n v="50"/>
    <n v="69"/>
    <n v="85"/>
    <n v="53"/>
    <n v="13"/>
    <n v="389"/>
    <n v="0"/>
    <n v="4"/>
    <n v="315"/>
    <n v="44"/>
    <n v="16"/>
    <n v="344"/>
    <n v="10"/>
    <n v="3"/>
    <n v="0.5"/>
    <n v="0.69"/>
    <n v="0.85"/>
    <n v="0.53"/>
    <n v="0.13"/>
    <n v="3.89"/>
    <n v="0"/>
    <n v="0.04"/>
    <n v="3.15"/>
    <n v="0.44"/>
    <n v="0.16"/>
    <n v="3.44"/>
  </r>
  <r>
    <n v="50"/>
    <x v="2"/>
    <n v="75"/>
    <n v="99"/>
    <n v="135"/>
    <n v="35"/>
    <n v="57"/>
    <n v="672"/>
    <n v="0"/>
    <n v="29"/>
    <n v="629"/>
    <n v="34"/>
    <n v="96"/>
    <n v="678"/>
    <n v="30"/>
    <n v="1"/>
    <n v="0.75"/>
    <n v="0.99"/>
    <n v="1.35"/>
    <n v="0.35"/>
    <n v="0.56999999999999995"/>
    <n v="6.72"/>
    <n v="0"/>
    <n v="0.28999999999999998"/>
    <n v="6.29"/>
    <n v="0.34"/>
    <n v="0.96"/>
    <n v="6.78"/>
  </r>
  <r>
    <n v="51"/>
    <x v="2"/>
    <n v="90"/>
    <n v="64"/>
    <n v="155"/>
    <n v="53"/>
    <n v="35"/>
    <n v="672"/>
    <n v="0"/>
    <n v="20"/>
    <n v="629"/>
    <n v="44"/>
    <n v="74"/>
    <n v="678"/>
    <n v="60"/>
    <n v="2"/>
    <n v="0.9"/>
    <n v="0.64"/>
    <n v="1.55"/>
    <n v="0.53"/>
    <n v="0.35"/>
    <n v="6.72"/>
    <n v="0"/>
    <n v="0.2"/>
    <n v="6.29"/>
    <n v="0.44"/>
    <n v="0.74"/>
    <n v="6.78"/>
  </r>
  <r>
    <n v="52"/>
    <x v="2"/>
    <n v="85"/>
    <n v="105"/>
    <n v="85"/>
    <n v="53"/>
    <n v="35"/>
    <n v="659"/>
    <n v="0"/>
    <n v="8"/>
    <n v="587"/>
    <n v="44"/>
    <n v="56"/>
    <n v="665"/>
    <n v="30"/>
    <n v="4"/>
    <n v="0.85"/>
    <n v="1.05"/>
    <n v="0.85"/>
    <n v="0.53"/>
    <n v="0.35"/>
    <n v="6.59"/>
    <n v="0"/>
    <n v="0.08"/>
    <n v="5.87"/>
    <n v="0.44"/>
    <n v="0.56000000000000005"/>
    <n v="6.65"/>
  </r>
  <r>
    <n v="53"/>
    <x v="1"/>
    <n v="69"/>
    <n v="60"/>
    <n v="123"/>
    <n v="35"/>
    <n v="25"/>
    <n v="430"/>
    <n v="0"/>
    <n v="13"/>
    <n v="332"/>
    <n v="15"/>
    <n v="24"/>
    <n v="365"/>
    <n v="30"/>
    <n v="1"/>
    <n v="0.69"/>
    <n v="0.6"/>
    <n v="1.23"/>
    <n v="0.35"/>
    <n v="0.25"/>
    <n v="4.3"/>
    <n v="0"/>
    <n v="0.13"/>
    <n v="3.32"/>
    <n v="0.15"/>
    <n v="0.24"/>
    <n v="3.65"/>
  </r>
  <r>
    <n v="54"/>
    <x v="1"/>
    <n v="64"/>
    <n v="58"/>
    <n v="90"/>
    <n v="53"/>
    <n v="25"/>
    <n v="417"/>
    <n v="0"/>
    <n v="9"/>
    <n v="334"/>
    <n v="30"/>
    <n v="22"/>
    <n v="340"/>
    <n v="50"/>
    <n v="2"/>
    <n v="0.64"/>
    <n v="0.57999999999999996"/>
    <n v="0.9"/>
    <n v="0.53"/>
    <n v="0.25"/>
    <n v="4.17"/>
    <n v="0"/>
    <n v="0.09"/>
    <n v="3.34"/>
    <n v="0.3"/>
    <n v="0.22"/>
    <n v="3.4"/>
  </r>
  <r>
    <n v="55"/>
    <x v="1"/>
    <n v="64"/>
    <n v="45"/>
    <n v="73"/>
    <n v="53"/>
    <n v="13"/>
    <n v="395"/>
    <n v="0"/>
    <n v="5"/>
    <n v="314"/>
    <n v="15"/>
    <n v="22"/>
    <n v="290"/>
    <n v="6"/>
    <n v="4"/>
    <n v="0.64"/>
    <n v="0.45"/>
    <n v="0.73"/>
    <n v="0.53"/>
    <n v="0.13"/>
    <n v="3.95"/>
    <n v="0"/>
    <n v="0.05"/>
    <n v="3.14"/>
    <n v="0.15"/>
    <n v="0.22"/>
    <n v="2.9"/>
  </r>
  <r>
    <n v="56"/>
    <x v="1"/>
    <n v="69"/>
    <n v="108"/>
    <n v="170"/>
    <n v="35"/>
    <n v="44"/>
    <n v="887"/>
    <n v="0"/>
    <n v="50"/>
    <n v="884"/>
    <n v="30"/>
    <n v="31"/>
    <n v="875"/>
    <n v="30"/>
    <n v="1"/>
    <n v="0.69"/>
    <n v="1.08"/>
    <n v="1.7"/>
    <n v="0.35"/>
    <n v="0.44"/>
    <n v="8.8699999999999992"/>
    <n v="0"/>
    <n v="0.5"/>
    <n v="8.84"/>
    <n v="0.3"/>
    <n v="0.31"/>
    <n v="8.75"/>
  </r>
  <r>
    <n v="57"/>
    <x v="1"/>
    <n v="69"/>
    <n v="110"/>
    <n v="249"/>
    <n v="35"/>
    <n v="47"/>
    <n v="955"/>
    <n v="0"/>
    <n v="38"/>
    <n v="990"/>
    <n v="45"/>
    <n v="22"/>
    <n v="890"/>
    <n v="12"/>
    <n v="1"/>
    <n v="0.69"/>
    <n v="1.1000000000000001"/>
    <n v="2.4900000000000002"/>
    <n v="0.35"/>
    <n v="0.47"/>
    <n v="9.5500000000000007"/>
    <n v="0"/>
    <n v="0.38"/>
    <n v="9.9"/>
    <n v="0.45"/>
    <n v="0.22"/>
    <n v="8.9"/>
  </r>
  <r>
    <n v="58"/>
    <x v="1"/>
    <n v="64"/>
    <n v="115"/>
    <n v="138"/>
    <n v="53"/>
    <n v="50"/>
    <n v="869"/>
    <n v="0"/>
    <n v="18"/>
    <n v="862"/>
    <n v="10"/>
    <n v="44"/>
    <n v="830"/>
    <n v="36"/>
    <n v="2"/>
    <n v="0.64"/>
    <n v="1.1499999999999999"/>
    <n v="1.38"/>
    <n v="0.53"/>
    <n v="0.5"/>
    <n v="8.69"/>
    <n v="0"/>
    <n v="0.18"/>
    <n v="8.6199999999999992"/>
    <n v="0.1"/>
    <n v="0.44"/>
    <n v="8.3000000000000007"/>
  </r>
  <r>
    <n v="59"/>
    <x v="1"/>
    <n v="69"/>
    <n v="117"/>
    <n v="147"/>
    <n v="35"/>
    <n v="48"/>
    <n v="885"/>
    <n v="0"/>
    <n v="38"/>
    <n v="883"/>
    <n v="40"/>
    <n v="59"/>
    <n v="790"/>
    <n v="30"/>
    <n v="1"/>
    <n v="0.69"/>
    <n v="1.17"/>
    <n v="1.47"/>
    <n v="0.35"/>
    <n v="0.48"/>
    <n v="8.85"/>
    <n v="0"/>
    <n v="0.38"/>
    <n v="8.83"/>
    <n v="0.4"/>
    <n v="0.59"/>
    <n v="7.9"/>
  </r>
  <r>
    <n v="60"/>
    <x v="1"/>
    <n v="64"/>
    <n v="88"/>
    <n v="119"/>
    <n v="53"/>
    <n v="43"/>
    <n v="840"/>
    <n v="0"/>
    <n v="16"/>
    <n v="855"/>
    <n v="50"/>
    <n v="78"/>
    <n v="775"/>
    <n v="35"/>
    <n v="3"/>
    <n v="0.64"/>
    <n v="0.88"/>
    <n v="1.19"/>
    <n v="0.53"/>
    <n v="0.43"/>
    <n v="8.4"/>
    <n v="0"/>
    <n v="0.16"/>
    <n v="8.5500000000000007"/>
    <n v="0.5"/>
    <n v="0.78"/>
    <n v="7.75"/>
  </r>
  <r>
    <n v="61"/>
    <x v="1"/>
    <n v="69"/>
    <n v="105"/>
    <n v="196"/>
    <n v="35"/>
    <n v="44"/>
    <n v="919"/>
    <n v="0"/>
    <n v="50"/>
    <n v="935"/>
    <n v="40"/>
    <n v="43"/>
    <n v="895"/>
    <n v="6"/>
    <n v="1"/>
    <n v="0.69"/>
    <n v="1.05"/>
    <n v="1.96"/>
    <n v="0.35"/>
    <n v="0.44"/>
    <n v="9.19"/>
    <n v="0"/>
    <n v="0.5"/>
    <n v="9.35"/>
    <n v="0.4"/>
    <n v="0.43"/>
    <n v="8.9499999999999993"/>
  </r>
  <r>
    <n v="62"/>
    <x v="1"/>
    <n v="64"/>
    <n v="120"/>
    <n v="333"/>
    <n v="53"/>
    <n v="52"/>
    <n v="890"/>
    <n v="0"/>
    <n v="38"/>
    <n v="921"/>
    <n v="25"/>
    <n v="28"/>
    <n v="870"/>
    <n v="6"/>
    <n v="1"/>
    <n v="0.64"/>
    <n v="1.2"/>
    <n v="3.33"/>
    <n v="0.53"/>
    <n v="0.52"/>
    <n v="8.9"/>
    <n v="0"/>
    <n v="0.38"/>
    <n v="9.2100000000000009"/>
    <n v="0.25"/>
    <n v="0.28000000000000003"/>
    <n v="8.6999999999999993"/>
  </r>
  <r>
    <n v="63"/>
    <x v="1"/>
    <n v="64"/>
    <n v="103"/>
    <n v="146"/>
    <n v="53"/>
    <n v="43"/>
    <n v="943"/>
    <n v="0"/>
    <n v="19"/>
    <n v="887"/>
    <n v="25"/>
    <n v="36"/>
    <n v="875"/>
    <n v="8"/>
    <n v="2"/>
    <n v="0.64"/>
    <n v="1.03"/>
    <n v="1.46"/>
    <n v="0.53"/>
    <n v="0.43"/>
    <n v="9.43"/>
    <n v="0"/>
    <n v="0.19"/>
    <n v="8.8699999999999992"/>
    <n v="0.25"/>
    <n v="0.36"/>
    <n v="8.75"/>
  </r>
  <r>
    <n v="64"/>
    <x v="1"/>
    <n v="69"/>
    <n v="103"/>
    <n v="138"/>
    <n v="35"/>
    <n v="43"/>
    <n v="821"/>
    <n v="0"/>
    <n v="36"/>
    <n v="846"/>
    <n v="5"/>
    <n v="22"/>
    <n v="800"/>
    <n v="6"/>
    <n v="1"/>
    <n v="0.69"/>
    <n v="1.03"/>
    <n v="1.38"/>
    <n v="0.35"/>
    <n v="0.43"/>
    <n v="8.2100000000000009"/>
    <n v="0"/>
    <n v="0.36"/>
    <n v="8.4600000000000009"/>
    <n v="0.05"/>
    <n v="0.22"/>
    <n v="8"/>
  </r>
  <r>
    <n v="65"/>
    <x v="1"/>
    <n v="64"/>
    <n v="116"/>
    <n v="164"/>
    <n v="53"/>
    <n v="47"/>
    <n v="875"/>
    <n v="0"/>
    <n v="19"/>
    <n v="874"/>
    <n v="75"/>
    <n v="89"/>
    <n v="685"/>
    <n v="12"/>
    <n v="2"/>
    <n v="0.64"/>
    <n v="1.1599999999999999"/>
    <n v="1.64"/>
    <n v="0.53"/>
    <n v="0.47"/>
    <n v="8.75"/>
    <n v="0"/>
    <n v="0.19"/>
    <n v="8.74"/>
    <n v="0.75"/>
    <n v="0.89"/>
    <n v="6.85"/>
  </r>
  <r>
    <n v="66"/>
    <x v="3"/>
    <n v="69"/>
    <n v="103"/>
    <n v="129"/>
    <n v="10"/>
    <n v="30"/>
    <n v="790"/>
    <n v="0"/>
    <n v="50"/>
    <n v="887"/>
    <n v="34"/>
    <n v="88"/>
    <n v="925"/>
    <n v="30"/>
    <n v="1"/>
    <n v="0.69"/>
    <n v="1.03"/>
    <n v="1.29"/>
    <n v="0.1"/>
    <n v="0.3"/>
    <n v="7.9"/>
    <n v="0"/>
    <n v="0.5"/>
    <n v="8.8699999999999992"/>
    <n v="0.34"/>
    <n v="0.88"/>
    <n v="9.25"/>
  </r>
  <r>
    <n v="67"/>
    <x v="0"/>
    <n v="64"/>
    <n v="109"/>
    <n v="230"/>
    <n v="53"/>
    <n v="56"/>
    <n v="1094"/>
    <n v="0"/>
    <n v="26"/>
    <n v="960"/>
    <n v="44"/>
    <n v="101"/>
    <n v="1104"/>
    <n v="35"/>
    <n v="2"/>
    <n v="0.64"/>
    <n v="1.0900000000000001"/>
    <n v="2.2999999999999998"/>
    <n v="0.53"/>
    <n v="0.56000000000000005"/>
    <n v="10.94"/>
    <n v="0"/>
    <n v="0.26"/>
    <n v="9.6"/>
    <n v="0.44"/>
    <n v="1.01"/>
    <n v="11.04"/>
  </r>
  <r>
    <n v="68"/>
    <x v="3"/>
    <n v="69"/>
    <n v="108"/>
    <n v="177"/>
    <n v="45"/>
    <n v="39"/>
    <n v="850"/>
    <n v="0"/>
    <n v="52"/>
    <n v="865"/>
    <n v="34"/>
    <n v="92"/>
    <n v="907"/>
    <n v="35"/>
    <n v="1"/>
    <n v="0.69"/>
    <n v="1.08"/>
    <n v="1.77"/>
    <n v="0.45"/>
    <n v="0.39"/>
    <n v="8.5"/>
    <n v="0"/>
    <n v="0.52"/>
    <n v="8.65"/>
    <n v="0.34"/>
    <n v="0.92"/>
    <n v="9.07"/>
  </r>
  <r>
    <n v="69"/>
    <x v="1"/>
    <n v="64"/>
    <n v="92"/>
    <n v="161"/>
    <n v="53"/>
    <n v="46"/>
    <n v="920"/>
    <n v="0"/>
    <n v="16"/>
    <n v="887"/>
    <n v="40"/>
    <n v="73"/>
    <n v="792"/>
    <n v="60"/>
    <n v="3"/>
    <n v="0.64"/>
    <n v="0.92"/>
    <n v="1.61"/>
    <n v="0.53"/>
    <n v="0.46"/>
    <n v="9.1999999999999993"/>
    <n v="0"/>
    <n v="0.16"/>
    <n v="8.8699999999999992"/>
    <n v="0.4"/>
    <n v="0.73"/>
    <n v="7.92"/>
  </r>
  <r>
    <n v="70"/>
    <x v="1"/>
    <n v="64"/>
    <n v="119"/>
    <n v="161"/>
    <n v="53"/>
    <n v="51"/>
    <n v="869"/>
    <n v="0"/>
    <n v="19"/>
    <n v="898"/>
    <n v="45"/>
    <n v="75"/>
    <n v="765"/>
    <n v="60"/>
    <n v="2"/>
    <n v="0.64"/>
    <n v="1.19"/>
    <n v="1.61"/>
    <n v="0.53"/>
    <n v="0.51"/>
    <n v="8.69"/>
    <n v="0"/>
    <n v="0.19"/>
    <n v="8.98"/>
    <n v="0.45"/>
    <n v="0.75"/>
    <n v="7.65"/>
  </r>
  <r>
    <n v="71"/>
    <x v="1"/>
    <n v="64"/>
    <n v="109"/>
    <n v="190"/>
    <n v="53"/>
    <n v="46"/>
    <n v="951"/>
    <n v="0"/>
    <n v="27"/>
    <n v="897"/>
    <n v="40"/>
    <n v="24"/>
    <n v="399"/>
    <n v="12"/>
    <n v="2"/>
    <n v="0.64"/>
    <n v="1.0900000000000001"/>
    <n v="1.9"/>
    <n v="0.53"/>
    <n v="0.46"/>
    <n v="9.51"/>
    <n v="0"/>
    <n v="0.27"/>
    <n v="8.9700000000000006"/>
    <n v="0.4"/>
    <n v="0.24"/>
    <n v="3.99"/>
  </r>
  <r>
    <n v="72"/>
    <x v="1"/>
    <n v="69"/>
    <n v="111"/>
    <n v="108"/>
    <n v="35"/>
    <n v="50"/>
    <n v="867"/>
    <n v="0"/>
    <n v="47"/>
    <n v="844"/>
    <n v="30"/>
    <n v="30"/>
    <n v="760"/>
    <n v="10"/>
    <n v="1"/>
    <n v="0.69"/>
    <n v="1.1100000000000001"/>
    <n v="1.08"/>
    <n v="0.35"/>
    <n v="0.5"/>
    <n v="8.67"/>
    <n v="0"/>
    <n v="0.47"/>
    <n v="8.44"/>
    <n v="0.3"/>
    <n v="0.3"/>
    <n v="7.6"/>
  </r>
  <r>
    <n v="73"/>
    <x v="1"/>
    <n v="69"/>
    <n v="104"/>
    <n v="246"/>
    <n v="35"/>
    <n v="45"/>
    <n v="1068"/>
    <n v="0"/>
    <n v="41"/>
    <n v="978"/>
    <n v="25"/>
    <n v="23"/>
    <n v="830"/>
    <n v="10"/>
    <n v="1"/>
    <n v="0.69"/>
    <n v="1.04"/>
    <n v="2.46"/>
    <n v="0.35"/>
    <n v="0.45"/>
    <n v="10.68"/>
    <n v="0"/>
    <n v="0.41"/>
    <n v="9.7799999999999994"/>
    <n v="0.25"/>
    <n v="0.23"/>
    <n v="8.3000000000000007"/>
  </r>
  <r>
    <n v="74"/>
    <x v="1"/>
    <n v="69"/>
    <n v="104"/>
    <n v="200"/>
    <n v="35"/>
    <n v="43"/>
    <n v="846"/>
    <n v="0"/>
    <n v="40"/>
    <n v="927"/>
    <n v="75"/>
    <n v="23"/>
    <n v="835"/>
    <n v="15"/>
    <n v="1"/>
    <n v="0.69"/>
    <n v="1.04"/>
    <n v="2"/>
    <n v="0.35"/>
    <n v="0.43"/>
    <n v="8.4600000000000009"/>
    <n v="0"/>
    <n v="0.4"/>
    <n v="9.27"/>
    <n v="0.75"/>
    <n v="0.23"/>
    <n v="8.35"/>
  </r>
  <r>
    <n v="75"/>
    <x v="1"/>
    <n v="64"/>
    <n v="124"/>
    <n v="160"/>
    <n v="53"/>
    <n v="54"/>
    <n v="893"/>
    <n v="0"/>
    <n v="19"/>
    <n v="886"/>
    <n v="30"/>
    <n v="82"/>
    <n v="850"/>
    <n v="10"/>
    <n v="2"/>
    <n v="0.64"/>
    <n v="1.24"/>
    <n v="1.6"/>
    <n v="0.53"/>
    <n v="0.54"/>
    <n v="8.93"/>
    <n v="0"/>
    <n v="0.19"/>
    <n v="8.86"/>
    <n v="0.3"/>
    <n v="0.82"/>
    <n v="8.5"/>
  </r>
  <r>
    <n v="76"/>
    <x v="1"/>
    <n v="64"/>
    <n v="103"/>
    <n v="145"/>
    <n v="53"/>
    <n v="43"/>
    <n v="892"/>
    <n v="0"/>
    <n v="50"/>
    <n v="894"/>
    <n v="50"/>
    <n v="73"/>
    <n v="840"/>
    <n v="8"/>
    <n v="1"/>
    <n v="0.64"/>
    <n v="1.03"/>
    <n v="1.45"/>
    <n v="0.53"/>
    <n v="0.43"/>
    <n v="8.92"/>
    <n v="0"/>
    <n v="0.5"/>
    <n v="8.94"/>
    <n v="0.5"/>
    <n v="0.73"/>
    <n v="8.4"/>
  </r>
  <r>
    <n v="77"/>
    <x v="1"/>
    <n v="69"/>
    <n v="103"/>
    <n v="125"/>
    <n v="35"/>
    <n v="42"/>
    <n v="844"/>
    <n v="0"/>
    <n v="38"/>
    <n v="861"/>
    <n v="30"/>
    <n v="80"/>
    <n v="800"/>
    <n v="30"/>
    <n v="1"/>
    <n v="0.69"/>
    <n v="1.03"/>
    <n v="1.25"/>
    <n v="0.35"/>
    <n v="0.42"/>
    <n v="8.44"/>
    <n v="0"/>
    <n v="0.38"/>
    <n v="8.61"/>
    <n v="0.3"/>
    <n v="0.8"/>
    <n v="8"/>
  </r>
  <r>
    <n v="78"/>
    <x v="0"/>
    <n v="64"/>
    <n v="113"/>
    <n v="163"/>
    <n v="53"/>
    <n v="49"/>
    <n v="938"/>
    <n v="0"/>
    <n v="26"/>
    <n v="720"/>
    <n v="44"/>
    <n v="51"/>
    <n v="948"/>
    <n v="20"/>
    <n v="2"/>
    <n v="0.64"/>
    <n v="1.1299999999999999"/>
    <n v="1.63"/>
    <n v="0.53"/>
    <n v="0.49"/>
    <n v="9.3800000000000008"/>
    <n v="0"/>
    <n v="0.26"/>
    <n v="7.2"/>
    <n v="0.44"/>
    <n v="0.51"/>
    <n v="9.48"/>
  </r>
  <r>
    <n v="79"/>
    <x v="0"/>
    <n v="64"/>
    <n v="76"/>
    <n v="147"/>
    <n v="53"/>
    <n v="44"/>
    <n v="908"/>
    <n v="0"/>
    <n v="10"/>
    <n v="1440"/>
    <n v="44"/>
    <n v="63"/>
    <n v="918"/>
    <n v="70"/>
    <n v="5"/>
    <n v="0.64"/>
    <n v="0.76"/>
    <n v="1.47"/>
    <n v="0.53"/>
    <n v="0.44"/>
    <n v="9.08"/>
    <n v="0"/>
    <n v="0.1"/>
    <n v="14.4"/>
    <n v="0.44"/>
    <n v="0.63"/>
    <n v="9.18"/>
  </r>
  <r>
    <n v="80"/>
    <x v="3"/>
    <n v="69"/>
    <n v="108"/>
    <n v="163"/>
    <n v="30"/>
    <n v="43"/>
    <n v="785"/>
    <n v="0"/>
    <n v="35"/>
    <n v="879"/>
    <n v="34"/>
    <n v="89"/>
    <n v="905"/>
    <n v="20"/>
    <n v="1"/>
    <n v="0.69"/>
    <n v="1.08"/>
    <n v="1.63"/>
    <n v="0.3"/>
    <n v="0.43"/>
    <n v="7.85"/>
    <n v="0"/>
    <n v="0.35"/>
    <n v="8.7899999999999991"/>
    <n v="0.34"/>
    <n v="0.89"/>
    <n v="9.0500000000000007"/>
  </r>
  <r>
    <n v="81"/>
    <x v="3"/>
    <n v="69"/>
    <n v="127"/>
    <n v="193"/>
    <n v="60"/>
    <n v="52"/>
    <n v="1025"/>
    <n v="0"/>
    <n v="50"/>
    <n v="892"/>
    <n v="34"/>
    <n v="109"/>
    <n v="888"/>
    <n v="60"/>
    <n v="1"/>
    <n v="0.69"/>
    <n v="1.27"/>
    <n v="1.93"/>
    <n v="0.6"/>
    <n v="0.52"/>
    <n v="10.25"/>
    <n v="0"/>
    <n v="0.5"/>
    <n v="8.92"/>
    <n v="0.34"/>
    <n v="1.0900000000000001"/>
    <n v="8.8800000000000008"/>
  </r>
  <r>
    <n v="82"/>
    <x v="0"/>
    <n v="64"/>
    <n v="44"/>
    <n v="100"/>
    <n v="53"/>
    <n v="20"/>
    <n v="361"/>
    <n v="0"/>
    <n v="5"/>
    <n v="180"/>
    <n v="44"/>
    <n v="25"/>
    <n v="351"/>
    <n v="70"/>
    <n v="4"/>
    <n v="0.64"/>
    <n v="0.44"/>
    <n v="1"/>
    <n v="0.53"/>
    <n v="0.2"/>
    <n v="3.61"/>
    <n v="0"/>
    <n v="0.05"/>
    <n v="1.8"/>
    <n v="0.44"/>
    <n v="0.25"/>
    <n v="3.51"/>
  </r>
  <r>
    <n v="83"/>
    <x v="1"/>
    <n v="69"/>
    <n v="59"/>
    <n v="98"/>
    <n v="35"/>
    <n v="13"/>
    <n v="413"/>
    <n v="0"/>
    <n v="17"/>
    <n v="332"/>
    <n v="1"/>
    <n v="11"/>
    <n v="320"/>
    <n v="8"/>
    <n v="1"/>
    <n v="0.69"/>
    <n v="0.59"/>
    <n v="0.98"/>
    <n v="0.35"/>
    <n v="0.13"/>
    <n v="4.13"/>
    <n v="0"/>
    <n v="0.17"/>
    <n v="3.32"/>
    <n v="0.01"/>
    <n v="0.11"/>
    <n v="3.2"/>
  </r>
  <r>
    <n v="84"/>
    <x v="1"/>
    <n v="69"/>
    <n v="59"/>
    <n v="114"/>
    <n v="35"/>
    <n v="25"/>
    <n v="423"/>
    <n v="0"/>
    <n v="8"/>
    <n v="335"/>
    <n v="25"/>
    <n v="60"/>
    <n v="337"/>
    <n v="30"/>
    <n v="1"/>
    <n v="0.69"/>
    <n v="0.59"/>
    <n v="1.1399999999999999"/>
    <n v="0.35"/>
    <n v="0.25"/>
    <n v="4.2300000000000004"/>
    <n v="0"/>
    <n v="0.08"/>
    <n v="3.35"/>
    <n v="0.25"/>
    <n v="0.6"/>
    <n v="3.37"/>
  </r>
  <r>
    <n v="85"/>
    <x v="2"/>
    <n v="25"/>
    <n v="65"/>
    <n v="140"/>
    <n v="53"/>
    <n v="30"/>
    <n v="590"/>
    <n v="0"/>
    <n v="16"/>
    <n v="577"/>
    <n v="44"/>
    <n v="69"/>
    <n v="596"/>
    <n v="70"/>
    <n v="2"/>
    <n v="0.25"/>
    <n v="0.65"/>
    <n v="1.4"/>
    <n v="0.53"/>
    <n v="0.3"/>
    <n v="5.9"/>
    <n v="0"/>
    <n v="0.16"/>
    <n v="5.77"/>
    <n v="0.44"/>
    <n v="0.69"/>
    <n v="5.96"/>
  </r>
  <r>
    <n v="86"/>
    <x v="1"/>
    <n v="69"/>
    <n v="60"/>
    <n v="67"/>
    <n v="35"/>
    <n v="28"/>
    <n v="400"/>
    <n v="0"/>
    <n v="14"/>
    <n v="320"/>
    <n v="10"/>
    <n v="37"/>
    <n v="285"/>
    <n v="60"/>
    <n v="1"/>
    <n v="0.69"/>
    <n v="0.6"/>
    <n v="0.67"/>
    <n v="0.35"/>
    <n v="0.28000000000000003"/>
    <n v="4"/>
    <n v="0"/>
    <n v="0.14000000000000001"/>
    <n v="3.2"/>
    <n v="0.1"/>
    <n v="0.37"/>
    <n v="2.85"/>
  </r>
  <r>
    <n v="87"/>
    <x v="0"/>
    <n v="64"/>
    <n v="59"/>
    <n v="118"/>
    <n v="53"/>
    <n v="14"/>
    <n v="359"/>
    <n v="0"/>
    <n v="5"/>
    <n v="240"/>
    <n v="44"/>
    <n v="17"/>
    <n v="349"/>
    <n v="20"/>
    <n v="2"/>
    <n v="0.64"/>
    <n v="0.59"/>
    <n v="1.18"/>
    <n v="0.53"/>
    <n v="0.14000000000000001"/>
    <n v="3.59"/>
    <n v="0"/>
    <n v="0.05"/>
    <n v="2.4"/>
    <n v="0.44"/>
    <n v="0.17"/>
    <n v="3.49"/>
  </r>
  <r>
    <n v="88"/>
    <x v="1"/>
    <n v="69"/>
    <n v="61"/>
    <n v="72"/>
    <n v="35"/>
    <n v="27"/>
    <n v="396"/>
    <n v="0"/>
    <n v="12"/>
    <n v="332"/>
    <n v="10"/>
    <n v="18"/>
    <n v="305"/>
    <n v="15"/>
    <n v="1"/>
    <n v="0.69"/>
    <n v="0.61"/>
    <n v="0.72"/>
    <n v="0.35"/>
    <n v="0.27"/>
    <n v="3.96"/>
    <n v="0"/>
    <n v="0.12"/>
    <n v="3.32"/>
    <n v="0.1"/>
    <n v="0.18"/>
    <n v="3.05"/>
  </r>
  <r>
    <n v="89"/>
    <x v="0"/>
    <n v="64"/>
    <n v="59"/>
    <n v="118"/>
    <n v="53"/>
    <n v="26"/>
    <n v="359"/>
    <n v="0"/>
    <n v="6"/>
    <n v="265"/>
    <n v="44"/>
    <n v="32"/>
    <n v="349"/>
    <n v="30"/>
    <n v="2"/>
    <n v="0.64"/>
    <n v="0.59"/>
    <n v="1.18"/>
    <n v="0.53"/>
    <n v="0.26"/>
    <n v="3.59"/>
    <n v="0"/>
    <n v="0.06"/>
    <n v="2.65"/>
    <n v="0.44"/>
    <n v="0.32"/>
    <n v="3.49"/>
  </r>
  <r>
    <n v="90"/>
    <x v="1"/>
    <n v="64"/>
    <n v="60"/>
    <n v="74"/>
    <n v="53"/>
    <n v="26"/>
    <n v="389"/>
    <n v="0"/>
    <n v="10"/>
    <n v="315"/>
    <n v="20"/>
    <n v="40"/>
    <n v="262"/>
    <n v="26"/>
    <n v="2"/>
    <n v="0.64"/>
    <n v="0.6"/>
    <n v="0.74"/>
    <n v="0.53"/>
    <n v="0.26"/>
    <n v="3.89"/>
    <n v="0"/>
    <n v="0.1"/>
    <n v="3.15"/>
    <n v="0.2"/>
    <n v="0.4"/>
    <n v="2.62"/>
  </r>
  <r>
    <n v="91"/>
    <x v="1"/>
    <n v="64"/>
    <n v="44"/>
    <n v="93"/>
    <n v="53"/>
    <n v="19"/>
    <n v="346"/>
    <n v="0"/>
    <n v="4"/>
    <n v="316"/>
    <n v="20"/>
    <n v="30"/>
    <n v="291"/>
    <n v="35"/>
    <n v="4"/>
    <n v="0.64"/>
    <n v="0.44"/>
    <n v="0.93"/>
    <n v="0.53"/>
    <n v="0.19"/>
    <n v="3.46"/>
    <n v="0"/>
    <n v="0.04"/>
    <n v="3.16"/>
    <n v="0.2"/>
    <n v="0.3"/>
    <n v="2.91"/>
  </r>
  <r>
    <n v="92"/>
    <x v="1"/>
    <n v="69"/>
    <n v="58"/>
    <n v="124"/>
    <n v="35"/>
    <n v="25"/>
    <n v="427"/>
    <n v="0"/>
    <n v="14"/>
    <n v="364"/>
    <n v="10"/>
    <n v="30"/>
    <n v="340"/>
    <n v="12"/>
    <n v="1"/>
    <n v="0.69"/>
    <n v="0.57999999999999996"/>
    <n v="1.24"/>
    <n v="0.35"/>
    <n v="0.25"/>
    <n v="4.2699999999999996"/>
    <n v="0"/>
    <n v="0.14000000000000001"/>
    <n v="3.64"/>
    <n v="0.1"/>
    <n v="0.3"/>
    <n v="3.4"/>
  </r>
  <r>
    <n v="93"/>
    <x v="0"/>
    <n v="64"/>
    <n v="84"/>
    <n v="108"/>
    <n v="53"/>
    <n v="31"/>
    <n v="590"/>
    <n v="0"/>
    <n v="15"/>
    <n v="360"/>
    <n v="44"/>
    <n v="70"/>
    <n v="596"/>
    <n v="70"/>
    <n v="2"/>
    <n v="0.64"/>
    <n v="0.84"/>
    <n v="1.08"/>
    <n v="0.53"/>
    <n v="0.31"/>
    <n v="5.9"/>
    <n v="0"/>
    <n v="0.15"/>
    <n v="3.6"/>
    <n v="0.44"/>
    <n v="0.7"/>
    <n v="5.96"/>
  </r>
  <r>
    <n v="94"/>
    <x v="2"/>
    <n v="30"/>
    <n v="145"/>
    <n v="90"/>
    <n v="53"/>
    <n v="25"/>
    <n v="388"/>
    <n v="0"/>
    <n v="13"/>
    <n v="296"/>
    <n v="44"/>
    <n v="31"/>
    <n v="343"/>
    <n v="50"/>
    <n v="1"/>
    <n v="0.3"/>
    <n v="1.45"/>
    <n v="0.9"/>
    <n v="0.53"/>
    <n v="0.25"/>
    <n v="3.88"/>
    <n v="0"/>
    <n v="0.13"/>
    <n v="2.96"/>
    <n v="0.44"/>
    <n v="0.31"/>
    <n v="3.43"/>
  </r>
  <r>
    <n v="95"/>
    <x v="2"/>
    <n v="45"/>
    <n v="121"/>
    <n v="100"/>
    <n v="53"/>
    <n v="47"/>
    <n v="916"/>
    <n v="0"/>
    <n v="20"/>
    <n v="885"/>
    <n v="44"/>
    <n v="92"/>
    <n v="926"/>
    <n v="40"/>
    <n v="2"/>
    <n v="0.45"/>
    <n v="1.21"/>
    <n v="1"/>
    <n v="0.53"/>
    <n v="0.47"/>
    <n v="9.16"/>
    <n v="0"/>
    <n v="0.2"/>
    <n v="8.85"/>
    <n v="0.44"/>
    <n v="0.92"/>
    <n v="9.26"/>
  </r>
  <r>
    <n v="96"/>
    <x v="2"/>
    <n v="30"/>
    <n v="84"/>
    <n v="180"/>
    <n v="35"/>
    <n v="33"/>
    <n v="701"/>
    <n v="0"/>
    <n v="26"/>
    <n v="626"/>
    <n v="34"/>
    <n v="72"/>
    <n v="707"/>
    <n v="70"/>
    <n v="1"/>
    <n v="0.3"/>
    <n v="0.84"/>
    <n v="1.8"/>
    <n v="0.35"/>
    <n v="0.33"/>
    <n v="7.01"/>
    <n v="0"/>
    <n v="0.26"/>
    <n v="6.26"/>
    <n v="0.34"/>
    <n v="0.72"/>
    <n v="7.07"/>
  </r>
  <r>
    <n v="97"/>
    <x v="3"/>
    <n v="69"/>
    <n v="61"/>
    <n v="146"/>
    <n v="5"/>
    <n v="31"/>
    <n v="300"/>
    <n v="0"/>
    <n v="13"/>
    <n v="350"/>
    <n v="34"/>
    <n v="17"/>
    <n v="409"/>
    <n v="10"/>
    <n v="1"/>
    <n v="0.69"/>
    <n v="0.61"/>
    <n v="1.46"/>
    <n v="0.05"/>
    <n v="0.31"/>
    <n v="3"/>
    <n v="0"/>
    <n v="0.13"/>
    <n v="3.5"/>
    <n v="0.34"/>
    <n v="0.17"/>
    <n v="4.09"/>
  </r>
  <r>
    <n v="98"/>
    <x v="2"/>
    <n v="45"/>
    <n v="180"/>
    <n v="160"/>
    <n v="35"/>
    <n v="44"/>
    <n v="975"/>
    <n v="0"/>
    <n v="39"/>
    <n v="896"/>
    <n v="34"/>
    <n v="89"/>
    <n v="985"/>
    <n v="26"/>
    <n v="1"/>
    <n v="0.45"/>
    <n v="1.8"/>
    <n v="1.6"/>
    <n v="0.35"/>
    <n v="0.44"/>
    <n v="9.75"/>
    <n v="0"/>
    <n v="0.39"/>
    <n v="8.9600000000000009"/>
    <n v="0.34"/>
    <n v="0.89"/>
    <n v="9.85"/>
  </r>
  <r>
    <n v="99"/>
    <x v="3"/>
    <n v="64"/>
    <n v="94"/>
    <n v="231"/>
    <n v="40"/>
    <n v="32"/>
    <n v="1110"/>
    <n v="0"/>
    <n v="13"/>
    <n v="942"/>
    <n v="44"/>
    <n v="79"/>
    <n v="949"/>
    <n v="50"/>
    <n v="3"/>
    <n v="0.64"/>
    <n v="0.94"/>
    <n v="2.31"/>
    <n v="0.4"/>
    <n v="0.32"/>
    <n v="11.1"/>
    <n v="0"/>
    <n v="0.13"/>
    <n v="9.42"/>
    <n v="0.44"/>
    <n v="0.79"/>
    <n v="9.49"/>
  </r>
  <r>
    <n v="100"/>
    <x v="0"/>
    <n v="64"/>
    <n v="92"/>
    <n v="203"/>
    <n v="53"/>
    <n v="46"/>
    <n v="951"/>
    <n v="0"/>
    <n v="17"/>
    <n v="780"/>
    <n v="44"/>
    <n v="77"/>
    <n v="961"/>
    <n v="70"/>
    <n v="3"/>
    <n v="0.64"/>
    <n v="0.92"/>
    <n v="2.0299999999999998"/>
    <n v="0.53"/>
    <n v="0.46"/>
    <n v="9.51"/>
    <n v="0"/>
    <n v="0.17"/>
    <n v="7.8"/>
    <n v="0.44"/>
    <n v="0.77"/>
    <n v="9.61"/>
  </r>
  <r>
    <n v="101"/>
    <x v="3"/>
    <n v="69"/>
    <n v="59"/>
    <n v="111"/>
    <n v="15"/>
    <n v="25"/>
    <n v="360"/>
    <n v="0"/>
    <n v="23"/>
    <n v="351"/>
    <n v="34"/>
    <n v="31"/>
    <n v="376"/>
    <n v="30"/>
    <n v="1"/>
    <n v="0.69"/>
    <n v="0.59"/>
    <n v="1.1100000000000001"/>
    <n v="0.15"/>
    <n v="0.25"/>
    <n v="3.6"/>
    <n v="0"/>
    <n v="0.23"/>
    <n v="3.51"/>
    <n v="0.34"/>
    <n v="0.31"/>
    <n v="3.76"/>
  </r>
  <r>
    <n v="102"/>
    <x v="0"/>
    <n v="64"/>
    <n v="75"/>
    <n v="153"/>
    <n v="53"/>
    <n v="45"/>
    <n v="890"/>
    <n v="0"/>
    <n v="13"/>
    <n v="720"/>
    <n v="44"/>
    <n v="64"/>
    <n v="900"/>
    <n v="50"/>
    <n v="5"/>
    <n v="0.64"/>
    <n v="0.75"/>
    <n v="1.53"/>
    <n v="0.53"/>
    <n v="0.45"/>
    <n v="8.9"/>
    <n v="0"/>
    <n v="0.13"/>
    <n v="7.2"/>
    <n v="0.44"/>
    <n v="0.64"/>
    <n v="9"/>
  </r>
  <r>
    <n v="103"/>
    <x v="0"/>
    <n v="69"/>
    <n v="58"/>
    <n v="99"/>
    <n v="35"/>
    <n v="13"/>
    <n v="411"/>
    <n v="0"/>
    <n v="13"/>
    <n v="300"/>
    <n v="34"/>
    <n v="16"/>
    <n v="366"/>
    <n v="20"/>
    <n v="1"/>
    <n v="0.69"/>
    <n v="0.57999999999999996"/>
    <n v="0.99"/>
    <n v="0.35"/>
    <n v="0.13"/>
    <n v="4.1100000000000003"/>
    <n v="0"/>
    <n v="0.13"/>
    <n v="3"/>
    <n v="0.34"/>
    <n v="0.16"/>
    <n v="3.66"/>
  </r>
  <r>
    <n v="104"/>
    <x v="0"/>
    <n v="64"/>
    <n v="110"/>
    <n v="153"/>
    <n v="53"/>
    <n v="46"/>
    <n v="864"/>
    <n v="0"/>
    <n v="21"/>
    <n v="960"/>
    <n v="44"/>
    <n v="91"/>
    <n v="874"/>
    <n v="32"/>
    <n v="2"/>
    <n v="0.64"/>
    <n v="1.1000000000000001"/>
    <n v="1.53"/>
    <n v="0.53"/>
    <n v="0.46"/>
    <n v="8.64"/>
    <n v="0"/>
    <n v="0.21"/>
    <n v="9.6"/>
    <n v="0.44"/>
    <n v="0.91"/>
    <n v="8.74"/>
  </r>
  <r>
    <n v="105"/>
    <x v="0"/>
    <n v="64"/>
    <n v="108"/>
    <n v="187"/>
    <n v="53"/>
    <n v="45"/>
    <n v="922"/>
    <n v="0"/>
    <n v="20"/>
    <n v="1440"/>
    <n v="44"/>
    <n v="90"/>
    <n v="932"/>
    <n v="27"/>
    <n v="2"/>
    <n v="0.64"/>
    <n v="1.08"/>
    <n v="1.87"/>
    <n v="0.53"/>
    <n v="0.45"/>
    <n v="9.2200000000000006"/>
    <n v="0"/>
    <n v="0.2"/>
    <n v="14.4"/>
    <n v="0.44"/>
    <n v="0.9"/>
    <n v="9.32"/>
  </r>
  <r>
    <n v="106"/>
    <x v="3"/>
    <n v="69"/>
    <n v="104"/>
    <n v="179"/>
    <n v="30"/>
    <n v="28"/>
    <n v="795"/>
    <n v="0"/>
    <n v="40"/>
    <n v="904"/>
    <n v="34"/>
    <n v="89"/>
    <n v="978"/>
    <n v="30"/>
    <n v="1"/>
    <n v="0.69"/>
    <n v="1.04"/>
    <n v="1.79"/>
    <n v="0.3"/>
    <n v="0.28000000000000003"/>
    <n v="7.95"/>
    <n v="0"/>
    <n v="0.4"/>
    <n v="9.0399999999999991"/>
    <n v="0.34"/>
    <n v="0.89"/>
    <n v="9.7799999999999994"/>
  </r>
  <r>
    <n v="107"/>
    <x v="0"/>
    <n v="69"/>
    <n v="108"/>
    <n v="180"/>
    <n v="35"/>
    <n v="44"/>
    <n v="891"/>
    <n v="0"/>
    <n v="34"/>
    <n v="720"/>
    <n v="34"/>
    <n v="89"/>
    <n v="901"/>
    <n v="35"/>
    <n v="1"/>
    <n v="0.69"/>
    <n v="1.08"/>
    <n v="1.8"/>
    <n v="0.35"/>
    <n v="0.44"/>
    <n v="8.91"/>
    <n v="0"/>
    <n v="0.34"/>
    <n v="7.2"/>
    <n v="0.34"/>
    <n v="0.89"/>
    <n v="9.01"/>
  </r>
  <r>
    <n v="108"/>
    <x v="0"/>
    <n v="64"/>
    <n v="78"/>
    <n v="146"/>
    <n v="53"/>
    <n v="43"/>
    <n v="893"/>
    <n v="0"/>
    <n v="11"/>
    <n v="870"/>
    <n v="44"/>
    <n v="66"/>
    <n v="903"/>
    <n v="40"/>
    <n v="4"/>
    <n v="0.64"/>
    <n v="0.78"/>
    <n v="1.46"/>
    <n v="0.53"/>
    <n v="0.43"/>
    <n v="8.93"/>
    <n v="0"/>
    <n v="0.11"/>
    <n v="8.6999999999999993"/>
    <n v="0.44"/>
    <n v="0.66"/>
    <n v="9.0299999999999994"/>
  </r>
  <r>
    <n v="109"/>
    <x v="0"/>
    <n v="64"/>
    <n v="60"/>
    <n v="144"/>
    <n v="53"/>
    <n v="26"/>
    <n v="449"/>
    <n v="0"/>
    <n v="8"/>
    <n v="270"/>
    <n v="44"/>
    <n v="32"/>
    <n v="404"/>
    <n v="60"/>
    <n v="2"/>
    <n v="0.64"/>
    <n v="0.6"/>
    <n v="1.44"/>
    <n v="0.53"/>
    <n v="0.26"/>
    <n v="4.49"/>
    <n v="0"/>
    <n v="0.08"/>
    <n v="2.7"/>
    <n v="0.44"/>
    <n v="0.32"/>
    <n v="4.04"/>
  </r>
  <r>
    <n v="110"/>
    <x v="0"/>
    <n v="64"/>
    <n v="78"/>
    <n v="175"/>
    <n v="53"/>
    <n v="44"/>
    <n v="922"/>
    <n v="0"/>
    <n v="12"/>
    <n v="720"/>
    <n v="44"/>
    <n v="67"/>
    <n v="932"/>
    <n v="40"/>
    <n v="4"/>
    <n v="0.64"/>
    <n v="0.78"/>
    <n v="1.75"/>
    <n v="0.53"/>
    <n v="0.44"/>
    <n v="9.2200000000000006"/>
    <n v="0"/>
    <n v="0.12"/>
    <n v="7.2"/>
    <n v="0.44"/>
    <n v="0.67"/>
    <n v="9.32"/>
  </r>
  <r>
    <n v="111"/>
    <x v="0"/>
    <n v="69"/>
    <n v="67"/>
    <n v="108"/>
    <n v="35"/>
    <n v="32"/>
    <n v="415"/>
    <n v="0"/>
    <n v="12"/>
    <n v="240"/>
    <n v="34"/>
    <n v="38"/>
    <n v="370"/>
    <n v="70"/>
    <n v="1"/>
    <n v="0.69"/>
    <n v="0.67"/>
    <n v="1.08"/>
    <n v="0.35"/>
    <n v="0.32"/>
    <n v="4.1500000000000004"/>
    <n v="0"/>
    <n v="0.12"/>
    <n v="2.4"/>
    <n v="0.34"/>
    <n v="0.38"/>
    <n v="3.7"/>
  </r>
  <r>
    <n v="112"/>
    <x v="0"/>
    <n v="64"/>
    <n v="108"/>
    <n v="200"/>
    <n v="53"/>
    <n v="45"/>
    <n v="934"/>
    <n v="0"/>
    <n v="19"/>
    <n v="720"/>
    <n v="44"/>
    <n v="90"/>
    <n v="944"/>
    <n v="70"/>
    <n v="2"/>
    <n v="0.64"/>
    <n v="1.08"/>
    <n v="2"/>
    <n v="0.53"/>
    <n v="0.45"/>
    <n v="9.34"/>
    <n v="0"/>
    <n v="0.19"/>
    <n v="7.2"/>
    <n v="0.44"/>
    <n v="0.9"/>
    <n v="9.44"/>
  </r>
  <r>
    <n v="113"/>
    <x v="2"/>
    <n v="60"/>
    <n v="108"/>
    <n v="80"/>
    <n v="53"/>
    <n v="26"/>
    <n v="389"/>
    <n v="0"/>
    <n v="7"/>
    <n v="315"/>
    <n v="44"/>
    <n v="32"/>
    <n v="344"/>
    <n v="30"/>
    <n v="2"/>
    <n v="0.6"/>
    <n v="1.08"/>
    <n v="0.8"/>
    <n v="0.53"/>
    <n v="0.26"/>
    <n v="3.89"/>
    <n v="0"/>
    <n v="7.0000000000000007E-2"/>
    <n v="3.15"/>
    <n v="0.44"/>
    <n v="0.32"/>
    <n v="3.44"/>
  </r>
  <r>
    <n v="114"/>
    <x v="2"/>
    <n v="30"/>
    <n v="58"/>
    <n v="90"/>
    <n v="53"/>
    <n v="26"/>
    <n v="551"/>
    <n v="0"/>
    <n v="8"/>
    <n v="402"/>
    <n v="44"/>
    <n v="32"/>
    <n v="506"/>
    <n v="35"/>
    <n v="2"/>
    <n v="0.3"/>
    <n v="0.57999999999999996"/>
    <n v="0.9"/>
    <n v="0.53"/>
    <n v="0.26"/>
    <n v="5.51"/>
    <n v="0"/>
    <n v="0.08"/>
    <n v="4.0199999999999996"/>
    <n v="0.44"/>
    <n v="0.32"/>
    <n v="5.0599999999999996"/>
  </r>
  <r>
    <n v="115"/>
    <x v="2"/>
    <n v="55"/>
    <n v="69"/>
    <n v="115"/>
    <n v="35"/>
    <n v="37"/>
    <n v="437"/>
    <n v="0"/>
    <n v="13"/>
    <n v="268"/>
    <n v="34"/>
    <n v="43"/>
    <n v="392"/>
    <n v="60"/>
    <n v="1"/>
    <n v="0.55000000000000004"/>
    <n v="0.69"/>
    <n v="1.1499999999999999"/>
    <n v="0.35"/>
    <n v="0.37"/>
    <n v="4.37"/>
    <n v="0"/>
    <n v="0.13"/>
    <n v="2.68"/>
    <n v="0.34"/>
    <n v="0.43"/>
    <n v="3.92"/>
  </r>
  <r>
    <n v="116"/>
    <x v="2"/>
    <n v="40"/>
    <n v="66"/>
    <n v="105"/>
    <n v="35"/>
    <n v="25"/>
    <n v="417"/>
    <n v="0"/>
    <n v="18"/>
    <n v="327"/>
    <n v="34"/>
    <n v="31"/>
    <n v="372"/>
    <n v="45"/>
    <n v="1"/>
    <n v="0.4"/>
    <n v="0.66"/>
    <n v="1.05"/>
    <n v="0.35"/>
    <n v="0.25"/>
    <n v="4.17"/>
    <n v="0"/>
    <n v="0.18"/>
    <n v="3.27"/>
    <n v="0.34"/>
    <n v="0.31"/>
    <n v="3.72"/>
  </r>
  <r>
    <n v="117"/>
    <x v="3"/>
    <n v="69"/>
    <n v="57"/>
    <n v="67"/>
    <n v="40"/>
    <n v="18"/>
    <n v="245"/>
    <n v="0"/>
    <n v="13"/>
    <n v="320"/>
    <n v="34"/>
    <n v="31"/>
    <n v="355"/>
    <n v="45"/>
    <n v="1"/>
    <n v="0.69"/>
    <n v="0.56999999999999995"/>
    <n v="0.67"/>
    <n v="0.4"/>
    <n v="0.18"/>
    <n v="2.4500000000000002"/>
    <n v="0"/>
    <n v="0.13"/>
    <n v="3.2"/>
    <n v="0.34"/>
    <n v="0.31"/>
    <n v="3.55"/>
  </r>
  <r>
    <n v="118"/>
    <x v="3"/>
    <n v="69"/>
    <n v="129"/>
    <n v="185"/>
    <n v="20"/>
    <n v="54"/>
    <n v="820"/>
    <n v="0"/>
    <n v="38"/>
    <n v="894"/>
    <n v="34"/>
    <n v="67"/>
    <n v="933"/>
    <n v="6"/>
    <n v="1"/>
    <n v="0.69"/>
    <n v="1.29"/>
    <n v="1.85"/>
    <n v="0.2"/>
    <n v="0.54"/>
    <n v="8.1999999999999993"/>
    <n v="0"/>
    <n v="0.38"/>
    <n v="8.94"/>
    <n v="0.34"/>
    <n v="0.67"/>
    <n v="9.33"/>
  </r>
  <r>
    <n v="119"/>
    <x v="2"/>
    <n v="90"/>
    <n v="151"/>
    <n v="95"/>
    <n v="35"/>
    <n v="51"/>
    <n v="885"/>
    <n v="0"/>
    <n v="35"/>
    <n v="844"/>
    <n v="34"/>
    <n v="96"/>
    <n v="895"/>
    <n v="36"/>
    <n v="1"/>
    <n v="0.9"/>
    <n v="1.51"/>
    <n v="0.95"/>
    <n v="0.35"/>
    <n v="0.51"/>
    <n v="8.85"/>
    <n v="0"/>
    <n v="0.35"/>
    <n v="8.44"/>
    <n v="0.34"/>
    <n v="0.96"/>
    <n v="8.9499999999999993"/>
  </r>
  <r>
    <n v="120"/>
    <x v="2"/>
    <n v="10"/>
    <n v="70"/>
    <n v="85"/>
    <n v="35"/>
    <n v="28"/>
    <n v="396"/>
    <n v="0"/>
    <n v="22"/>
    <n v="307"/>
    <n v="34"/>
    <n v="34"/>
    <n v="351"/>
    <n v="20"/>
    <n v="1"/>
    <n v="0.1"/>
    <n v="0.7"/>
    <n v="0.85"/>
    <n v="0.35"/>
    <n v="0.28000000000000003"/>
    <n v="3.96"/>
    <n v="0"/>
    <n v="0.22"/>
    <n v="3.07"/>
    <n v="0.34"/>
    <n v="0.34"/>
    <n v="3.51"/>
  </r>
  <r>
    <n v="121"/>
    <x v="2"/>
    <n v="25"/>
    <n v="75"/>
    <n v="100"/>
    <n v="53"/>
    <n v="12"/>
    <n v="393"/>
    <n v="0"/>
    <n v="7"/>
    <n v="290"/>
    <n v="44"/>
    <n v="15"/>
    <n v="348"/>
    <n v="20"/>
    <n v="2"/>
    <n v="0.25"/>
    <n v="0.75"/>
    <n v="1"/>
    <n v="0.53"/>
    <n v="0.12"/>
    <n v="3.93"/>
    <n v="0"/>
    <n v="7.0000000000000007E-2"/>
    <n v="2.9"/>
    <n v="0.44"/>
    <n v="0.15"/>
    <n v="3.48"/>
  </r>
  <r>
    <n v="122"/>
    <x v="2"/>
    <n v="99"/>
    <n v="110"/>
    <n v="260"/>
    <n v="35"/>
    <n v="47"/>
    <n v="924"/>
    <n v="0"/>
    <n v="45"/>
    <n v="816"/>
    <n v="34"/>
    <n v="92"/>
    <n v="934"/>
    <n v="26"/>
    <n v="1"/>
    <n v="0.99"/>
    <n v="1.1000000000000001"/>
    <n v="2.6"/>
    <n v="0.35"/>
    <n v="0.47"/>
    <n v="9.24"/>
    <n v="0"/>
    <n v="0.45"/>
    <n v="8.16"/>
    <n v="0.34"/>
    <n v="0.92"/>
    <n v="9.34"/>
  </r>
  <r>
    <n v="123"/>
    <x v="2"/>
    <n v="30"/>
    <n v="94"/>
    <n v="195"/>
    <n v="35"/>
    <n v="44"/>
    <n v="933"/>
    <n v="0"/>
    <n v="58"/>
    <n v="912"/>
    <n v="34"/>
    <n v="89"/>
    <n v="943"/>
    <n v="29"/>
    <n v="1"/>
    <n v="0.3"/>
    <n v="0.94"/>
    <n v="1.95"/>
    <n v="0.35"/>
    <n v="0.44"/>
    <n v="9.33"/>
    <n v="0"/>
    <n v="0.57999999999999996"/>
    <n v="9.1199999999999992"/>
    <n v="0.34"/>
    <n v="0.89"/>
    <n v="9.43"/>
  </r>
  <r>
    <n v="124"/>
    <x v="2"/>
    <n v="35"/>
    <n v="95"/>
    <n v="155"/>
    <n v="53"/>
    <n v="43"/>
    <n v="920"/>
    <n v="0"/>
    <n v="23"/>
    <n v="860"/>
    <n v="44"/>
    <n v="45"/>
    <n v="930"/>
    <n v="8"/>
    <n v="2"/>
    <n v="0.35"/>
    <n v="0.95"/>
    <n v="1.55"/>
    <n v="0.53"/>
    <n v="0.43"/>
    <n v="9.1999999999999993"/>
    <n v="0"/>
    <n v="0.23"/>
    <n v="8.6"/>
    <n v="0.44"/>
    <n v="0.45"/>
    <n v="9.3000000000000007"/>
  </r>
  <r>
    <n v="125"/>
    <x v="3"/>
    <n v="69"/>
    <n v="104"/>
    <n v="178"/>
    <n v="15"/>
    <n v="38"/>
    <n v="675"/>
    <n v="0"/>
    <n v="39"/>
    <n v="900"/>
    <n v="34"/>
    <n v="89"/>
    <n v="992"/>
    <n v="32"/>
    <n v="1"/>
    <n v="0.69"/>
    <n v="1.04"/>
    <n v="1.78"/>
    <n v="0.15"/>
    <n v="0.38"/>
    <n v="6.75"/>
    <n v="0"/>
    <n v="0.39"/>
    <n v="9"/>
    <n v="0.34"/>
    <n v="0.89"/>
    <n v="9.92"/>
  </r>
  <r>
    <n v="126"/>
    <x v="3"/>
    <n v="64"/>
    <n v="103"/>
    <n v="170"/>
    <n v="30"/>
    <n v="35"/>
    <n v="770"/>
    <n v="0"/>
    <n v="18"/>
    <n v="905"/>
    <n v="44"/>
    <n v="88"/>
    <n v="889"/>
    <n v="45"/>
    <n v="2"/>
    <n v="0.64"/>
    <n v="1.03"/>
    <n v="1.7"/>
    <n v="0.3"/>
    <n v="0.35"/>
    <n v="7.7"/>
    <n v="0"/>
    <n v="0.18"/>
    <n v="9.0500000000000007"/>
    <n v="0.44"/>
    <n v="0.88"/>
    <n v="8.89"/>
  </r>
  <r>
    <n v="127"/>
    <x v="0"/>
    <n v="64"/>
    <n v="86"/>
    <n v="167"/>
    <n v="53"/>
    <n v="44"/>
    <n v="962"/>
    <n v="0"/>
    <n v="13"/>
    <n v="870"/>
    <n v="44"/>
    <n v="75"/>
    <n v="972"/>
    <n v="45"/>
    <n v="3"/>
    <n v="0.64"/>
    <n v="0.86"/>
    <n v="1.67"/>
    <n v="0.53"/>
    <n v="0.44"/>
    <n v="9.6199999999999992"/>
    <n v="0"/>
    <n v="0.13"/>
    <n v="8.6999999999999993"/>
    <n v="0.44"/>
    <n v="0.75"/>
    <n v="9.7200000000000006"/>
  </r>
  <r>
    <n v="128"/>
    <x v="3"/>
    <n v="64"/>
    <n v="108"/>
    <n v="139"/>
    <n v="30"/>
    <n v="36"/>
    <n v="780"/>
    <n v="0"/>
    <n v="18"/>
    <n v="875"/>
    <n v="44"/>
    <n v="90"/>
    <n v="862"/>
    <n v="26"/>
    <n v="2"/>
    <n v="0.64"/>
    <n v="1.08"/>
    <n v="1.39"/>
    <n v="0.3"/>
    <n v="0.36"/>
    <n v="7.8"/>
    <n v="0"/>
    <n v="0.18"/>
    <n v="8.75"/>
    <n v="0.44"/>
    <n v="0.9"/>
    <n v="8.6199999999999992"/>
  </r>
  <r>
    <n v="129"/>
    <x v="0"/>
    <n v="69"/>
    <n v="59"/>
    <n v="106"/>
    <n v="35"/>
    <n v="25"/>
    <n v="417"/>
    <n v="0"/>
    <n v="13"/>
    <n v="300"/>
    <n v="34"/>
    <n v="31"/>
    <n v="372"/>
    <n v="60"/>
    <n v="1"/>
    <n v="0.69"/>
    <n v="0.59"/>
    <n v="1.06"/>
    <n v="0.35"/>
    <n v="0.25"/>
    <n v="4.17"/>
    <n v="0"/>
    <n v="0.13"/>
    <n v="3"/>
    <n v="0.34"/>
    <n v="0.31"/>
    <n v="3.72"/>
  </r>
  <r>
    <n v="130"/>
    <x v="1"/>
    <n v="64"/>
    <n v="58"/>
    <n v="124"/>
    <n v="53"/>
    <n v="13"/>
    <n v="427"/>
    <n v="0"/>
    <n v="8"/>
    <n v="364"/>
    <n v="10"/>
    <n v="35"/>
    <n v="380"/>
    <n v="10"/>
    <n v="2"/>
    <n v="0.64"/>
    <n v="0.57999999999999996"/>
    <n v="1.24"/>
    <n v="0.53"/>
    <n v="0.13"/>
    <n v="4.2699999999999996"/>
    <n v="0"/>
    <n v="0.08"/>
    <n v="3.64"/>
    <n v="0.1"/>
    <n v="0.35"/>
    <n v="3.8"/>
  </r>
  <r>
    <n v="131"/>
    <x v="0"/>
    <n v="64"/>
    <n v="107"/>
    <n v="153"/>
    <n v="53"/>
    <n v="44"/>
    <n v="870"/>
    <n v="0"/>
    <n v="2"/>
    <n v="660"/>
    <n v="44"/>
    <n v="89"/>
    <n v="880"/>
    <n v="45"/>
    <n v="2"/>
    <n v="0.64"/>
    <n v="1.07"/>
    <n v="1.53"/>
    <n v="0.53"/>
    <n v="0.44"/>
    <n v="8.6999999999999993"/>
    <n v="0"/>
    <n v="0.02"/>
    <n v="6.6"/>
    <n v="0.44"/>
    <n v="0.89"/>
    <n v="8.8000000000000007"/>
  </r>
  <r>
    <n v="132"/>
    <x v="0"/>
    <n v="64"/>
    <n v="86"/>
    <n v="143"/>
    <n v="53"/>
    <n v="43"/>
    <n v="870"/>
    <n v="0"/>
    <n v="16"/>
    <n v="660"/>
    <n v="44"/>
    <n v="74"/>
    <n v="880"/>
    <n v="60"/>
    <n v="3"/>
    <n v="0.64"/>
    <n v="0.86"/>
    <n v="1.43"/>
    <n v="0.53"/>
    <n v="0.43"/>
    <n v="8.6999999999999993"/>
    <n v="0"/>
    <n v="0.16"/>
    <n v="6.6"/>
    <n v="0.44"/>
    <n v="0.74"/>
    <n v="8.8000000000000007"/>
  </r>
  <r>
    <n v="133"/>
    <x v="3"/>
    <n v="69"/>
    <n v="108"/>
    <n v="196"/>
    <n v="15"/>
    <n v="35"/>
    <n v="935"/>
    <n v="0"/>
    <n v="38"/>
    <n v="903"/>
    <n v="34"/>
    <n v="91"/>
    <n v="967"/>
    <n v="60"/>
    <n v="1"/>
    <n v="0.69"/>
    <n v="1.08"/>
    <n v="1.96"/>
    <n v="0.15"/>
    <n v="0.35"/>
    <n v="9.35"/>
    <n v="0"/>
    <n v="0.38"/>
    <n v="9.0299999999999994"/>
    <n v="0.34"/>
    <n v="0.91"/>
    <n v="9.67"/>
  </r>
  <r>
    <n v="134"/>
    <x v="3"/>
    <n v="69"/>
    <n v="103"/>
    <n v="149"/>
    <n v="25"/>
    <n v="25"/>
    <n v="730"/>
    <n v="0"/>
    <n v="37"/>
    <n v="882"/>
    <n v="34"/>
    <n v="45"/>
    <n v="892"/>
    <n v="8"/>
    <n v="1"/>
    <n v="0.69"/>
    <n v="1.03"/>
    <n v="1.49"/>
    <n v="0.25"/>
    <n v="0.25"/>
    <n v="7.3"/>
    <n v="0"/>
    <n v="0.37"/>
    <n v="8.82"/>
    <n v="0.34"/>
    <n v="0.45"/>
    <n v="8.92"/>
  </r>
  <r>
    <n v="135"/>
    <x v="0"/>
    <n v="64"/>
    <n v="103"/>
    <n v="160"/>
    <n v="53"/>
    <n v="44"/>
    <n v="977"/>
    <n v="0"/>
    <n v="34"/>
    <n v="660"/>
    <n v="44"/>
    <n v="89"/>
    <n v="987"/>
    <n v="60"/>
    <n v="2"/>
    <n v="0.64"/>
    <n v="1.03"/>
    <n v="1.6"/>
    <n v="0.53"/>
    <n v="0.44"/>
    <n v="9.77"/>
    <n v="0"/>
    <n v="0.34"/>
    <n v="6.6"/>
    <n v="0.44"/>
    <n v="0.89"/>
    <n v="9.8699999999999992"/>
  </r>
  <r>
    <n v="136"/>
    <x v="0"/>
    <n v="64"/>
    <n v="114"/>
    <n v="161"/>
    <n v="53"/>
    <n v="58"/>
    <n v="1021"/>
    <n v="0"/>
    <n v="19"/>
    <n v="720"/>
    <n v="44"/>
    <n v="60"/>
    <n v="1031"/>
    <n v="12"/>
    <n v="2"/>
    <n v="0.64"/>
    <n v="1.1399999999999999"/>
    <n v="1.61"/>
    <n v="0.53"/>
    <n v="0.57999999999999996"/>
    <n v="10.210000000000001"/>
    <n v="0"/>
    <n v="0.19"/>
    <n v="7.2"/>
    <n v="0.44"/>
    <n v="0.6"/>
    <n v="10.31"/>
  </r>
  <r>
    <n v="137"/>
    <x v="0"/>
    <n v="69"/>
    <n v="107"/>
    <n v="150"/>
    <n v="35"/>
    <n v="46"/>
    <n v="904"/>
    <n v="0"/>
    <n v="36"/>
    <n v="750"/>
    <n v="34"/>
    <n v="91"/>
    <n v="914"/>
    <n v="45"/>
    <n v="1"/>
    <n v="0.69"/>
    <n v="1.07"/>
    <n v="1.5"/>
    <n v="0.35"/>
    <n v="0.46"/>
    <n v="9.0399999999999991"/>
    <n v="0"/>
    <n v="0.36"/>
    <n v="7.5"/>
    <n v="0.34"/>
    <n v="0.91"/>
    <n v="9.14"/>
  </r>
  <r>
    <n v="138"/>
    <x v="3"/>
    <n v="69"/>
    <n v="118"/>
    <n v="137"/>
    <n v="5"/>
    <n v="65"/>
    <n v="850"/>
    <n v="0"/>
    <n v="64"/>
    <n v="859"/>
    <n v="34"/>
    <n v="96"/>
    <n v="904"/>
    <n v="50"/>
    <n v="1"/>
    <n v="0.69"/>
    <n v="1.18"/>
    <n v="1.37"/>
    <n v="0.05"/>
    <n v="0.65"/>
    <n v="8.5"/>
    <n v="0"/>
    <n v="0.64"/>
    <n v="8.59"/>
    <n v="0.34"/>
    <n v="0.96"/>
    <n v="9.0399999999999991"/>
  </r>
  <r>
    <n v="139"/>
    <x v="3"/>
    <n v="69"/>
    <n v="102"/>
    <n v="101"/>
    <n v="45"/>
    <n v="35"/>
    <n v="800"/>
    <n v="0"/>
    <n v="35"/>
    <n v="825"/>
    <n v="34"/>
    <n v="87"/>
    <n v="870"/>
    <n v="26"/>
    <n v="1"/>
    <n v="0.69"/>
    <n v="1.02"/>
    <n v="1.01"/>
    <n v="0.45"/>
    <n v="0.35"/>
    <n v="8"/>
    <n v="0"/>
    <n v="0.35"/>
    <n v="8.25"/>
    <n v="0.34"/>
    <n v="0.87"/>
    <n v="8.6999999999999993"/>
  </r>
  <r>
    <n v="140"/>
    <x v="0"/>
    <n v="64"/>
    <n v="85"/>
    <n v="101"/>
    <n v="53"/>
    <n v="42"/>
    <n v="860"/>
    <n v="0"/>
    <n v="12"/>
    <n v="600"/>
    <n v="44"/>
    <n v="73"/>
    <n v="870"/>
    <n v="35"/>
    <n v="3"/>
    <n v="0.64"/>
    <n v="0.85"/>
    <n v="1.01"/>
    <n v="0.53"/>
    <n v="0.42"/>
    <n v="8.6"/>
    <n v="0"/>
    <n v="0.12"/>
    <n v="6"/>
    <n v="0.44"/>
    <n v="0.73"/>
    <n v="8.6999999999999993"/>
  </r>
  <r>
    <n v="141"/>
    <x v="1"/>
    <n v="69"/>
    <n v="107"/>
    <n v="158"/>
    <n v="35"/>
    <n v="45"/>
    <n v="901"/>
    <n v="0"/>
    <n v="54"/>
    <n v="853"/>
    <n v="30"/>
    <n v="61"/>
    <n v="780"/>
    <n v="12"/>
    <n v="1"/>
    <n v="0.69"/>
    <n v="1.07"/>
    <n v="1.58"/>
    <n v="0.35"/>
    <n v="0.45"/>
    <n v="9.01"/>
    <n v="0"/>
    <n v="0.54"/>
    <n v="8.5299999999999994"/>
    <n v="0.3"/>
    <n v="0.61"/>
    <n v="7.8"/>
  </r>
  <r>
    <n v="142"/>
    <x v="1"/>
    <n v="69"/>
    <n v="113"/>
    <n v="244"/>
    <n v="35"/>
    <n v="49"/>
    <n v="893"/>
    <n v="0"/>
    <n v="47"/>
    <n v="868"/>
    <n v="30"/>
    <n v="67"/>
    <n v="845"/>
    <n v="15"/>
    <n v="1"/>
    <n v="0.69"/>
    <n v="1.1299999999999999"/>
    <n v="2.44"/>
    <n v="0.35"/>
    <n v="0.49"/>
    <n v="8.93"/>
    <n v="0"/>
    <n v="0.47"/>
    <n v="8.68"/>
    <n v="0.3"/>
    <n v="0.67"/>
    <n v="8.4499999999999993"/>
  </r>
  <r>
    <n v="143"/>
    <x v="1"/>
    <n v="64"/>
    <n v="84"/>
    <n v="215"/>
    <n v="53"/>
    <n v="46"/>
    <n v="966"/>
    <n v="0"/>
    <n v="10"/>
    <n v="921"/>
    <n v="99"/>
    <n v="37"/>
    <n v="885"/>
    <n v="12"/>
    <n v="4"/>
    <n v="0.64"/>
    <n v="0.84"/>
    <n v="2.15"/>
    <n v="0.53"/>
    <n v="0.46"/>
    <n v="9.66"/>
    <n v="0"/>
    <n v="0.1"/>
    <n v="9.2100000000000009"/>
    <n v="0.99"/>
    <n v="0.37"/>
    <n v="8.85"/>
  </r>
  <r>
    <n v="144"/>
    <x v="1"/>
    <n v="64"/>
    <n v="94"/>
    <n v="163"/>
    <n v="53"/>
    <n v="47"/>
    <n v="895"/>
    <n v="0"/>
    <n v="16"/>
    <n v="879"/>
    <n v="25"/>
    <n v="68"/>
    <n v="755"/>
    <n v="35"/>
    <n v="3"/>
    <n v="0.64"/>
    <n v="0.94"/>
    <n v="1.63"/>
    <n v="0.53"/>
    <n v="0.47"/>
    <n v="8.9499999999999993"/>
    <n v="0"/>
    <n v="0.16"/>
    <n v="8.7899999999999991"/>
    <n v="0.25"/>
    <n v="0.68"/>
    <n v="7.55"/>
  </r>
  <r>
    <n v="145"/>
    <x v="1"/>
    <n v="69"/>
    <n v="112"/>
    <n v="161"/>
    <n v="35"/>
    <n v="45"/>
    <n v="876"/>
    <n v="0"/>
    <n v="47"/>
    <n v="852"/>
    <n v="15"/>
    <n v="21"/>
    <n v="797"/>
    <n v="26"/>
    <n v="1"/>
    <n v="0.69"/>
    <n v="1.1200000000000001"/>
    <n v="1.61"/>
    <n v="0.35"/>
    <n v="0.45"/>
    <n v="8.76"/>
    <n v="0"/>
    <n v="0.47"/>
    <n v="8.52"/>
    <n v="0.15"/>
    <n v="0.21"/>
    <n v="7.97"/>
  </r>
  <r>
    <n v="146"/>
    <x v="1"/>
    <n v="69"/>
    <n v="103"/>
    <n v="166"/>
    <n v="35"/>
    <n v="43"/>
    <n v="836"/>
    <n v="0"/>
    <n v="35"/>
    <n v="886"/>
    <n v="45"/>
    <n v="20"/>
    <n v="820"/>
    <n v="6"/>
    <n v="1"/>
    <n v="0.69"/>
    <n v="1.03"/>
    <n v="1.66"/>
    <n v="0.35"/>
    <n v="0.43"/>
    <n v="8.36"/>
    <n v="0"/>
    <n v="0.35"/>
    <n v="8.86"/>
    <n v="0.45"/>
    <n v="0.2"/>
    <n v="8.1999999999999993"/>
  </r>
  <r>
    <n v="147"/>
    <x v="1"/>
    <n v="69"/>
    <n v="107"/>
    <n v="152"/>
    <n v="35"/>
    <n v="44"/>
    <n v="882"/>
    <n v="0"/>
    <n v="48"/>
    <n v="845"/>
    <n v="30"/>
    <n v="33"/>
    <n v="755"/>
    <n v="4"/>
    <n v="1"/>
    <n v="0.69"/>
    <n v="1.07"/>
    <n v="1.52"/>
    <n v="0.35"/>
    <n v="0.44"/>
    <n v="8.82"/>
    <n v="0"/>
    <n v="0.48"/>
    <n v="8.4499999999999993"/>
    <n v="0.3"/>
    <n v="0.33"/>
    <n v="7.55"/>
  </r>
  <r>
    <n v="148"/>
    <x v="1"/>
    <n v="64"/>
    <n v="103"/>
    <n v="164"/>
    <n v="53"/>
    <n v="43"/>
    <n v="925"/>
    <n v="0"/>
    <n v="19"/>
    <n v="898"/>
    <n v="10"/>
    <n v="41"/>
    <n v="730"/>
    <n v="40"/>
    <n v="2"/>
    <n v="0.64"/>
    <n v="1.03"/>
    <n v="1.64"/>
    <n v="0.53"/>
    <n v="0.43"/>
    <n v="9.25"/>
    <n v="0"/>
    <n v="0.19"/>
    <n v="8.98"/>
    <n v="0.1"/>
    <n v="0.41"/>
    <n v="7.3"/>
  </r>
  <r>
    <n v="149"/>
    <x v="1"/>
    <n v="64"/>
    <n v="143"/>
    <n v="166"/>
    <n v="53"/>
    <n v="70"/>
    <n v="896"/>
    <n v="0"/>
    <n v="50"/>
    <n v="911"/>
    <n v="10"/>
    <n v="83"/>
    <n v="825"/>
    <n v="40"/>
    <n v="1"/>
    <n v="0.64"/>
    <n v="1.43"/>
    <n v="1.66"/>
    <n v="0.53"/>
    <n v="0.7"/>
    <n v="8.9600000000000009"/>
    <n v="0"/>
    <n v="0.5"/>
    <n v="9.11"/>
    <n v="0.1"/>
    <n v="0.83"/>
    <n v="8.25"/>
  </r>
  <r>
    <n v="150"/>
    <x v="2"/>
    <n v="45"/>
    <n v="94"/>
    <n v="270"/>
    <n v="35"/>
    <n v="46"/>
    <n v="906"/>
    <n v="0"/>
    <n v="49"/>
    <n v="872"/>
    <n v="34"/>
    <n v="91"/>
    <n v="916"/>
    <n v="60"/>
    <n v="1"/>
    <n v="0.45"/>
    <n v="0.94"/>
    <n v="2.7"/>
    <n v="0.35"/>
    <n v="0.46"/>
    <n v="9.06"/>
    <n v="0"/>
    <n v="0.49"/>
    <n v="8.7200000000000006"/>
    <n v="0.34"/>
    <n v="0.91"/>
    <n v="9.16"/>
  </r>
  <r>
    <n v="151"/>
    <x v="2"/>
    <n v="45"/>
    <n v="138"/>
    <n v="115"/>
    <n v="35"/>
    <n v="58"/>
    <n v="870"/>
    <n v="0"/>
    <n v="47"/>
    <n v="888"/>
    <n v="34"/>
    <n v="60"/>
    <n v="880"/>
    <n v="4"/>
    <n v="1"/>
    <n v="0.45"/>
    <n v="1.38"/>
    <n v="1.1499999999999999"/>
    <n v="0.35"/>
    <n v="0.57999999999999996"/>
    <n v="8.6999999999999993"/>
    <n v="0"/>
    <n v="0.47"/>
    <n v="8.8800000000000008"/>
    <n v="0.34"/>
    <n v="0.6"/>
    <n v="8.8000000000000007"/>
  </r>
  <r>
    <n v="152"/>
    <x v="2"/>
    <n v="60"/>
    <n v="102"/>
    <n v="250"/>
    <n v="35"/>
    <n v="67"/>
    <n v="952"/>
    <n v="0"/>
    <n v="43"/>
    <n v="971"/>
    <n v="34"/>
    <n v="112"/>
    <n v="997"/>
    <n v="50"/>
    <n v="1"/>
    <n v="0.6"/>
    <n v="1.02"/>
    <n v="2.5"/>
    <n v="0.35"/>
    <n v="0.67"/>
    <n v="9.52"/>
    <n v="0"/>
    <n v="0.43"/>
    <n v="9.7100000000000009"/>
    <n v="0.34"/>
    <n v="1.1200000000000001"/>
    <n v="9.9700000000000006"/>
  </r>
  <r>
    <n v="153"/>
    <x v="2"/>
    <n v="60"/>
    <n v="151"/>
    <n v="255"/>
    <n v="53"/>
    <n v="46"/>
    <n v="931"/>
    <n v="0"/>
    <n v="21"/>
    <n v="959"/>
    <n v="44"/>
    <n v="91"/>
    <n v="941"/>
    <n v="60"/>
    <n v="2"/>
    <n v="0.6"/>
    <n v="1.51"/>
    <n v="2.5499999999999998"/>
    <n v="0.53"/>
    <n v="0.46"/>
    <n v="9.31"/>
    <n v="0"/>
    <n v="0.21"/>
    <n v="9.59"/>
    <n v="0.44"/>
    <n v="0.91"/>
    <n v="9.41"/>
  </r>
  <r>
    <n v="154"/>
    <x v="2"/>
    <n v="60"/>
    <n v="111"/>
    <n v="205"/>
    <n v="35"/>
    <n v="52"/>
    <n v="878"/>
    <n v="0"/>
    <n v="49"/>
    <n v="855"/>
    <n v="34"/>
    <n v="97"/>
    <n v="888"/>
    <n v="70"/>
    <n v="1"/>
    <n v="0.6"/>
    <n v="1.1100000000000001"/>
    <n v="2.0499999999999998"/>
    <n v="0.35"/>
    <n v="0.52"/>
    <n v="8.7799999999999994"/>
    <n v="0"/>
    <n v="0.49"/>
    <n v="8.5500000000000007"/>
    <n v="0.34"/>
    <n v="0.97"/>
    <n v="8.8800000000000008"/>
  </r>
  <r>
    <n v="155"/>
    <x v="2"/>
    <n v="60"/>
    <n v="70"/>
    <n v="95"/>
    <n v="53"/>
    <n v="25"/>
    <n v="405"/>
    <n v="0"/>
    <n v="7"/>
    <n v="335"/>
    <n v="44"/>
    <n v="31"/>
    <n v="360"/>
    <n v="40"/>
    <n v="2"/>
    <n v="0.6"/>
    <n v="0.7"/>
    <n v="0.95"/>
    <n v="0.53"/>
    <n v="0.25"/>
    <n v="4.05"/>
    <n v="0"/>
    <n v="7.0000000000000007E-2"/>
    <n v="3.35"/>
    <n v="0.44"/>
    <n v="0.31"/>
    <n v="3.6"/>
  </r>
  <r>
    <n v="156"/>
    <x v="2"/>
    <n v="45"/>
    <n v="74"/>
    <n v="70"/>
    <n v="53"/>
    <n v="21"/>
    <n v="406"/>
    <n v="0"/>
    <n v="4"/>
    <n v="315"/>
    <n v="44"/>
    <n v="26"/>
    <n v="361"/>
    <n v="35"/>
    <n v="3"/>
    <n v="0.45"/>
    <n v="0.74"/>
    <n v="0.7"/>
    <n v="0.53"/>
    <n v="0.21"/>
    <n v="4.0599999999999996"/>
    <n v="0"/>
    <n v="0.04"/>
    <n v="3.15"/>
    <n v="0.44"/>
    <n v="0.26"/>
    <n v="3.61"/>
  </r>
  <r>
    <n v="157"/>
    <x v="2"/>
    <n v="75"/>
    <n v="165"/>
    <n v="180"/>
    <n v="53"/>
    <n v="53"/>
    <n v="922"/>
    <n v="0"/>
    <n v="26"/>
    <n v="947"/>
    <n v="44"/>
    <n v="98"/>
    <n v="967"/>
    <n v="60"/>
    <n v="2"/>
    <n v="0.75"/>
    <n v="1.65"/>
    <n v="1.8"/>
    <n v="0.53"/>
    <n v="0.53"/>
    <n v="9.2200000000000006"/>
    <n v="0"/>
    <n v="0.26"/>
    <n v="9.4700000000000006"/>
    <n v="0.44"/>
    <n v="0.98"/>
    <n v="9.67"/>
  </r>
  <r>
    <n v="158"/>
    <x v="2"/>
    <n v="30"/>
    <n v="93"/>
    <n v="175"/>
    <n v="35"/>
    <n v="51"/>
    <n v="1020"/>
    <n v="0"/>
    <n v="54"/>
    <n v="967"/>
    <n v="34"/>
    <n v="96"/>
    <n v="1030"/>
    <n v="60"/>
    <n v="1"/>
    <n v="0.3"/>
    <n v="0.93"/>
    <n v="1.75"/>
    <n v="0.35"/>
    <n v="0.51"/>
    <n v="10.199999999999999"/>
    <n v="0"/>
    <n v="0.54"/>
    <n v="9.67"/>
    <n v="0.34"/>
    <n v="0.96"/>
    <n v="10.3"/>
  </r>
  <r>
    <n v="159"/>
    <x v="2"/>
    <n v="90"/>
    <n v="71"/>
    <n v="115"/>
    <n v="53"/>
    <n v="25"/>
    <n v="430"/>
    <n v="0"/>
    <n v="7"/>
    <n v="332"/>
    <n v="44"/>
    <n v="31"/>
    <n v="385"/>
    <n v="50"/>
    <n v="2"/>
    <n v="0.9"/>
    <n v="0.71"/>
    <n v="1.1499999999999999"/>
    <n v="0.53"/>
    <n v="0.25"/>
    <n v="4.3"/>
    <n v="0"/>
    <n v="7.0000000000000007E-2"/>
    <n v="3.32"/>
    <n v="0.44"/>
    <n v="0.31"/>
    <n v="3.85"/>
  </r>
  <r>
    <n v="160"/>
    <x v="2"/>
    <n v="45"/>
    <n v="75"/>
    <n v="75"/>
    <n v="53"/>
    <n v="28"/>
    <n v="463"/>
    <n v="0"/>
    <n v="5"/>
    <n v="291"/>
    <n v="44"/>
    <n v="33"/>
    <n v="418"/>
    <n v="40"/>
    <n v="3"/>
    <n v="0.45"/>
    <n v="0.75"/>
    <n v="0.75"/>
    <n v="0.53"/>
    <n v="0.28000000000000003"/>
    <n v="4.63"/>
    <n v="0"/>
    <n v="0.05"/>
    <n v="2.91"/>
    <n v="0.44"/>
    <n v="0.33"/>
    <n v="4.18"/>
  </r>
  <r>
    <n v="161"/>
    <x v="2"/>
    <n v="60"/>
    <n v="81"/>
    <n v="70"/>
    <n v="35"/>
    <n v="26"/>
    <n v="386"/>
    <n v="0"/>
    <n v="13"/>
    <n v="307"/>
    <n v="34"/>
    <n v="32"/>
    <n v="341"/>
    <n v="60"/>
    <n v="1"/>
    <n v="0.6"/>
    <n v="0.81"/>
    <n v="0.7"/>
    <n v="0.35"/>
    <n v="0.26"/>
    <n v="3.86"/>
    <n v="0"/>
    <n v="0.13"/>
    <n v="3.07"/>
    <n v="0.34"/>
    <n v="0.32"/>
    <n v="3.41"/>
  </r>
  <r>
    <n v="162"/>
    <x v="2"/>
    <n v="75"/>
    <n v="94"/>
    <n v="95"/>
    <n v="35"/>
    <n v="27"/>
    <n v="412"/>
    <n v="0"/>
    <n v="14"/>
    <n v="314"/>
    <n v="34"/>
    <n v="33"/>
    <n v="367"/>
    <n v="20"/>
    <n v="1"/>
    <n v="0.75"/>
    <n v="0.94"/>
    <n v="0.95"/>
    <n v="0.35"/>
    <n v="0.27"/>
    <n v="4.12"/>
    <n v="0"/>
    <n v="0.14000000000000001"/>
    <n v="3.14"/>
    <n v="0.34"/>
    <n v="0.33"/>
    <n v="3.67"/>
  </r>
  <r>
    <n v="163"/>
    <x v="0"/>
    <n v="64"/>
    <n v="70"/>
    <n v="158"/>
    <n v="53"/>
    <n v="34"/>
    <n v="772"/>
    <n v="0"/>
    <n v="11"/>
    <n v="470"/>
    <n v="44"/>
    <n v="61"/>
    <n v="778"/>
    <n v="50"/>
    <n v="3"/>
    <n v="0.64"/>
    <n v="0.7"/>
    <n v="1.58"/>
    <n v="0.53"/>
    <n v="0.34"/>
    <n v="7.72"/>
    <n v="0"/>
    <n v="0.11"/>
    <n v="4.7"/>
    <n v="0.44"/>
    <n v="0.61"/>
    <n v="7.78"/>
  </r>
  <r>
    <n v="164"/>
    <x v="0"/>
    <n v="64"/>
    <n v="65"/>
    <n v="145"/>
    <n v="53"/>
    <n v="33"/>
    <n v="668"/>
    <n v="0"/>
    <n v="8"/>
    <n v="560"/>
    <n v="44"/>
    <n v="54"/>
    <n v="674"/>
    <n v="70"/>
    <n v="4"/>
    <n v="0.64"/>
    <n v="0.65"/>
    <n v="1.45"/>
    <n v="0.53"/>
    <n v="0.33"/>
    <n v="6.68"/>
    <n v="0"/>
    <n v="0.08"/>
    <n v="5.6"/>
    <n v="0.44"/>
    <n v="0.54"/>
    <n v="6.74"/>
  </r>
  <r>
    <n v="165"/>
    <x v="0"/>
    <n v="64"/>
    <n v="71"/>
    <n v="133"/>
    <n v="53"/>
    <n v="32"/>
    <n v="619"/>
    <n v="0"/>
    <n v="8"/>
    <n v="510"/>
    <n v="44"/>
    <n v="59"/>
    <n v="625"/>
    <n v="50"/>
    <n v="3"/>
    <n v="0.64"/>
    <n v="0.71"/>
    <n v="1.33"/>
    <n v="0.53"/>
    <n v="0.32"/>
    <n v="6.19"/>
    <n v="0"/>
    <n v="0.08"/>
    <n v="5.0999999999999996"/>
    <n v="0.44"/>
    <n v="0.59"/>
    <n v="6.25"/>
  </r>
  <r>
    <n v="166"/>
    <x v="0"/>
    <n v="69"/>
    <n v="81"/>
    <n v="139"/>
    <n v="35"/>
    <n v="32"/>
    <n v="692"/>
    <n v="0"/>
    <n v="33"/>
    <n v="600"/>
    <n v="34"/>
    <n v="71"/>
    <n v="698"/>
    <n v="26"/>
    <n v="1"/>
    <n v="0.69"/>
    <n v="0.81"/>
    <n v="1.39"/>
    <n v="0.35"/>
    <n v="0.32"/>
    <n v="6.92"/>
    <n v="0"/>
    <n v="0.33"/>
    <n v="6"/>
    <n v="0.34"/>
    <n v="0.71"/>
    <n v="6.98"/>
  </r>
  <r>
    <n v="167"/>
    <x v="0"/>
    <n v="64"/>
    <n v="65"/>
    <n v="154"/>
    <n v="53"/>
    <n v="32"/>
    <n v="615"/>
    <n v="0"/>
    <n v="9"/>
    <n v="535"/>
    <n v="44"/>
    <n v="53"/>
    <n v="621"/>
    <n v="45"/>
    <n v="4"/>
    <n v="0.64"/>
    <n v="0.65"/>
    <n v="1.54"/>
    <n v="0.53"/>
    <n v="0.32"/>
    <n v="6.15"/>
    <n v="0"/>
    <n v="0.09"/>
    <n v="5.35"/>
    <n v="0.44"/>
    <n v="0.53"/>
    <n v="6.21"/>
  </r>
  <r>
    <n v="168"/>
    <x v="0"/>
    <n v="64"/>
    <n v="58"/>
    <n v="148"/>
    <n v="53"/>
    <n v="32"/>
    <n v="640"/>
    <n v="0"/>
    <n v="5"/>
    <n v="470"/>
    <n v="44"/>
    <n v="48"/>
    <n v="646"/>
    <n v="45"/>
    <n v="6"/>
    <n v="0.64"/>
    <n v="0.57999999999999996"/>
    <n v="1.48"/>
    <n v="0.53"/>
    <n v="0.32"/>
    <n v="6.4"/>
    <n v="0"/>
    <n v="0.05"/>
    <n v="4.7"/>
    <n v="0.44"/>
    <n v="0.48"/>
    <n v="6.46"/>
  </r>
  <r>
    <n v="169"/>
    <x v="0"/>
    <n v="69"/>
    <n v="81"/>
    <n v="95"/>
    <n v="35"/>
    <n v="31"/>
    <n v="604"/>
    <n v="0"/>
    <n v="30"/>
    <n v="440"/>
    <n v="34"/>
    <n v="70"/>
    <n v="610"/>
    <n v="30"/>
    <n v="1"/>
    <n v="0.69"/>
    <n v="0.81"/>
    <n v="0.95"/>
    <n v="0.35"/>
    <n v="0.31"/>
    <n v="6.04"/>
    <n v="0"/>
    <n v="0.3"/>
    <n v="4.4000000000000004"/>
    <n v="0.34"/>
    <n v="0.7"/>
    <n v="6.1"/>
  </r>
  <r>
    <n v="170"/>
    <x v="0"/>
    <n v="64"/>
    <n v="71"/>
    <n v="145"/>
    <n v="53"/>
    <n v="32"/>
    <n v="652"/>
    <n v="0"/>
    <n v="10"/>
    <n v="590"/>
    <n v="44"/>
    <n v="59"/>
    <n v="658"/>
    <n v="40"/>
    <n v="3"/>
    <n v="0.64"/>
    <n v="0.71"/>
    <n v="1.45"/>
    <n v="0.53"/>
    <n v="0.32"/>
    <n v="6.52"/>
    <n v="0"/>
    <n v="0.1"/>
    <n v="5.9"/>
    <n v="0.44"/>
    <n v="0.59"/>
    <n v="6.58"/>
  </r>
  <r>
    <n v="171"/>
    <x v="0"/>
    <n v="64"/>
    <n v="82"/>
    <n v="159"/>
    <n v="53"/>
    <n v="32"/>
    <n v="759"/>
    <n v="0"/>
    <n v="13"/>
    <n v="490"/>
    <n v="44"/>
    <n v="71"/>
    <n v="765"/>
    <n v="50"/>
    <n v="2"/>
    <n v="0.64"/>
    <n v="0.82"/>
    <n v="1.59"/>
    <n v="0.53"/>
    <n v="0.32"/>
    <n v="7.59"/>
    <n v="0"/>
    <n v="0.13"/>
    <n v="4.9000000000000004"/>
    <n v="0.44"/>
    <n v="0.71"/>
    <n v="7.65"/>
  </r>
  <r>
    <n v="172"/>
    <x v="3"/>
    <n v="69"/>
    <n v="61"/>
    <n v="73"/>
    <n v="50"/>
    <n v="26"/>
    <n v="227"/>
    <n v="0"/>
    <n v="14"/>
    <n v="314"/>
    <n v="34"/>
    <n v="33"/>
    <n v="350"/>
    <n v="35"/>
    <n v="1"/>
    <n v="0.69"/>
    <n v="0.61"/>
    <n v="0.73"/>
    <n v="0.5"/>
    <n v="0.26"/>
    <n v="2.27"/>
    <n v="0"/>
    <n v="0.14000000000000001"/>
    <n v="3.14"/>
    <n v="0.34"/>
    <n v="0.33"/>
    <n v="3.5"/>
  </r>
  <r>
    <n v="173"/>
    <x v="3"/>
    <n v="69"/>
    <n v="60"/>
    <n v="133"/>
    <n v="15"/>
    <n v="21"/>
    <n v="240"/>
    <n v="0"/>
    <n v="14"/>
    <n v="351"/>
    <n v="34"/>
    <n v="31"/>
    <n v="397"/>
    <n v="34"/>
    <n v="1"/>
    <n v="0.69"/>
    <n v="0.6"/>
    <n v="1.33"/>
    <n v="0.15"/>
    <n v="0.21"/>
    <n v="2.4"/>
    <n v="0"/>
    <n v="0.14000000000000001"/>
    <n v="3.51"/>
    <n v="0.34"/>
    <n v="0.31"/>
    <n v="3.97"/>
  </r>
  <r>
    <n v="174"/>
    <x v="3"/>
    <n v="64"/>
    <n v="81"/>
    <n v="129"/>
    <n v="15"/>
    <n v="31"/>
    <n v="565"/>
    <n v="0"/>
    <n v="12"/>
    <n v="588"/>
    <n v="44"/>
    <n v="35"/>
    <n v="677"/>
    <n v="8"/>
    <n v="2"/>
    <n v="0.64"/>
    <n v="0.81"/>
    <n v="1.29"/>
    <n v="0.15"/>
    <n v="0.31"/>
    <n v="5.65"/>
    <n v="0"/>
    <n v="0.12"/>
    <n v="5.88"/>
    <n v="0.44"/>
    <n v="0.35"/>
    <n v="6.77"/>
  </r>
  <r>
    <n v="175"/>
    <x v="0"/>
    <n v="69"/>
    <n v="59"/>
    <n v="117"/>
    <n v="35"/>
    <n v="26"/>
    <n v="442"/>
    <n v="0"/>
    <n v="17"/>
    <n v="180"/>
    <n v="34"/>
    <n v="32"/>
    <n v="397"/>
    <n v="30"/>
    <n v="1"/>
    <n v="0.69"/>
    <n v="0.59"/>
    <n v="1.17"/>
    <n v="0.35"/>
    <n v="0.26"/>
    <n v="4.42"/>
    <n v="0"/>
    <n v="0.17"/>
    <n v="1.8"/>
    <n v="0.34"/>
    <n v="0.32"/>
    <n v="3.97"/>
  </r>
  <r>
    <n v="176"/>
    <x v="3"/>
    <n v="69"/>
    <n v="111"/>
    <n v="276"/>
    <n v="30"/>
    <n v="35"/>
    <n v="860"/>
    <n v="0"/>
    <n v="42"/>
    <n v="1008"/>
    <n v="34"/>
    <n v="93"/>
    <n v="1047"/>
    <n v="32"/>
    <n v="1"/>
    <n v="0.69"/>
    <n v="1.1100000000000001"/>
    <n v="2.76"/>
    <n v="0.3"/>
    <n v="0.35"/>
    <n v="8.6"/>
    <n v="0"/>
    <n v="0.42"/>
    <n v="10.08"/>
    <n v="0.34"/>
    <n v="0.93"/>
    <n v="10.47"/>
  </r>
  <r>
    <n v="177"/>
    <x v="3"/>
    <n v="69"/>
    <n v="59"/>
    <n v="88"/>
    <n v="15"/>
    <n v="21"/>
    <n v="295"/>
    <n v="0"/>
    <n v="13"/>
    <n v="299"/>
    <n v="34"/>
    <n v="30"/>
    <n v="361"/>
    <n v="26"/>
    <n v="1"/>
    <n v="0.69"/>
    <n v="0.59"/>
    <n v="0.88"/>
    <n v="0.15"/>
    <n v="0.21"/>
    <n v="2.95"/>
    <n v="0"/>
    <n v="0.13"/>
    <n v="2.99"/>
    <n v="0.34"/>
    <n v="0.3"/>
    <n v="3.61"/>
  </r>
  <r>
    <n v="178"/>
    <x v="3"/>
    <n v="69"/>
    <n v="59"/>
    <n v="114"/>
    <n v="15"/>
    <n v="21"/>
    <n v="243"/>
    <n v="0"/>
    <n v="13"/>
    <n v="334"/>
    <n v="34"/>
    <n v="31"/>
    <n v="389"/>
    <n v="42"/>
    <n v="1"/>
    <n v="0.69"/>
    <n v="0.59"/>
    <n v="1.1399999999999999"/>
    <n v="0.15"/>
    <n v="0.21"/>
    <n v="2.4300000000000002"/>
    <n v="0"/>
    <n v="0.13"/>
    <n v="3.34"/>
    <n v="0.34"/>
    <n v="0.31"/>
    <n v="3.89"/>
  </r>
  <r>
    <n v="179"/>
    <x v="2"/>
    <n v="90"/>
    <n v="55"/>
    <n v="115"/>
    <n v="53"/>
    <n v="33"/>
    <n v="596"/>
    <n v="0"/>
    <n v="24"/>
    <n v="589"/>
    <n v="44"/>
    <n v="72"/>
    <n v="602"/>
    <n v="50"/>
    <n v="1"/>
    <n v="0.9"/>
    <n v="0.55000000000000004"/>
    <n v="1.1499999999999999"/>
    <n v="0.53"/>
    <n v="0.33"/>
    <n v="5.96"/>
    <n v="0"/>
    <n v="0.24"/>
    <n v="5.89"/>
    <n v="0.44"/>
    <n v="0.72"/>
    <n v="6.02"/>
  </r>
  <r>
    <n v="180"/>
    <x v="2"/>
    <n v="15"/>
    <n v="87"/>
    <n v="110"/>
    <n v="53"/>
    <n v="25"/>
    <n v="393"/>
    <n v="0"/>
    <n v="7"/>
    <n v="320"/>
    <n v="44"/>
    <n v="31"/>
    <n v="348"/>
    <n v="70"/>
    <n v="2"/>
    <n v="0.15"/>
    <n v="0.87"/>
    <n v="1.1000000000000001"/>
    <n v="0.53"/>
    <n v="0.25"/>
    <n v="3.93"/>
    <n v="0"/>
    <n v="7.0000000000000007E-2"/>
    <n v="3.2"/>
    <n v="0.44"/>
    <n v="0.31"/>
    <n v="3.48"/>
  </r>
  <r>
    <n v="181"/>
    <x v="0"/>
    <n v="69"/>
    <n v="62"/>
    <n v="76"/>
    <n v="35"/>
    <n v="33"/>
    <n v="422"/>
    <n v="0"/>
    <n v="12"/>
    <n v="300"/>
    <n v="34"/>
    <n v="39"/>
    <n v="377"/>
    <n v="30"/>
    <n v="1"/>
    <n v="0.69"/>
    <n v="0.62"/>
    <n v="0.76"/>
    <n v="0.35"/>
    <n v="0.33"/>
    <n v="4.22"/>
    <n v="0"/>
    <n v="0.12"/>
    <n v="3"/>
    <n v="0.34"/>
    <n v="0.39"/>
    <n v="3.77"/>
  </r>
  <r>
    <n v="182"/>
    <x v="0"/>
    <n v="69"/>
    <n v="59"/>
    <n v="121"/>
    <n v="35"/>
    <n v="25"/>
    <n v="431"/>
    <n v="0"/>
    <n v="14"/>
    <n v="270"/>
    <n v="34"/>
    <n v="31"/>
    <n v="386"/>
    <n v="26"/>
    <n v="1"/>
    <n v="0.69"/>
    <n v="0.59"/>
    <n v="1.21"/>
    <n v="0.35"/>
    <n v="0.25"/>
    <n v="4.3099999999999996"/>
    <n v="0"/>
    <n v="0.14000000000000001"/>
    <n v="2.7"/>
    <n v="0.34"/>
    <n v="0.31"/>
    <n v="3.86"/>
  </r>
  <r>
    <n v="183"/>
    <x v="1"/>
    <n v="64"/>
    <n v="51"/>
    <n v="90"/>
    <n v="53"/>
    <n v="22"/>
    <n v="405"/>
    <n v="0"/>
    <n v="6"/>
    <n v="327"/>
    <n v="20"/>
    <n v="61"/>
    <n v="350"/>
    <n v="26"/>
    <n v="3"/>
    <n v="0.64"/>
    <n v="0.51"/>
    <n v="0.9"/>
    <n v="0.53"/>
    <n v="0.22"/>
    <n v="4.05"/>
    <n v="0"/>
    <n v="0.06"/>
    <n v="3.27"/>
    <n v="0.2"/>
    <n v="0.61"/>
    <n v="3.5"/>
  </r>
  <r>
    <n v="184"/>
    <x v="1"/>
    <n v="64"/>
    <n v="64"/>
    <n v="215"/>
    <n v="53"/>
    <n v="15"/>
    <n v="385"/>
    <n v="0"/>
    <n v="9"/>
    <n v="321"/>
    <n v="50"/>
    <n v="41"/>
    <n v="420"/>
    <n v="18"/>
    <n v="2"/>
    <n v="0.64"/>
    <n v="0.64"/>
    <n v="2.15"/>
    <n v="0.53"/>
    <n v="0.15"/>
    <n v="3.85"/>
    <n v="0"/>
    <n v="0.09"/>
    <n v="3.21"/>
    <n v="0.5"/>
    <n v="0.41"/>
    <n v="4.2"/>
  </r>
  <r>
    <n v="185"/>
    <x v="1"/>
    <n v="64"/>
    <n v="58"/>
    <n v="74"/>
    <n v="53"/>
    <n v="24"/>
    <n v="389"/>
    <n v="0"/>
    <n v="7"/>
    <n v="315"/>
    <n v="30"/>
    <n v="21"/>
    <n v="295"/>
    <n v="35"/>
    <n v="2"/>
    <n v="0.64"/>
    <n v="0.57999999999999996"/>
    <n v="0.74"/>
    <n v="0.53"/>
    <n v="0.24"/>
    <n v="3.89"/>
    <n v="0"/>
    <n v="7.0000000000000007E-2"/>
    <n v="3.15"/>
    <n v="0.3"/>
    <n v="0.21"/>
    <n v="2.95"/>
  </r>
  <r>
    <n v="186"/>
    <x v="3"/>
    <n v="64"/>
    <n v="71"/>
    <n v="119"/>
    <n v="15"/>
    <n v="35"/>
    <n v="615"/>
    <n v="0"/>
    <n v="11"/>
    <n v="586"/>
    <n v="44"/>
    <n v="58"/>
    <n v="617"/>
    <n v="50"/>
    <n v="3"/>
    <n v="0.64"/>
    <n v="0.71"/>
    <n v="1.19"/>
    <n v="0.15"/>
    <n v="0.35"/>
    <n v="6.15"/>
    <n v="0"/>
    <n v="0.11"/>
    <n v="5.86"/>
    <n v="0.44"/>
    <n v="0.57999999999999996"/>
    <n v="6.17"/>
  </r>
  <r>
    <n v="187"/>
    <x v="2"/>
    <n v="15"/>
    <n v="50"/>
    <n v="75"/>
    <n v="35"/>
    <n v="12"/>
    <n v="406"/>
    <n v="0"/>
    <n v="13"/>
    <n v="315"/>
    <n v="34"/>
    <n v="15"/>
    <n v="361"/>
    <n v="4"/>
    <n v="1"/>
    <n v="0.15"/>
    <n v="0.5"/>
    <n v="0.75"/>
    <n v="0.35"/>
    <n v="0.12"/>
    <n v="4.0599999999999996"/>
    <n v="0"/>
    <n v="0.13"/>
    <n v="3.15"/>
    <n v="0.34"/>
    <n v="0.15"/>
    <n v="3.61"/>
  </r>
  <r>
    <n v="188"/>
    <x v="2"/>
    <n v="10"/>
    <n v="61"/>
    <n v="80"/>
    <n v="53"/>
    <n v="19"/>
    <n v="395"/>
    <n v="0"/>
    <n v="4"/>
    <n v="314"/>
    <n v="44"/>
    <n v="24"/>
    <n v="350"/>
    <n v="30"/>
    <n v="4"/>
    <n v="0.1"/>
    <n v="0.61"/>
    <n v="0.8"/>
    <n v="0.53"/>
    <n v="0.19"/>
    <n v="3.95"/>
    <n v="0"/>
    <n v="0.04"/>
    <n v="3.14"/>
    <n v="0.44"/>
    <n v="0.24"/>
    <n v="3.5"/>
  </r>
  <r>
    <n v="189"/>
    <x v="0"/>
    <n v="69"/>
    <n v="59"/>
    <n v="100"/>
    <n v="35"/>
    <n v="25"/>
    <n v="417"/>
    <n v="0"/>
    <n v="13"/>
    <n v="210"/>
    <n v="34"/>
    <n v="31"/>
    <n v="372"/>
    <n v="45"/>
    <n v="1"/>
    <n v="0.69"/>
    <n v="0.59"/>
    <n v="1"/>
    <n v="0.35"/>
    <n v="0.25"/>
    <n v="4.17"/>
    <n v="0"/>
    <n v="0.13"/>
    <n v="2.1"/>
    <n v="0.34"/>
    <n v="0.31"/>
    <n v="3.72"/>
  </r>
  <r>
    <n v="190"/>
    <x v="0"/>
    <n v="69"/>
    <n v="58"/>
    <n v="73"/>
    <n v="35"/>
    <n v="25"/>
    <n v="334"/>
    <n v="0"/>
    <n v="18"/>
    <n v="240"/>
    <n v="34"/>
    <n v="31"/>
    <n v="324"/>
    <n v="60"/>
    <n v="1"/>
    <n v="0.69"/>
    <n v="0.57999999999999996"/>
    <n v="0.73"/>
    <n v="0.35"/>
    <n v="0.25"/>
    <n v="3.34"/>
    <n v="0"/>
    <n v="0.18"/>
    <n v="2.4"/>
    <n v="0.34"/>
    <n v="0.31"/>
    <n v="3.24"/>
  </r>
  <r>
    <n v="191"/>
    <x v="0"/>
    <n v="69"/>
    <n v="62"/>
    <n v="184"/>
    <n v="35"/>
    <n v="16"/>
    <n v="464"/>
    <n v="0"/>
    <n v="18"/>
    <n v="225"/>
    <n v="34"/>
    <n v="19"/>
    <n v="454"/>
    <n v="4"/>
    <n v="1"/>
    <n v="0.69"/>
    <n v="0.62"/>
    <n v="1.84"/>
    <n v="0.35"/>
    <n v="0.16"/>
    <n v="4.6399999999999997"/>
    <n v="0"/>
    <n v="0.18"/>
    <n v="2.25"/>
    <n v="0.34"/>
    <n v="0.19"/>
    <n v="4.54"/>
  </r>
  <r>
    <n v="192"/>
    <x v="2"/>
    <n v="30"/>
    <n v="93"/>
    <n v="85"/>
    <n v="35"/>
    <n v="27"/>
    <n v="410"/>
    <n v="0"/>
    <n v="13"/>
    <n v="308"/>
    <n v="34"/>
    <n v="33"/>
    <n v="365"/>
    <n v="30"/>
    <n v="1"/>
    <n v="0.3"/>
    <n v="0.93"/>
    <n v="0.85"/>
    <n v="0.35"/>
    <n v="0.27"/>
    <n v="4.0999999999999996"/>
    <n v="0"/>
    <n v="0.13"/>
    <n v="3.08"/>
    <n v="0.34"/>
    <n v="0.33"/>
    <n v="3.65"/>
  </r>
  <r>
    <n v="193"/>
    <x v="2"/>
    <n v="20"/>
    <n v="76"/>
    <n v="95"/>
    <n v="35"/>
    <n v="27"/>
    <n v="389"/>
    <n v="0"/>
    <n v="13"/>
    <n v="315"/>
    <n v="34"/>
    <n v="33"/>
    <n v="344"/>
    <n v="60"/>
    <n v="1"/>
    <n v="0.2"/>
    <n v="0.76"/>
    <n v="0.95"/>
    <n v="0.35"/>
    <n v="0.27"/>
    <n v="3.89"/>
    <n v="0"/>
    <n v="0.13"/>
    <n v="3.15"/>
    <n v="0.34"/>
    <n v="0.33"/>
    <n v="3.44"/>
  </r>
  <r>
    <n v="194"/>
    <x v="3"/>
    <n v="64"/>
    <n v="100"/>
    <n v="190"/>
    <n v="30"/>
    <n v="48"/>
    <n v="430"/>
    <n v="0"/>
    <n v="14"/>
    <n v="629"/>
    <n v="44"/>
    <n v="49"/>
    <n v="678"/>
    <n v="4"/>
    <n v="2"/>
    <n v="0.64"/>
    <n v="1"/>
    <n v="1.9"/>
    <n v="0.3"/>
    <n v="0.48"/>
    <n v="4.3"/>
    <n v="0"/>
    <n v="0.14000000000000001"/>
    <n v="6.29"/>
    <n v="0.44"/>
    <n v="0.49"/>
    <n v="6.78"/>
  </r>
  <r>
    <n v="195"/>
    <x v="1"/>
    <n v="64"/>
    <n v="48"/>
    <n v="63"/>
    <n v="53"/>
    <n v="13"/>
    <n v="397"/>
    <n v="0"/>
    <n v="4"/>
    <n v="324"/>
    <n v="10"/>
    <n v="21"/>
    <n v="255"/>
    <n v="18"/>
    <n v="3"/>
    <n v="0.64"/>
    <n v="0.48"/>
    <n v="0.63"/>
    <n v="0.53"/>
    <n v="0.13"/>
    <n v="3.97"/>
    <n v="0"/>
    <n v="0.04"/>
    <n v="3.24"/>
    <n v="0.1"/>
    <n v="0.21"/>
    <n v="2.5499999999999998"/>
  </r>
  <r>
    <n v="196"/>
    <x v="1"/>
    <n v="64"/>
    <n v="58"/>
    <n v="93"/>
    <n v="53"/>
    <n v="13"/>
    <n v="346"/>
    <n v="0"/>
    <n v="6"/>
    <n v="316"/>
    <n v="10"/>
    <n v="30"/>
    <n v="315"/>
    <n v="15"/>
    <n v="2"/>
    <n v="0.64"/>
    <n v="0.57999999999999996"/>
    <n v="0.93"/>
    <n v="0.53"/>
    <n v="0.13"/>
    <n v="3.46"/>
    <n v="0"/>
    <n v="0.06"/>
    <n v="3.16"/>
    <n v="0.1"/>
    <n v="0.3"/>
    <n v="3.15"/>
  </r>
  <r>
    <n v="197"/>
    <x v="0"/>
    <n v="69"/>
    <n v="59"/>
    <n v="94"/>
    <n v="35"/>
    <n v="24"/>
    <n v="406"/>
    <n v="0"/>
    <n v="10"/>
    <n v="270"/>
    <n v="34"/>
    <n v="30"/>
    <n v="361"/>
    <n v="26"/>
    <n v="1"/>
    <n v="0.69"/>
    <n v="0.59"/>
    <n v="0.94"/>
    <n v="0.35"/>
    <n v="0.24"/>
    <n v="4.0599999999999996"/>
    <n v="0"/>
    <n v="0.1"/>
    <n v="2.7"/>
    <n v="0.34"/>
    <n v="0.3"/>
    <n v="3.61"/>
  </r>
  <r>
    <n v="198"/>
    <x v="2"/>
    <n v="30"/>
    <n v="111"/>
    <n v="105"/>
    <n v="35"/>
    <n v="32"/>
    <n v="590"/>
    <n v="0"/>
    <n v="27"/>
    <n v="577"/>
    <n v="34"/>
    <n v="71"/>
    <n v="596"/>
    <n v="40"/>
    <n v="1"/>
    <n v="0.3"/>
    <n v="1.1100000000000001"/>
    <n v="1.05"/>
    <n v="0.35"/>
    <n v="0.32"/>
    <n v="5.9"/>
    <n v="0"/>
    <n v="0.27"/>
    <n v="5.77"/>
    <n v="0.34"/>
    <n v="0.71"/>
    <n v="5.96"/>
  </r>
  <r>
    <n v="199"/>
    <x v="2"/>
    <n v="5"/>
    <n v="64"/>
    <n v="80"/>
    <n v="53"/>
    <n v="24"/>
    <n v="393"/>
    <n v="0"/>
    <n v="7"/>
    <n v="291"/>
    <n v="44"/>
    <n v="30"/>
    <n v="348"/>
    <n v="70"/>
    <n v="2"/>
    <n v="0.05"/>
    <n v="0.64"/>
    <n v="0.8"/>
    <n v="0.53"/>
    <n v="0.24"/>
    <n v="3.93"/>
    <n v="0"/>
    <n v="7.0000000000000007E-2"/>
    <n v="2.91"/>
    <n v="0.44"/>
    <n v="0.3"/>
    <n v="3.48"/>
  </r>
  <r>
    <n v="200"/>
    <x v="2"/>
    <n v="5"/>
    <n v="60"/>
    <n v="85"/>
    <n v="53"/>
    <n v="19"/>
    <n v="424"/>
    <n v="0"/>
    <n v="3"/>
    <n v="337"/>
    <n v="44"/>
    <n v="24"/>
    <n v="379"/>
    <n v="45"/>
    <n v="4"/>
    <n v="0.05"/>
    <n v="0.6"/>
    <n v="0.85"/>
    <n v="0.53"/>
    <n v="0.19"/>
    <n v="4.24"/>
    <n v="0"/>
    <n v="0.03"/>
    <n v="3.37"/>
    <n v="0.44"/>
    <n v="0.24"/>
    <n v="3.79"/>
  </r>
  <r>
    <n v="201"/>
    <x v="3"/>
    <n v="64"/>
    <n v="97"/>
    <n v="188"/>
    <n v="16"/>
    <n v="38"/>
    <n v="810"/>
    <n v="0"/>
    <n v="15"/>
    <n v="803"/>
    <n v="44"/>
    <n v="76"/>
    <n v="825"/>
    <n v="26"/>
    <n v="3"/>
    <n v="0.64"/>
    <n v="0.97"/>
    <n v="1.88"/>
    <n v="0.16"/>
    <n v="0.38"/>
    <n v="8.1"/>
    <n v="0"/>
    <n v="0.15"/>
    <n v="8.0299999999999994"/>
    <n v="0.44"/>
    <n v="0.76"/>
    <n v="8.25"/>
  </r>
  <r>
    <n v="202"/>
    <x v="0"/>
    <n v="69"/>
    <n v="91"/>
    <n v="117"/>
    <n v="35"/>
    <n v="38"/>
    <n v="624"/>
    <n v="0"/>
    <n v="29"/>
    <n v="540"/>
    <n v="34"/>
    <n v="77"/>
    <n v="630"/>
    <n v="35"/>
    <n v="1"/>
    <n v="0.69"/>
    <n v="0.91"/>
    <n v="1.17"/>
    <n v="0.35"/>
    <n v="0.38"/>
    <n v="6.24"/>
    <n v="0"/>
    <n v="0.28999999999999998"/>
    <n v="5.4"/>
    <n v="0.34"/>
    <n v="0.77"/>
    <n v="6.3"/>
  </r>
  <r>
    <n v="203"/>
    <x v="3"/>
    <n v="69"/>
    <n v="59"/>
    <n v="114"/>
    <n v="5"/>
    <n v="14"/>
    <n v="370"/>
    <n v="0"/>
    <n v="17"/>
    <n v="335"/>
    <n v="34"/>
    <n v="16"/>
    <n v="378"/>
    <n v="4"/>
    <n v="1"/>
    <n v="0.69"/>
    <n v="0.59"/>
    <n v="1.1399999999999999"/>
    <n v="0.05"/>
    <n v="0.14000000000000001"/>
    <n v="3.7"/>
    <n v="0"/>
    <n v="0.17"/>
    <n v="3.35"/>
    <n v="0.34"/>
    <n v="0.16"/>
    <n v="3.78"/>
  </r>
  <r>
    <n v="204"/>
    <x v="3"/>
    <n v="69"/>
    <n v="60"/>
    <n v="66"/>
    <n v="10"/>
    <n v="37"/>
    <n v="250"/>
    <n v="0"/>
    <n v="13"/>
    <n v="307"/>
    <n v="34"/>
    <n v="34"/>
    <n v="352"/>
    <n v="20"/>
    <n v="1"/>
    <n v="0.69"/>
    <n v="0.6"/>
    <n v="0.66"/>
    <n v="0.1"/>
    <n v="0.37"/>
    <n v="2.5"/>
    <n v="0"/>
    <n v="0.13"/>
    <n v="3.07"/>
    <n v="0.34"/>
    <n v="0.34"/>
    <n v="3.52"/>
  </r>
  <r>
    <n v="205"/>
    <x v="3"/>
    <n v="69"/>
    <n v="107"/>
    <n v="144"/>
    <n v="30"/>
    <n v="35"/>
    <n v="775"/>
    <n v="0"/>
    <n v="37"/>
    <n v="868"/>
    <n v="34"/>
    <n v="89"/>
    <n v="879"/>
    <n v="45"/>
    <n v="1"/>
    <n v="0.69"/>
    <n v="1.07"/>
    <n v="1.44"/>
    <n v="0.3"/>
    <n v="0.35"/>
    <n v="7.75"/>
    <n v="0"/>
    <n v="0.37"/>
    <n v="8.68"/>
    <n v="0.34"/>
    <n v="0.89"/>
    <n v="8.7899999999999991"/>
  </r>
  <r>
    <n v="206"/>
    <x v="0"/>
    <n v="69"/>
    <n v="81"/>
    <n v="124"/>
    <n v="35"/>
    <n v="30"/>
    <n v="599"/>
    <n v="0"/>
    <n v="30"/>
    <n v="720"/>
    <n v="34"/>
    <n v="69"/>
    <n v="605"/>
    <n v="40"/>
    <n v="1"/>
    <n v="0.69"/>
    <n v="0.81"/>
    <n v="1.24"/>
    <n v="0.35"/>
    <n v="0.3"/>
    <n v="5.99"/>
    <n v="0"/>
    <n v="0.3"/>
    <n v="7.2"/>
    <n v="0.34"/>
    <n v="0.69"/>
    <n v="6.05"/>
  </r>
  <r>
    <n v="207"/>
    <x v="2"/>
    <n v="45"/>
    <n v="126"/>
    <n v="135"/>
    <n v="35"/>
    <n v="31"/>
    <n v="590"/>
    <n v="0"/>
    <n v="32"/>
    <n v="577"/>
    <n v="34"/>
    <n v="70"/>
    <n v="596"/>
    <n v="40"/>
    <n v="1"/>
    <n v="0.45"/>
    <n v="1.26"/>
    <n v="1.35"/>
    <n v="0.35"/>
    <n v="0.31"/>
    <n v="5.9"/>
    <n v="0"/>
    <n v="0.32"/>
    <n v="5.77"/>
    <n v="0.34"/>
    <n v="0.7"/>
    <n v="5.96"/>
  </r>
  <r>
    <n v="208"/>
    <x v="3"/>
    <n v="69"/>
    <n v="59"/>
    <n v="86"/>
    <n v="50"/>
    <n v="29"/>
    <n v="265"/>
    <n v="0"/>
    <n v="13"/>
    <n v="300"/>
    <n v="34"/>
    <n v="15"/>
    <n v="360"/>
    <n v="2"/>
    <n v="1"/>
    <n v="0.69"/>
    <n v="0.59"/>
    <n v="0.86"/>
    <n v="0.5"/>
    <n v="0.28999999999999998"/>
    <n v="2.65"/>
    <n v="0"/>
    <n v="0.13"/>
    <n v="3"/>
    <n v="0.34"/>
    <n v="0.15"/>
    <n v="3.6"/>
  </r>
  <r>
    <n v="209"/>
    <x v="0"/>
    <n v="69"/>
    <n v="81"/>
    <n v="124"/>
    <n v="35"/>
    <n v="31"/>
    <n v="599"/>
    <n v="0"/>
    <n v="27"/>
    <n v="510"/>
    <n v="34"/>
    <n v="35"/>
    <n v="605"/>
    <n v="20"/>
    <n v="1"/>
    <n v="0.69"/>
    <n v="0.81"/>
    <n v="1.24"/>
    <n v="0.35"/>
    <n v="0.31"/>
    <n v="5.99"/>
    <n v="0"/>
    <n v="0.27"/>
    <n v="5.0999999999999996"/>
    <n v="0.34"/>
    <n v="0.35"/>
    <n v="6.05"/>
  </r>
  <r>
    <n v="210"/>
    <x v="0"/>
    <n v="64"/>
    <n v="66"/>
    <n v="140"/>
    <n v="53"/>
    <n v="33"/>
    <n v="664"/>
    <n v="0"/>
    <n v="12"/>
    <n v="540"/>
    <n v="44"/>
    <n v="54"/>
    <n v="670"/>
    <n v="70"/>
    <n v="4"/>
    <n v="0.64"/>
    <n v="0.66"/>
    <n v="1.4"/>
    <n v="0.53"/>
    <n v="0.33"/>
    <n v="6.64"/>
    <n v="0"/>
    <n v="0.12"/>
    <n v="5.4"/>
    <n v="0.44"/>
    <n v="0.54"/>
    <n v="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0963E-D16E-4EA3-A44E-9F9BBED08F84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2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hoic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1"/>
  <sheetViews>
    <sheetView zoomScale="223" workbookViewId="0">
      <selection activeCell="O2" sqref="O2"/>
    </sheetView>
  </sheetViews>
  <sheetFormatPr baseColWidth="10" defaultColWidth="8.83203125" defaultRowHeight="15" x14ac:dyDescent="0.2"/>
  <cols>
    <col min="2" max="2" width="8.83203125" style="11"/>
  </cols>
  <sheetData>
    <row r="1" spans="1:28" x14ac:dyDescent="0.2">
      <c r="A1" s="5" t="s">
        <v>0</v>
      </c>
      <c r="B1" s="12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5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s="6">
        <v>1</v>
      </c>
      <c r="B2" s="13" t="s">
        <v>15</v>
      </c>
      <c r="C2" s="7">
        <v>69</v>
      </c>
      <c r="D2" s="7">
        <v>59</v>
      </c>
      <c r="E2" s="7">
        <v>100</v>
      </c>
      <c r="F2" s="8">
        <v>35</v>
      </c>
      <c r="G2" s="8">
        <v>25</v>
      </c>
      <c r="H2" s="8">
        <v>417</v>
      </c>
      <c r="I2" s="9">
        <v>0</v>
      </c>
      <c r="J2" s="9">
        <v>10</v>
      </c>
      <c r="K2" s="9">
        <v>180</v>
      </c>
      <c r="L2" s="10">
        <v>34</v>
      </c>
      <c r="M2" s="10">
        <v>31</v>
      </c>
      <c r="N2" s="10">
        <v>372</v>
      </c>
      <c r="O2" s="6">
        <v>35</v>
      </c>
    </row>
    <row r="3" spans="1:28" x14ac:dyDescent="0.2">
      <c r="A3" s="6">
        <v>2</v>
      </c>
      <c r="B3" s="13" t="s">
        <v>15</v>
      </c>
      <c r="C3" s="7">
        <v>64</v>
      </c>
      <c r="D3" s="7">
        <v>58</v>
      </c>
      <c r="E3" s="7">
        <v>68</v>
      </c>
      <c r="F3" s="8">
        <v>53</v>
      </c>
      <c r="G3" s="8">
        <v>25</v>
      </c>
      <c r="H3" s="8">
        <v>399</v>
      </c>
      <c r="I3" s="9">
        <v>0</v>
      </c>
      <c r="J3" s="9">
        <v>11</v>
      </c>
      <c r="K3" s="9">
        <v>255</v>
      </c>
      <c r="L3" s="10">
        <v>44</v>
      </c>
      <c r="M3" s="10">
        <v>31</v>
      </c>
      <c r="N3" s="10">
        <v>354</v>
      </c>
      <c r="O3" s="6">
        <v>30</v>
      </c>
    </row>
    <row r="4" spans="1:28" x14ac:dyDescent="0.2">
      <c r="A4" s="6">
        <v>3</v>
      </c>
      <c r="B4" s="13" t="s">
        <v>15</v>
      </c>
      <c r="C4" s="7">
        <v>69</v>
      </c>
      <c r="D4" s="7">
        <v>115</v>
      </c>
      <c r="E4" s="7">
        <v>125</v>
      </c>
      <c r="F4" s="8">
        <v>35</v>
      </c>
      <c r="G4" s="8">
        <v>53</v>
      </c>
      <c r="H4" s="8">
        <v>882</v>
      </c>
      <c r="I4" s="9">
        <v>0</v>
      </c>
      <c r="J4" s="9">
        <v>23</v>
      </c>
      <c r="K4" s="9">
        <v>720</v>
      </c>
      <c r="L4" s="10">
        <v>34</v>
      </c>
      <c r="M4" s="10">
        <v>98</v>
      </c>
      <c r="N4" s="10">
        <v>892</v>
      </c>
      <c r="O4" s="6">
        <v>40</v>
      </c>
    </row>
    <row r="5" spans="1:28" x14ac:dyDescent="0.2">
      <c r="A5" s="6">
        <v>4</v>
      </c>
      <c r="B5" s="13" t="s">
        <v>15</v>
      </c>
      <c r="C5" s="7">
        <v>64</v>
      </c>
      <c r="D5" s="7">
        <v>49</v>
      </c>
      <c r="E5" s="7">
        <v>68</v>
      </c>
      <c r="F5" s="8">
        <v>53</v>
      </c>
      <c r="G5" s="8">
        <v>21</v>
      </c>
      <c r="H5" s="8">
        <v>399</v>
      </c>
      <c r="I5" s="9">
        <v>0</v>
      </c>
      <c r="J5" s="9">
        <v>5</v>
      </c>
      <c r="K5" s="9">
        <v>180</v>
      </c>
      <c r="L5" s="10">
        <v>44</v>
      </c>
      <c r="M5" s="10">
        <v>26</v>
      </c>
      <c r="N5" s="10">
        <v>354</v>
      </c>
      <c r="O5" s="6">
        <v>70</v>
      </c>
    </row>
    <row r="6" spans="1:28" x14ac:dyDescent="0.2">
      <c r="A6" s="6">
        <v>5</v>
      </c>
      <c r="B6" s="13" t="s">
        <v>15</v>
      </c>
      <c r="C6" s="7">
        <v>64</v>
      </c>
      <c r="D6" s="7">
        <v>60</v>
      </c>
      <c r="E6" s="7">
        <v>144</v>
      </c>
      <c r="F6" s="8">
        <v>53</v>
      </c>
      <c r="G6" s="8">
        <v>26</v>
      </c>
      <c r="H6" s="8">
        <v>449</v>
      </c>
      <c r="I6" s="9">
        <v>0</v>
      </c>
      <c r="J6" s="9">
        <v>8</v>
      </c>
      <c r="K6" s="9">
        <v>600</v>
      </c>
      <c r="L6" s="10">
        <v>44</v>
      </c>
      <c r="M6" s="10">
        <v>32</v>
      </c>
      <c r="N6" s="10">
        <v>404</v>
      </c>
      <c r="O6" s="6">
        <v>45</v>
      </c>
    </row>
    <row r="7" spans="1:28" x14ac:dyDescent="0.2">
      <c r="A7" s="6">
        <v>6</v>
      </c>
      <c r="B7" s="13" t="s">
        <v>16</v>
      </c>
      <c r="C7" s="7">
        <v>69</v>
      </c>
      <c r="D7" s="7">
        <v>59</v>
      </c>
      <c r="E7" s="7">
        <v>100</v>
      </c>
      <c r="F7" s="8">
        <v>35</v>
      </c>
      <c r="G7" s="8">
        <v>13</v>
      </c>
      <c r="H7" s="8">
        <v>417</v>
      </c>
      <c r="I7" s="9">
        <v>0</v>
      </c>
      <c r="J7" s="9">
        <v>12</v>
      </c>
      <c r="K7" s="9">
        <v>284</v>
      </c>
      <c r="L7" s="10">
        <v>40</v>
      </c>
      <c r="M7" s="10">
        <v>20</v>
      </c>
      <c r="N7" s="10">
        <v>345</v>
      </c>
      <c r="O7" s="6">
        <v>20</v>
      </c>
    </row>
    <row r="8" spans="1:28" x14ac:dyDescent="0.2">
      <c r="A8" s="6">
        <v>7</v>
      </c>
      <c r="B8" s="13" t="s">
        <v>17</v>
      </c>
      <c r="C8" s="7">
        <v>45</v>
      </c>
      <c r="D8" s="7">
        <v>148</v>
      </c>
      <c r="E8" s="7">
        <v>115</v>
      </c>
      <c r="F8" s="8">
        <v>35</v>
      </c>
      <c r="G8" s="8">
        <v>66</v>
      </c>
      <c r="H8" s="8">
        <v>935</v>
      </c>
      <c r="I8" s="9">
        <v>0</v>
      </c>
      <c r="J8" s="9">
        <v>36</v>
      </c>
      <c r="K8" s="9">
        <v>821</v>
      </c>
      <c r="L8" s="10">
        <v>34</v>
      </c>
      <c r="M8" s="10">
        <v>111</v>
      </c>
      <c r="N8" s="10">
        <v>945</v>
      </c>
      <c r="O8" s="6">
        <v>45</v>
      </c>
    </row>
    <row r="9" spans="1:28" x14ac:dyDescent="0.2">
      <c r="A9" s="6">
        <v>8</v>
      </c>
      <c r="B9" s="13" t="s">
        <v>15</v>
      </c>
      <c r="C9" s="7">
        <v>69</v>
      </c>
      <c r="D9" s="7">
        <v>121</v>
      </c>
      <c r="E9" s="7">
        <v>152</v>
      </c>
      <c r="F9" s="8">
        <v>35</v>
      </c>
      <c r="G9" s="8">
        <v>50</v>
      </c>
      <c r="H9" s="8">
        <v>879</v>
      </c>
      <c r="I9" s="9">
        <v>0</v>
      </c>
      <c r="J9" s="9">
        <v>50</v>
      </c>
      <c r="K9" s="9">
        <v>780</v>
      </c>
      <c r="L9" s="10">
        <v>34</v>
      </c>
      <c r="M9" s="10">
        <v>52</v>
      </c>
      <c r="N9" s="10">
        <v>889</v>
      </c>
      <c r="O9" s="6">
        <v>12</v>
      </c>
    </row>
    <row r="10" spans="1:28" x14ac:dyDescent="0.2">
      <c r="A10" s="6">
        <v>9</v>
      </c>
      <c r="B10" s="13" t="s">
        <v>15</v>
      </c>
      <c r="C10" s="7">
        <v>69</v>
      </c>
      <c r="D10" s="7">
        <v>59</v>
      </c>
      <c r="E10" s="7">
        <v>100</v>
      </c>
      <c r="F10" s="8">
        <v>35</v>
      </c>
      <c r="G10" s="8">
        <v>25</v>
      </c>
      <c r="H10" s="8">
        <v>417</v>
      </c>
      <c r="I10" s="9">
        <v>0</v>
      </c>
      <c r="J10" s="9">
        <v>17</v>
      </c>
      <c r="K10" s="9">
        <v>210</v>
      </c>
      <c r="L10" s="10">
        <v>34</v>
      </c>
      <c r="M10" s="10">
        <v>31</v>
      </c>
      <c r="N10" s="10">
        <v>372</v>
      </c>
      <c r="O10" s="6">
        <v>40</v>
      </c>
    </row>
    <row r="11" spans="1:28" x14ac:dyDescent="0.2">
      <c r="A11" s="6">
        <v>10</v>
      </c>
      <c r="B11" s="13" t="s">
        <v>15</v>
      </c>
      <c r="C11" s="7">
        <v>69</v>
      </c>
      <c r="D11" s="7">
        <v>58</v>
      </c>
      <c r="E11" s="7">
        <v>68</v>
      </c>
      <c r="F11" s="8">
        <v>35</v>
      </c>
      <c r="G11" s="8">
        <v>25</v>
      </c>
      <c r="H11" s="8">
        <v>402</v>
      </c>
      <c r="I11" s="9">
        <v>0</v>
      </c>
      <c r="J11" s="9">
        <v>7</v>
      </c>
      <c r="K11" s="9">
        <v>210</v>
      </c>
      <c r="L11" s="10">
        <v>34</v>
      </c>
      <c r="M11" s="10">
        <v>31</v>
      </c>
      <c r="N11" s="10">
        <v>357</v>
      </c>
      <c r="O11" s="6">
        <v>70</v>
      </c>
    </row>
    <row r="12" spans="1:28" x14ac:dyDescent="0.2">
      <c r="A12" s="6">
        <v>11</v>
      </c>
      <c r="B12" s="13" t="s">
        <v>15</v>
      </c>
      <c r="C12" s="7">
        <v>64</v>
      </c>
      <c r="D12" s="7">
        <v>58</v>
      </c>
      <c r="E12" s="7">
        <v>68</v>
      </c>
      <c r="F12" s="8">
        <v>53</v>
      </c>
      <c r="G12" s="8">
        <v>13</v>
      </c>
      <c r="H12" s="8">
        <v>402</v>
      </c>
      <c r="I12" s="9">
        <v>0</v>
      </c>
      <c r="J12" s="9">
        <v>4</v>
      </c>
      <c r="K12" s="9">
        <v>210</v>
      </c>
      <c r="L12" s="10">
        <v>44</v>
      </c>
      <c r="M12" s="10">
        <v>16</v>
      </c>
      <c r="N12" s="10">
        <v>357</v>
      </c>
      <c r="O12" s="6">
        <v>15</v>
      </c>
    </row>
    <row r="13" spans="1:28" x14ac:dyDescent="0.2">
      <c r="A13" s="6">
        <v>12</v>
      </c>
      <c r="B13" s="13" t="s">
        <v>15</v>
      </c>
      <c r="C13" s="7">
        <v>64</v>
      </c>
      <c r="D13" s="7">
        <v>62</v>
      </c>
      <c r="E13" s="7">
        <v>108</v>
      </c>
      <c r="F13" s="8">
        <v>53</v>
      </c>
      <c r="G13" s="8">
        <v>28</v>
      </c>
      <c r="H13" s="8">
        <v>415</v>
      </c>
      <c r="I13" s="9">
        <v>0</v>
      </c>
      <c r="J13" s="9">
        <v>6</v>
      </c>
      <c r="K13" s="9">
        <v>250</v>
      </c>
      <c r="L13" s="10">
        <v>44</v>
      </c>
      <c r="M13" s="10">
        <v>34</v>
      </c>
      <c r="N13" s="10">
        <v>370</v>
      </c>
      <c r="O13" s="6">
        <v>35</v>
      </c>
    </row>
    <row r="14" spans="1:28" x14ac:dyDescent="0.2">
      <c r="A14" s="6">
        <v>13</v>
      </c>
      <c r="B14" s="13" t="s">
        <v>15</v>
      </c>
      <c r="C14" s="7">
        <v>64</v>
      </c>
      <c r="D14" s="7">
        <v>45</v>
      </c>
      <c r="E14" s="7">
        <v>114</v>
      </c>
      <c r="F14" s="8">
        <v>53</v>
      </c>
      <c r="G14" s="8">
        <v>19</v>
      </c>
      <c r="H14" s="8">
        <v>423</v>
      </c>
      <c r="I14" s="9">
        <v>0</v>
      </c>
      <c r="J14" s="9">
        <v>5</v>
      </c>
      <c r="K14" s="9">
        <v>240</v>
      </c>
      <c r="L14" s="10">
        <v>44</v>
      </c>
      <c r="M14" s="10">
        <v>24</v>
      </c>
      <c r="N14" s="10">
        <v>378</v>
      </c>
      <c r="O14" s="6">
        <v>50</v>
      </c>
    </row>
    <row r="15" spans="1:28" x14ac:dyDescent="0.2">
      <c r="A15" s="6">
        <v>14</v>
      </c>
      <c r="B15" s="13" t="s">
        <v>15</v>
      </c>
      <c r="C15" s="7">
        <v>64</v>
      </c>
      <c r="D15" s="7">
        <v>58</v>
      </c>
      <c r="E15" s="7">
        <v>94</v>
      </c>
      <c r="F15" s="8">
        <v>53</v>
      </c>
      <c r="G15" s="8">
        <v>25</v>
      </c>
      <c r="H15" s="8">
        <v>405</v>
      </c>
      <c r="I15" s="9">
        <v>0</v>
      </c>
      <c r="J15" s="9">
        <v>15</v>
      </c>
      <c r="K15" s="9">
        <v>285</v>
      </c>
      <c r="L15" s="10">
        <v>44</v>
      </c>
      <c r="M15" s="10">
        <v>31</v>
      </c>
      <c r="N15" s="10">
        <v>360</v>
      </c>
      <c r="O15" s="6">
        <v>40</v>
      </c>
    </row>
    <row r="16" spans="1:28" x14ac:dyDescent="0.2">
      <c r="A16" s="6">
        <v>15</v>
      </c>
      <c r="B16" s="13" t="s">
        <v>15</v>
      </c>
      <c r="C16" s="7">
        <v>64</v>
      </c>
      <c r="D16" s="7">
        <v>83</v>
      </c>
      <c r="E16" s="7">
        <v>169</v>
      </c>
      <c r="F16" s="8">
        <v>53</v>
      </c>
      <c r="G16" s="8">
        <v>47</v>
      </c>
      <c r="H16" s="8">
        <v>938</v>
      </c>
      <c r="I16" s="9">
        <v>0</v>
      </c>
      <c r="J16" s="9">
        <v>17</v>
      </c>
      <c r="K16" s="9">
        <v>1200</v>
      </c>
      <c r="L16" s="10">
        <v>44</v>
      </c>
      <c r="M16" s="10">
        <v>70</v>
      </c>
      <c r="N16" s="10">
        <v>948</v>
      </c>
      <c r="O16" s="6">
        <v>26</v>
      </c>
    </row>
    <row r="17" spans="1:15" x14ac:dyDescent="0.2">
      <c r="A17" s="6">
        <v>16</v>
      </c>
      <c r="B17" s="13" t="s">
        <v>16</v>
      </c>
      <c r="C17" s="7">
        <v>69</v>
      </c>
      <c r="D17" s="7">
        <v>60</v>
      </c>
      <c r="E17" s="7">
        <v>127</v>
      </c>
      <c r="F17" s="8">
        <v>35</v>
      </c>
      <c r="G17" s="8">
        <v>25</v>
      </c>
      <c r="H17" s="8">
        <v>435</v>
      </c>
      <c r="I17" s="9">
        <v>0</v>
      </c>
      <c r="J17" s="9">
        <v>14</v>
      </c>
      <c r="K17" s="9">
        <v>350</v>
      </c>
      <c r="L17" s="10">
        <v>20</v>
      </c>
      <c r="M17" s="10">
        <v>19</v>
      </c>
      <c r="N17" s="10">
        <v>325</v>
      </c>
      <c r="O17" s="6">
        <v>26</v>
      </c>
    </row>
    <row r="18" spans="1:15" x14ac:dyDescent="0.2">
      <c r="A18" s="6">
        <v>17</v>
      </c>
      <c r="B18" s="13" t="s">
        <v>16</v>
      </c>
      <c r="C18" s="7">
        <v>69</v>
      </c>
      <c r="D18" s="7">
        <v>61</v>
      </c>
      <c r="E18" s="7">
        <v>74</v>
      </c>
      <c r="F18" s="8">
        <v>35</v>
      </c>
      <c r="G18" s="8">
        <v>26</v>
      </c>
      <c r="H18" s="8">
        <v>389</v>
      </c>
      <c r="I18" s="9">
        <v>0</v>
      </c>
      <c r="J18" s="9">
        <v>13</v>
      </c>
      <c r="K18" s="9">
        <v>315</v>
      </c>
      <c r="L18" s="10">
        <v>15</v>
      </c>
      <c r="M18" s="10">
        <v>38</v>
      </c>
      <c r="N18" s="10">
        <v>255</v>
      </c>
      <c r="O18" s="6">
        <v>26</v>
      </c>
    </row>
    <row r="19" spans="1:15" x14ac:dyDescent="0.2">
      <c r="A19" s="6">
        <v>18</v>
      </c>
      <c r="B19" s="13" t="s">
        <v>16</v>
      </c>
      <c r="C19" s="7">
        <v>69</v>
      </c>
      <c r="D19" s="7">
        <v>67</v>
      </c>
      <c r="E19" s="7">
        <v>86</v>
      </c>
      <c r="F19" s="8">
        <v>35</v>
      </c>
      <c r="G19" s="8">
        <v>19</v>
      </c>
      <c r="H19" s="8">
        <v>399</v>
      </c>
      <c r="I19" s="9">
        <v>0</v>
      </c>
      <c r="J19" s="9">
        <v>17</v>
      </c>
      <c r="K19" s="9">
        <v>327</v>
      </c>
      <c r="L19" s="10">
        <v>20</v>
      </c>
      <c r="M19" s="10">
        <v>21</v>
      </c>
      <c r="N19" s="10">
        <v>300</v>
      </c>
      <c r="O19" s="6">
        <v>6</v>
      </c>
    </row>
    <row r="20" spans="1:15" x14ac:dyDescent="0.2">
      <c r="A20" s="6">
        <v>19</v>
      </c>
      <c r="B20" s="13" t="s">
        <v>16</v>
      </c>
      <c r="C20" s="7">
        <v>69</v>
      </c>
      <c r="D20" s="7">
        <v>59</v>
      </c>
      <c r="E20" s="7">
        <v>148</v>
      </c>
      <c r="F20" s="8">
        <v>35</v>
      </c>
      <c r="G20" s="8">
        <v>14</v>
      </c>
      <c r="H20" s="8">
        <v>456</v>
      </c>
      <c r="I20" s="9">
        <v>0</v>
      </c>
      <c r="J20" s="9">
        <v>16</v>
      </c>
      <c r="K20" s="9">
        <v>427</v>
      </c>
      <c r="L20" s="10">
        <v>45</v>
      </c>
      <c r="M20" s="10">
        <v>18</v>
      </c>
      <c r="N20" s="10">
        <v>305</v>
      </c>
      <c r="O20" s="6">
        <v>20</v>
      </c>
    </row>
    <row r="21" spans="1:15" x14ac:dyDescent="0.2">
      <c r="A21" s="6">
        <v>20</v>
      </c>
      <c r="B21" s="13" t="s">
        <v>16</v>
      </c>
      <c r="C21" s="7">
        <v>64</v>
      </c>
      <c r="D21" s="7">
        <v>58</v>
      </c>
      <c r="E21" s="7">
        <v>93</v>
      </c>
      <c r="F21" s="8">
        <v>53</v>
      </c>
      <c r="G21" s="8">
        <v>25</v>
      </c>
      <c r="H21" s="8">
        <v>346</v>
      </c>
      <c r="I21" s="9">
        <v>0</v>
      </c>
      <c r="J21" s="9">
        <v>9</v>
      </c>
      <c r="K21" s="9">
        <v>316</v>
      </c>
      <c r="L21" s="10">
        <v>10</v>
      </c>
      <c r="M21" s="10">
        <v>28</v>
      </c>
      <c r="N21" s="10">
        <v>305</v>
      </c>
      <c r="O21" s="6">
        <v>72</v>
      </c>
    </row>
    <row r="22" spans="1:15" x14ac:dyDescent="0.2">
      <c r="A22" s="6">
        <v>21</v>
      </c>
      <c r="B22" s="13" t="s">
        <v>16</v>
      </c>
      <c r="C22" s="7">
        <v>69</v>
      </c>
      <c r="D22" s="7">
        <v>61</v>
      </c>
      <c r="E22" s="7">
        <v>73</v>
      </c>
      <c r="F22" s="8">
        <v>35</v>
      </c>
      <c r="G22" s="8">
        <v>15</v>
      </c>
      <c r="H22" s="8">
        <v>395</v>
      </c>
      <c r="I22" s="9">
        <v>0</v>
      </c>
      <c r="J22" s="9">
        <v>13</v>
      </c>
      <c r="K22" s="9">
        <v>314</v>
      </c>
      <c r="L22" s="10">
        <v>20</v>
      </c>
      <c r="M22" s="10">
        <v>21</v>
      </c>
      <c r="N22" s="10">
        <v>305</v>
      </c>
      <c r="O22" s="6">
        <v>6</v>
      </c>
    </row>
    <row r="23" spans="1:15" x14ac:dyDescent="0.2">
      <c r="A23" s="6">
        <v>22</v>
      </c>
      <c r="B23" s="13" t="s">
        <v>16</v>
      </c>
      <c r="C23" s="7">
        <v>64</v>
      </c>
      <c r="D23" s="7">
        <v>62</v>
      </c>
      <c r="E23" s="7">
        <v>235</v>
      </c>
      <c r="F23" s="8">
        <v>53</v>
      </c>
      <c r="G23" s="8">
        <v>17</v>
      </c>
      <c r="H23" s="8">
        <v>623</v>
      </c>
      <c r="I23" s="9">
        <v>0</v>
      </c>
      <c r="J23" s="9">
        <v>13</v>
      </c>
      <c r="K23" s="9">
        <v>559</v>
      </c>
      <c r="L23" s="10">
        <v>45</v>
      </c>
      <c r="M23" s="10">
        <v>45</v>
      </c>
      <c r="N23" s="10">
        <v>465</v>
      </c>
      <c r="O23" s="6">
        <v>10</v>
      </c>
    </row>
    <row r="24" spans="1:15" x14ac:dyDescent="0.2">
      <c r="A24" s="6">
        <v>23</v>
      </c>
      <c r="B24" s="13" t="s">
        <v>17</v>
      </c>
      <c r="C24" s="7">
        <v>90</v>
      </c>
      <c r="D24" s="7">
        <v>142</v>
      </c>
      <c r="E24" s="7">
        <v>105</v>
      </c>
      <c r="F24" s="8">
        <v>35</v>
      </c>
      <c r="G24" s="8">
        <v>32</v>
      </c>
      <c r="H24" s="8">
        <v>590</v>
      </c>
      <c r="I24" s="9">
        <v>0</v>
      </c>
      <c r="J24" s="9">
        <v>33</v>
      </c>
      <c r="K24" s="9">
        <v>577</v>
      </c>
      <c r="L24" s="10">
        <v>34</v>
      </c>
      <c r="M24" s="10">
        <v>71</v>
      </c>
      <c r="N24" s="10">
        <v>596</v>
      </c>
      <c r="O24" s="6">
        <v>50</v>
      </c>
    </row>
    <row r="25" spans="1:15" x14ac:dyDescent="0.2">
      <c r="A25" s="6">
        <v>24</v>
      </c>
      <c r="B25" s="13" t="s">
        <v>17</v>
      </c>
      <c r="C25" s="7">
        <v>50</v>
      </c>
      <c r="D25" s="7">
        <v>120</v>
      </c>
      <c r="E25" s="7">
        <v>110</v>
      </c>
      <c r="F25" s="8">
        <v>35</v>
      </c>
      <c r="G25" s="8">
        <v>31</v>
      </c>
      <c r="H25" s="8">
        <v>590</v>
      </c>
      <c r="I25" s="9">
        <v>0</v>
      </c>
      <c r="J25" s="9">
        <v>33</v>
      </c>
      <c r="K25" s="9">
        <v>577</v>
      </c>
      <c r="L25" s="10">
        <v>34</v>
      </c>
      <c r="M25" s="10">
        <v>70</v>
      </c>
      <c r="N25" s="10">
        <v>596</v>
      </c>
      <c r="O25" s="6">
        <v>50</v>
      </c>
    </row>
    <row r="26" spans="1:15" x14ac:dyDescent="0.2">
      <c r="A26" s="6">
        <v>25</v>
      </c>
      <c r="B26" s="13" t="s">
        <v>17</v>
      </c>
      <c r="C26" s="7">
        <v>15</v>
      </c>
      <c r="D26" s="7">
        <v>85</v>
      </c>
      <c r="E26" s="7">
        <v>65</v>
      </c>
      <c r="F26" s="8">
        <v>35</v>
      </c>
      <c r="G26" s="8">
        <v>12</v>
      </c>
      <c r="H26" s="8">
        <v>406</v>
      </c>
      <c r="I26" s="9">
        <v>0</v>
      </c>
      <c r="J26" s="9">
        <v>9</v>
      </c>
      <c r="K26" s="9">
        <v>296</v>
      </c>
      <c r="L26" s="10">
        <v>34</v>
      </c>
      <c r="M26" s="10">
        <v>15</v>
      </c>
      <c r="N26" s="10">
        <v>361</v>
      </c>
      <c r="O26" s="6">
        <v>18</v>
      </c>
    </row>
    <row r="27" spans="1:15" x14ac:dyDescent="0.2">
      <c r="A27" s="6">
        <v>26</v>
      </c>
      <c r="B27" s="13" t="s">
        <v>17</v>
      </c>
      <c r="C27" s="7">
        <v>30</v>
      </c>
      <c r="D27" s="7">
        <v>85</v>
      </c>
      <c r="E27" s="7">
        <v>140</v>
      </c>
      <c r="F27" s="8">
        <v>53</v>
      </c>
      <c r="G27" s="8">
        <v>45</v>
      </c>
      <c r="H27" s="8">
        <v>918</v>
      </c>
      <c r="I27" s="9">
        <v>0</v>
      </c>
      <c r="J27" s="9">
        <v>86</v>
      </c>
      <c r="K27" s="9">
        <v>902</v>
      </c>
      <c r="L27" s="10">
        <v>44</v>
      </c>
      <c r="M27" s="10">
        <v>90</v>
      </c>
      <c r="N27" s="10">
        <v>928</v>
      </c>
      <c r="O27" s="6">
        <v>60</v>
      </c>
    </row>
    <row r="28" spans="1:15" x14ac:dyDescent="0.2">
      <c r="A28" s="6">
        <v>27</v>
      </c>
      <c r="B28" s="13" t="s">
        <v>17</v>
      </c>
      <c r="C28" s="7">
        <v>80</v>
      </c>
      <c r="D28" s="7">
        <v>75</v>
      </c>
      <c r="E28" s="7">
        <v>110</v>
      </c>
      <c r="F28" s="8">
        <v>35</v>
      </c>
      <c r="G28" s="8">
        <v>31</v>
      </c>
      <c r="H28" s="8">
        <v>632</v>
      </c>
      <c r="I28" s="9">
        <v>0</v>
      </c>
      <c r="J28" s="9">
        <v>39</v>
      </c>
      <c r="K28" s="9">
        <v>581</v>
      </c>
      <c r="L28" s="10">
        <v>34</v>
      </c>
      <c r="M28" s="10">
        <v>70</v>
      </c>
      <c r="N28" s="10">
        <v>638</v>
      </c>
      <c r="O28" s="6">
        <v>45</v>
      </c>
    </row>
    <row r="29" spans="1:15" x14ac:dyDescent="0.2">
      <c r="A29" s="6">
        <v>28</v>
      </c>
      <c r="B29" s="13" t="s">
        <v>17</v>
      </c>
      <c r="C29" s="7">
        <v>45</v>
      </c>
      <c r="D29" s="7">
        <v>85</v>
      </c>
      <c r="E29" s="7">
        <v>140</v>
      </c>
      <c r="F29" s="8">
        <v>53</v>
      </c>
      <c r="G29" s="8">
        <v>35</v>
      </c>
      <c r="H29" s="8">
        <v>658</v>
      </c>
      <c r="I29" s="9">
        <v>0</v>
      </c>
      <c r="J29" s="9">
        <v>19</v>
      </c>
      <c r="K29" s="9">
        <v>592</v>
      </c>
      <c r="L29" s="10">
        <v>44</v>
      </c>
      <c r="M29" s="10">
        <v>39</v>
      </c>
      <c r="N29" s="10">
        <v>664</v>
      </c>
      <c r="O29" s="6">
        <v>18</v>
      </c>
    </row>
    <row r="30" spans="1:15" x14ac:dyDescent="0.2">
      <c r="A30" s="6">
        <v>29</v>
      </c>
      <c r="B30" s="13" t="s">
        <v>16</v>
      </c>
      <c r="C30" s="7">
        <v>64</v>
      </c>
      <c r="D30" s="7">
        <v>74</v>
      </c>
      <c r="E30" s="7">
        <v>179</v>
      </c>
      <c r="F30" s="8">
        <v>53</v>
      </c>
      <c r="G30" s="8">
        <v>21</v>
      </c>
      <c r="H30" s="8">
        <v>345</v>
      </c>
      <c r="I30" s="9">
        <v>0</v>
      </c>
      <c r="J30" s="9">
        <v>9</v>
      </c>
      <c r="K30" s="9">
        <v>321</v>
      </c>
      <c r="L30" s="10">
        <v>60</v>
      </c>
      <c r="M30" s="10">
        <v>43</v>
      </c>
      <c r="N30" s="10">
        <v>320</v>
      </c>
      <c r="O30" s="6">
        <v>8</v>
      </c>
    </row>
    <row r="31" spans="1:15" x14ac:dyDescent="0.2">
      <c r="A31" s="6">
        <v>30</v>
      </c>
      <c r="B31" s="13" t="s">
        <v>16</v>
      </c>
      <c r="C31" s="7">
        <v>69</v>
      </c>
      <c r="D31" s="7">
        <v>59</v>
      </c>
      <c r="E31" s="7">
        <v>100</v>
      </c>
      <c r="F31" s="8">
        <v>35</v>
      </c>
      <c r="G31" s="8">
        <v>13</v>
      </c>
      <c r="H31" s="8">
        <v>417</v>
      </c>
      <c r="I31" s="9">
        <v>0</v>
      </c>
      <c r="J31" s="9">
        <v>13</v>
      </c>
      <c r="K31" s="9">
        <v>284</v>
      </c>
      <c r="L31" s="10">
        <v>2</v>
      </c>
      <c r="M31" s="10">
        <v>11</v>
      </c>
      <c r="N31" s="10">
        <v>285</v>
      </c>
      <c r="O31" s="6">
        <v>6</v>
      </c>
    </row>
    <row r="32" spans="1:15" x14ac:dyDescent="0.2">
      <c r="A32" s="6">
        <v>31</v>
      </c>
      <c r="B32" s="13" t="s">
        <v>16</v>
      </c>
      <c r="C32" s="7">
        <v>69</v>
      </c>
      <c r="D32" s="7">
        <v>59</v>
      </c>
      <c r="E32" s="7">
        <v>101</v>
      </c>
      <c r="F32" s="8">
        <v>35</v>
      </c>
      <c r="G32" s="8">
        <v>25</v>
      </c>
      <c r="H32" s="8">
        <v>420</v>
      </c>
      <c r="I32" s="9">
        <v>0</v>
      </c>
      <c r="J32" s="9">
        <v>13</v>
      </c>
      <c r="K32" s="9">
        <v>297</v>
      </c>
      <c r="L32" s="10">
        <v>5</v>
      </c>
      <c r="M32" s="10">
        <v>17</v>
      </c>
      <c r="N32" s="10">
        <v>300</v>
      </c>
      <c r="O32" s="6">
        <v>20</v>
      </c>
    </row>
    <row r="33" spans="1:15" x14ac:dyDescent="0.2">
      <c r="A33" s="6">
        <v>32</v>
      </c>
      <c r="B33" s="13" t="s">
        <v>16</v>
      </c>
      <c r="C33" s="7">
        <v>69</v>
      </c>
      <c r="D33" s="7">
        <v>64</v>
      </c>
      <c r="E33" s="7">
        <v>90</v>
      </c>
      <c r="F33" s="8">
        <v>35</v>
      </c>
      <c r="G33" s="8">
        <v>29</v>
      </c>
      <c r="H33" s="8">
        <v>405</v>
      </c>
      <c r="I33" s="9">
        <v>0</v>
      </c>
      <c r="J33" s="9">
        <v>18</v>
      </c>
      <c r="K33" s="9">
        <v>327</v>
      </c>
      <c r="L33" s="10">
        <v>15</v>
      </c>
      <c r="M33" s="10">
        <v>32</v>
      </c>
      <c r="N33" s="10">
        <v>325</v>
      </c>
      <c r="O33" s="6">
        <v>45</v>
      </c>
    </row>
    <row r="34" spans="1:15" x14ac:dyDescent="0.2">
      <c r="A34" s="6">
        <v>33</v>
      </c>
      <c r="B34" s="13" t="s">
        <v>16</v>
      </c>
      <c r="C34" s="7">
        <v>64</v>
      </c>
      <c r="D34" s="7">
        <v>59</v>
      </c>
      <c r="E34" s="7">
        <v>73</v>
      </c>
      <c r="F34" s="8">
        <v>53</v>
      </c>
      <c r="G34" s="8">
        <v>26</v>
      </c>
      <c r="H34" s="8">
        <v>395</v>
      </c>
      <c r="I34" s="9">
        <v>0</v>
      </c>
      <c r="J34" s="9">
        <v>9</v>
      </c>
      <c r="K34" s="9">
        <v>314</v>
      </c>
      <c r="L34" s="10">
        <v>45</v>
      </c>
      <c r="M34" s="10">
        <v>29</v>
      </c>
      <c r="N34" s="10">
        <v>290</v>
      </c>
      <c r="O34" s="6">
        <v>70</v>
      </c>
    </row>
    <row r="35" spans="1:15" x14ac:dyDescent="0.2">
      <c r="A35" s="6">
        <v>34</v>
      </c>
      <c r="B35" s="13" t="s">
        <v>16</v>
      </c>
      <c r="C35" s="7">
        <v>69</v>
      </c>
      <c r="D35" s="7">
        <v>62</v>
      </c>
      <c r="E35" s="7">
        <v>66</v>
      </c>
      <c r="F35" s="8">
        <v>35</v>
      </c>
      <c r="G35" s="8">
        <v>19</v>
      </c>
      <c r="H35" s="8">
        <v>397</v>
      </c>
      <c r="I35" s="9">
        <v>0</v>
      </c>
      <c r="J35" s="9">
        <v>17</v>
      </c>
      <c r="K35" s="9">
        <v>307</v>
      </c>
      <c r="L35" s="10">
        <v>10</v>
      </c>
      <c r="M35" s="10">
        <v>31</v>
      </c>
      <c r="N35" s="10">
        <v>295</v>
      </c>
      <c r="O35" s="6">
        <v>4</v>
      </c>
    </row>
    <row r="36" spans="1:15" x14ac:dyDescent="0.2">
      <c r="A36" s="6">
        <v>35</v>
      </c>
      <c r="B36" s="13" t="s">
        <v>16</v>
      </c>
      <c r="C36" s="7">
        <v>69</v>
      </c>
      <c r="D36" s="7">
        <v>60</v>
      </c>
      <c r="E36" s="7">
        <v>132</v>
      </c>
      <c r="F36" s="8">
        <v>35</v>
      </c>
      <c r="G36" s="8">
        <v>26</v>
      </c>
      <c r="H36" s="8">
        <v>373</v>
      </c>
      <c r="I36" s="9">
        <v>0</v>
      </c>
      <c r="J36" s="9">
        <v>12</v>
      </c>
      <c r="K36" s="9">
        <v>309</v>
      </c>
      <c r="L36" s="10">
        <v>15</v>
      </c>
      <c r="M36" s="10">
        <v>15</v>
      </c>
      <c r="N36" s="10">
        <v>330</v>
      </c>
      <c r="O36" s="6">
        <v>40</v>
      </c>
    </row>
    <row r="37" spans="1:15" x14ac:dyDescent="0.2">
      <c r="A37" s="6">
        <v>36</v>
      </c>
      <c r="B37" s="13" t="s">
        <v>16</v>
      </c>
      <c r="C37" s="7">
        <v>69</v>
      </c>
      <c r="D37" s="7">
        <v>60</v>
      </c>
      <c r="E37" s="7">
        <v>117</v>
      </c>
      <c r="F37" s="8">
        <v>35</v>
      </c>
      <c r="G37" s="8">
        <v>25</v>
      </c>
      <c r="H37" s="8">
        <v>425</v>
      </c>
      <c r="I37" s="9">
        <v>0</v>
      </c>
      <c r="J37" s="9">
        <v>17</v>
      </c>
      <c r="K37" s="9">
        <v>307</v>
      </c>
      <c r="L37" s="10">
        <v>10</v>
      </c>
      <c r="M37" s="10">
        <v>23</v>
      </c>
      <c r="N37" s="10">
        <v>325</v>
      </c>
      <c r="O37" s="6">
        <v>35</v>
      </c>
    </row>
    <row r="38" spans="1:15" x14ac:dyDescent="0.2">
      <c r="A38" s="6">
        <v>37</v>
      </c>
      <c r="B38" s="13" t="s">
        <v>16</v>
      </c>
      <c r="C38" s="7">
        <v>64</v>
      </c>
      <c r="D38" s="7">
        <v>62</v>
      </c>
      <c r="E38" s="7">
        <v>184</v>
      </c>
      <c r="F38" s="8">
        <v>53</v>
      </c>
      <c r="G38" s="8">
        <v>28</v>
      </c>
      <c r="H38" s="8">
        <v>464</v>
      </c>
      <c r="I38" s="9">
        <v>0</v>
      </c>
      <c r="J38" s="9">
        <v>11</v>
      </c>
      <c r="K38" s="9">
        <v>427</v>
      </c>
      <c r="L38" s="10">
        <v>45</v>
      </c>
      <c r="M38" s="10">
        <v>24</v>
      </c>
      <c r="N38" s="10">
        <v>360</v>
      </c>
      <c r="O38" s="6">
        <v>40</v>
      </c>
    </row>
    <row r="39" spans="1:15" x14ac:dyDescent="0.2">
      <c r="A39" s="6">
        <v>38</v>
      </c>
      <c r="B39" s="13" t="s">
        <v>16</v>
      </c>
      <c r="C39" s="7">
        <v>64</v>
      </c>
      <c r="D39" s="7">
        <v>50</v>
      </c>
      <c r="E39" s="7">
        <v>67</v>
      </c>
      <c r="F39" s="8">
        <v>53</v>
      </c>
      <c r="G39" s="8">
        <v>14</v>
      </c>
      <c r="H39" s="8">
        <v>393</v>
      </c>
      <c r="I39" s="9">
        <v>0</v>
      </c>
      <c r="J39" s="9">
        <v>6</v>
      </c>
      <c r="K39" s="9">
        <v>308</v>
      </c>
      <c r="L39" s="10">
        <v>30</v>
      </c>
      <c r="M39" s="10">
        <v>31</v>
      </c>
      <c r="N39" s="10">
        <v>265</v>
      </c>
      <c r="O39" s="6">
        <v>4</v>
      </c>
    </row>
    <row r="40" spans="1:15" x14ac:dyDescent="0.2">
      <c r="A40" s="6">
        <v>39</v>
      </c>
      <c r="B40" s="13" t="s">
        <v>16</v>
      </c>
      <c r="C40" s="7">
        <v>64</v>
      </c>
      <c r="D40" s="7">
        <v>48</v>
      </c>
      <c r="E40" s="7">
        <v>154</v>
      </c>
      <c r="F40" s="8">
        <v>53</v>
      </c>
      <c r="G40" s="8">
        <v>14</v>
      </c>
      <c r="H40" s="8">
        <v>462</v>
      </c>
      <c r="I40" s="9">
        <v>0</v>
      </c>
      <c r="J40" s="9">
        <v>4</v>
      </c>
      <c r="K40" s="9">
        <v>351</v>
      </c>
      <c r="L40" s="10">
        <v>55</v>
      </c>
      <c r="M40" s="10">
        <v>25</v>
      </c>
      <c r="N40" s="10">
        <v>360</v>
      </c>
      <c r="O40" s="6">
        <v>15</v>
      </c>
    </row>
    <row r="41" spans="1:15" x14ac:dyDescent="0.2">
      <c r="A41" s="6">
        <v>40</v>
      </c>
      <c r="B41" s="13" t="s">
        <v>17</v>
      </c>
      <c r="C41" s="7">
        <v>30</v>
      </c>
      <c r="D41" s="7">
        <v>147</v>
      </c>
      <c r="E41" s="7">
        <v>100</v>
      </c>
      <c r="F41" s="8">
        <v>35</v>
      </c>
      <c r="G41" s="8">
        <v>57</v>
      </c>
      <c r="H41" s="8">
        <v>672</v>
      </c>
      <c r="I41" s="9">
        <v>0</v>
      </c>
      <c r="J41" s="9">
        <v>28</v>
      </c>
      <c r="K41" s="9">
        <v>629</v>
      </c>
      <c r="L41" s="10">
        <v>34</v>
      </c>
      <c r="M41" s="10">
        <v>96</v>
      </c>
      <c r="N41" s="10">
        <v>678</v>
      </c>
      <c r="O41" s="6">
        <v>26</v>
      </c>
    </row>
    <row r="42" spans="1:15" x14ac:dyDescent="0.2">
      <c r="A42" s="6">
        <v>41</v>
      </c>
      <c r="B42" s="13" t="s">
        <v>17</v>
      </c>
      <c r="C42" s="7">
        <v>75</v>
      </c>
      <c r="D42" s="7">
        <v>125</v>
      </c>
      <c r="E42" s="7">
        <v>110</v>
      </c>
      <c r="F42" s="8">
        <v>35</v>
      </c>
      <c r="G42" s="8">
        <v>31</v>
      </c>
      <c r="H42" s="8">
        <v>590</v>
      </c>
      <c r="I42" s="9">
        <v>0</v>
      </c>
      <c r="J42" s="9">
        <v>24</v>
      </c>
      <c r="K42" s="9">
        <v>577</v>
      </c>
      <c r="L42" s="10">
        <v>34</v>
      </c>
      <c r="M42" s="10">
        <v>70</v>
      </c>
      <c r="N42" s="10">
        <v>596</v>
      </c>
      <c r="O42" s="6">
        <v>26</v>
      </c>
    </row>
    <row r="43" spans="1:15" x14ac:dyDescent="0.2">
      <c r="A43" s="6">
        <v>42</v>
      </c>
      <c r="B43" s="13" t="s">
        <v>17</v>
      </c>
      <c r="C43" s="7">
        <v>40</v>
      </c>
      <c r="D43" s="7">
        <v>152</v>
      </c>
      <c r="E43" s="7">
        <v>95</v>
      </c>
      <c r="F43" s="8">
        <v>35</v>
      </c>
      <c r="G43" s="8">
        <v>34</v>
      </c>
      <c r="H43" s="8">
        <v>594</v>
      </c>
      <c r="I43" s="9">
        <v>0</v>
      </c>
      <c r="J43" s="9">
        <v>24</v>
      </c>
      <c r="K43" s="9">
        <v>587</v>
      </c>
      <c r="L43" s="10">
        <v>34</v>
      </c>
      <c r="M43" s="10">
        <v>73</v>
      </c>
      <c r="N43" s="10">
        <v>600</v>
      </c>
      <c r="O43" s="6">
        <v>70</v>
      </c>
    </row>
    <row r="44" spans="1:15" x14ac:dyDescent="0.2">
      <c r="A44" s="6">
        <v>43</v>
      </c>
      <c r="B44" s="13" t="s">
        <v>17</v>
      </c>
      <c r="C44" s="7">
        <v>30</v>
      </c>
      <c r="D44" s="7">
        <v>116</v>
      </c>
      <c r="E44" s="7">
        <v>180</v>
      </c>
      <c r="F44" s="8">
        <v>35</v>
      </c>
      <c r="G44" s="8">
        <v>32</v>
      </c>
      <c r="H44" s="8">
        <v>651</v>
      </c>
      <c r="I44" s="9">
        <v>0</v>
      </c>
      <c r="J44" s="9">
        <v>29</v>
      </c>
      <c r="K44" s="9">
        <v>629</v>
      </c>
      <c r="L44" s="10">
        <v>34</v>
      </c>
      <c r="M44" s="10">
        <v>71</v>
      </c>
      <c r="N44" s="10">
        <v>657</v>
      </c>
      <c r="O44" s="6">
        <v>70</v>
      </c>
    </row>
    <row r="45" spans="1:15" x14ac:dyDescent="0.2">
      <c r="A45" s="6">
        <v>44</v>
      </c>
      <c r="B45" s="13" t="s">
        <v>17</v>
      </c>
      <c r="C45" s="7">
        <v>40</v>
      </c>
      <c r="D45" s="7">
        <v>100</v>
      </c>
      <c r="E45" s="7">
        <v>105</v>
      </c>
      <c r="F45" s="8">
        <v>53</v>
      </c>
      <c r="G45" s="8">
        <v>31</v>
      </c>
      <c r="H45" s="8">
        <v>616</v>
      </c>
      <c r="I45" s="9">
        <v>0</v>
      </c>
      <c r="J45" s="9">
        <v>17</v>
      </c>
      <c r="K45" s="9">
        <v>577</v>
      </c>
      <c r="L45" s="10">
        <v>44</v>
      </c>
      <c r="M45" s="10">
        <v>70</v>
      </c>
      <c r="N45" s="10">
        <v>622</v>
      </c>
      <c r="O45" s="6">
        <v>45</v>
      </c>
    </row>
    <row r="46" spans="1:15" x14ac:dyDescent="0.2">
      <c r="A46" s="6">
        <v>45</v>
      </c>
      <c r="B46" s="13" t="s">
        <v>17</v>
      </c>
      <c r="C46" s="7">
        <v>45</v>
      </c>
      <c r="D46" s="7">
        <v>105</v>
      </c>
      <c r="E46" s="7">
        <v>115</v>
      </c>
      <c r="F46" s="8">
        <v>53</v>
      </c>
      <c r="G46" s="8">
        <v>31</v>
      </c>
      <c r="H46" s="8">
        <v>616</v>
      </c>
      <c r="I46" s="9">
        <v>0</v>
      </c>
      <c r="J46" s="9">
        <v>12</v>
      </c>
      <c r="K46" s="9">
        <v>577</v>
      </c>
      <c r="L46" s="10">
        <v>44</v>
      </c>
      <c r="M46" s="10">
        <v>35</v>
      </c>
      <c r="N46" s="10">
        <v>622</v>
      </c>
      <c r="O46" s="6">
        <v>8</v>
      </c>
    </row>
    <row r="47" spans="1:15" x14ac:dyDescent="0.2">
      <c r="A47" s="6">
        <v>46</v>
      </c>
      <c r="B47" s="13" t="s">
        <v>17</v>
      </c>
      <c r="C47" s="7">
        <v>20</v>
      </c>
      <c r="D47" s="7">
        <v>106</v>
      </c>
      <c r="E47" s="7">
        <v>190</v>
      </c>
      <c r="F47" s="8">
        <v>35</v>
      </c>
      <c r="G47" s="8">
        <v>33</v>
      </c>
      <c r="H47" s="8">
        <v>653</v>
      </c>
      <c r="I47" s="9">
        <v>0</v>
      </c>
      <c r="J47" s="9">
        <v>44</v>
      </c>
      <c r="K47" s="9">
        <v>592</v>
      </c>
      <c r="L47" s="10">
        <v>34</v>
      </c>
      <c r="M47" s="10">
        <v>72</v>
      </c>
      <c r="N47" s="10">
        <v>659</v>
      </c>
      <c r="O47" s="6">
        <v>70</v>
      </c>
    </row>
    <row r="48" spans="1:15" x14ac:dyDescent="0.2">
      <c r="A48" s="6">
        <v>47</v>
      </c>
      <c r="B48" s="13" t="s">
        <v>17</v>
      </c>
      <c r="C48" s="7">
        <v>60</v>
      </c>
      <c r="D48" s="7">
        <v>90</v>
      </c>
      <c r="E48" s="7">
        <v>100</v>
      </c>
      <c r="F48" s="8">
        <v>53</v>
      </c>
      <c r="G48" s="8">
        <v>30</v>
      </c>
      <c r="H48" s="8">
        <v>590</v>
      </c>
      <c r="I48" s="9">
        <v>0</v>
      </c>
      <c r="J48" s="9">
        <v>13</v>
      </c>
      <c r="K48" s="9">
        <v>577</v>
      </c>
      <c r="L48" s="10">
        <v>44</v>
      </c>
      <c r="M48" s="10">
        <v>69</v>
      </c>
      <c r="N48" s="10">
        <v>596</v>
      </c>
      <c r="O48" s="6">
        <v>26</v>
      </c>
    </row>
    <row r="49" spans="1:15" x14ac:dyDescent="0.2">
      <c r="A49" s="6">
        <v>48</v>
      </c>
      <c r="B49" s="13" t="s">
        <v>17</v>
      </c>
      <c r="C49" s="7">
        <v>40</v>
      </c>
      <c r="D49" s="7">
        <v>48</v>
      </c>
      <c r="E49" s="7">
        <v>115</v>
      </c>
      <c r="F49" s="8">
        <v>35</v>
      </c>
      <c r="G49" s="8">
        <v>25</v>
      </c>
      <c r="H49" s="8">
        <v>410</v>
      </c>
      <c r="I49" s="9">
        <v>0</v>
      </c>
      <c r="J49" s="9">
        <v>16</v>
      </c>
      <c r="K49" s="9">
        <v>308</v>
      </c>
      <c r="L49" s="10">
        <v>34</v>
      </c>
      <c r="M49" s="10">
        <v>31</v>
      </c>
      <c r="N49" s="10">
        <v>365</v>
      </c>
      <c r="O49" s="6">
        <v>50</v>
      </c>
    </row>
    <row r="50" spans="1:15" x14ac:dyDescent="0.2">
      <c r="A50" s="6">
        <v>49</v>
      </c>
      <c r="B50" s="13" t="s">
        <v>17</v>
      </c>
      <c r="C50" s="7">
        <v>50</v>
      </c>
      <c r="D50" s="7">
        <v>69</v>
      </c>
      <c r="E50" s="7">
        <v>85</v>
      </c>
      <c r="F50" s="8">
        <v>53</v>
      </c>
      <c r="G50" s="8">
        <v>13</v>
      </c>
      <c r="H50" s="8">
        <v>389</v>
      </c>
      <c r="I50" s="9">
        <v>0</v>
      </c>
      <c r="J50" s="9">
        <v>4</v>
      </c>
      <c r="K50" s="9">
        <v>315</v>
      </c>
      <c r="L50" s="10">
        <v>44</v>
      </c>
      <c r="M50" s="10">
        <v>16</v>
      </c>
      <c r="N50" s="10">
        <v>344</v>
      </c>
      <c r="O50" s="6">
        <v>10</v>
      </c>
    </row>
    <row r="51" spans="1:15" x14ac:dyDescent="0.2">
      <c r="A51" s="6">
        <v>50</v>
      </c>
      <c r="B51" s="13" t="s">
        <v>17</v>
      </c>
      <c r="C51" s="7">
        <v>75</v>
      </c>
      <c r="D51" s="7">
        <v>99</v>
      </c>
      <c r="E51" s="7">
        <v>135</v>
      </c>
      <c r="F51" s="8">
        <v>35</v>
      </c>
      <c r="G51" s="8">
        <v>57</v>
      </c>
      <c r="H51" s="8">
        <v>672</v>
      </c>
      <c r="I51" s="9">
        <v>0</v>
      </c>
      <c r="J51" s="9">
        <v>29</v>
      </c>
      <c r="K51" s="9">
        <v>629</v>
      </c>
      <c r="L51" s="10">
        <v>34</v>
      </c>
      <c r="M51" s="10">
        <v>96</v>
      </c>
      <c r="N51" s="10">
        <v>678</v>
      </c>
      <c r="O51" s="6">
        <v>30</v>
      </c>
    </row>
    <row r="52" spans="1:15" x14ac:dyDescent="0.2">
      <c r="A52" s="6">
        <v>51</v>
      </c>
      <c r="B52" s="13" t="s">
        <v>17</v>
      </c>
      <c r="C52" s="7">
        <v>90</v>
      </c>
      <c r="D52" s="7">
        <v>64</v>
      </c>
      <c r="E52" s="7">
        <v>155</v>
      </c>
      <c r="F52" s="8">
        <v>53</v>
      </c>
      <c r="G52" s="8">
        <v>35</v>
      </c>
      <c r="H52" s="8">
        <v>672</v>
      </c>
      <c r="I52" s="9">
        <v>0</v>
      </c>
      <c r="J52" s="9">
        <v>20</v>
      </c>
      <c r="K52" s="9">
        <v>629</v>
      </c>
      <c r="L52" s="10">
        <v>44</v>
      </c>
      <c r="M52" s="10">
        <v>74</v>
      </c>
      <c r="N52" s="10">
        <v>678</v>
      </c>
      <c r="O52" s="6">
        <v>60</v>
      </c>
    </row>
    <row r="53" spans="1:15" x14ac:dyDescent="0.2">
      <c r="A53" s="6">
        <v>52</v>
      </c>
      <c r="B53" s="13" t="s">
        <v>17</v>
      </c>
      <c r="C53" s="7">
        <v>85</v>
      </c>
      <c r="D53" s="7">
        <v>105</v>
      </c>
      <c r="E53" s="7">
        <v>85</v>
      </c>
      <c r="F53" s="8">
        <v>53</v>
      </c>
      <c r="G53" s="8">
        <v>35</v>
      </c>
      <c r="H53" s="8">
        <v>659</v>
      </c>
      <c r="I53" s="9">
        <v>0</v>
      </c>
      <c r="J53" s="9">
        <v>8</v>
      </c>
      <c r="K53" s="9">
        <v>587</v>
      </c>
      <c r="L53" s="10">
        <v>44</v>
      </c>
      <c r="M53" s="10">
        <v>56</v>
      </c>
      <c r="N53" s="10">
        <v>665</v>
      </c>
      <c r="O53" s="6">
        <v>30</v>
      </c>
    </row>
    <row r="54" spans="1:15" x14ac:dyDescent="0.2">
      <c r="A54" s="6">
        <v>53</v>
      </c>
      <c r="B54" s="13" t="s">
        <v>16</v>
      </c>
      <c r="C54" s="7">
        <v>69</v>
      </c>
      <c r="D54" s="7">
        <v>60</v>
      </c>
      <c r="E54" s="7">
        <v>123</v>
      </c>
      <c r="F54" s="8">
        <v>35</v>
      </c>
      <c r="G54" s="8">
        <v>25</v>
      </c>
      <c r="H54" s="8">
        <v>430</v>
      </c>
      <c r="I54" s="9">
        <v>0</v>
      </c>
      <c r="J54" s="9">
        <v>13</v>
      </c>
      <c r="K54" s="9">
        <v>332</v>
      </c>
      <c r="L54" s="10">
        <v>15</v>
      </c>
      <c r="M54" s="10">
        <v>24</v>
      </c>
      <c r="N54" s="10">
        <v>365</v>
      </c>
      <c r="O54" s="6">
        <v>30</v>
      </c>
    </row>
    <row r="55" spans="1:15" x14ac:dyDescent="0.2">
      <c r="A55" s="6">
        <v>54</v>
      </c>
      <c r="B55" s="13" t="s">
        <v>16</v>
      </c>
      <c r="C55" s="7">
        <v>64</v>
      </c>
      <c r="D55" s="7">
        <v>58</v>
      </c>
      <c r="E55" s="7">
        <v>90</v>
      </c>
      <c r="F55" s="8">
        <v>53</v>
      </c>
      <c r="G55" s="8">
        <v>25</v>
      </c>
      <c r="H55" s="8">
        <v>417</v>
      </c>
      <c r="I55" s="9">
        <v>0</v>
      </c>
      <c r="J55" s="9">
        <v>9</v>
      </c>
      <c r="K55" s="9">
        <v>334</v>
      </c>
      <c r="L55" s="10">
        <v>30</v>
      </c>
      <c r="M55" s="10">
        <v>22</v>
      </c>
      <c r="N55" s="10">
        <v>340</v>
      </c>
      <c r="O55" s="6">
        <v>50</v>
      </c>
    </row>
    <row r="56" spans="1:15" x14ac:dyDescent="0.2">
      <c r="A56" s="6">
        <v>55</v>
      </c>
      <c r="B56" s="13" t="s">
        <v>16</v>
      </c>
      <c r="C56" s="7">
        <v>64</v>
      </c>
      <c r="D56" s="7">
        <v>45</v>
      </c>
      <c r="E56" s="7">
        <v>73</v>
      </c>
      <c r="F56" s="8">
        <v>53</v>
      </c>
      <c r="G56" s="8">
        <v>13</v>
      </c>
      <c r="H56" s="8">
        <v>395</v>
      </c>
      <c r="I56" s="9">
        <v>0</v>
      </c>
      <c r="J56" s="9">
        <v>5</v>
      </c>
      <c r="K56" s="9">
        <v>314</v>
      </c>
      <c r="L56" s="10">
        <v>15</v>
      </c>
      <c r="M56" s="10">
        <v>22</v>
      </c>
      <c r="N56" s="10">
        <v>290</v>
      </c>
      <c r="O56" s="6">
        <v>6</v>
      </c>
    </row>
    <row r="57" spans="1:15" x14ac:dyDescent="0.2">
      <c r="A57" s="6">
        <v>56</v>
      </c>
      <c r="B57" s="13" t="s">
        <v>16</v>
      </c>
      <c r="C57" s="7">
        <v>69</v>
      </c>
      <c r="D57" s="7">
        <v>108</v>
      </c>
      <c r="E57" s="7">
        <v>170</v>
      </c>
      <c r="F57" s="8">
        <v>35</v>
      </c>
      <c r="G57" s="8">
        <v>44</v>
      </c>
      <c r="H57" s="8">
        <v>887</v>
      </c>
      <c r="I57" s="9">
        <v>0</v>
      </c>
      <c r="J57" s="9">
        <v>50</v>
      </c>
      <c r="K57" s="9">
        <v>884</v>
      </c>
      <c r="L57" s="10">
        <v>30</v>
      </c>
      <c r="M57" s="10">
        <v>31</v>
      </c>
      <c r="N57" s="10">
        <v>875</v>
      </c>
      <c r="O57" s="6">
        <v>30</v>
      </c>
    </row>
    <row r="58" spans="1:15" x14ac:dyDescent="0.2">
      <c r="A58" s="6">
        <v>57</v>
      </c>
      <c r="B58" s="13" t="s">
        <v>16</v>
      </c>
      <c r="C58" s="7">
        <v>69</v>
      </c>
      <c r="D58" s="7">
        <v>110</v>
      </c>
      <c r="E58" s="7">
        <v>249</v>
      </c>
      <c r="F58" s="8">
        <v>35</v>
      </c>
      <c r="G58" s="8">
        <v>47</v>
      </c>
      <c r="H58" s="8">
        <v>955</v>
      </c>
      <c r="I58" s="9">
        <v>0</v>
      </c>
      <c r="J58" s="9">
        <v>38</v>
      </c>
      <c r="K58" s="9">
        <v>990</v>
      </c>
      <c r="L58" s="10">
        <v>45</v>
      </c>
      <c r="M58" s="10">
        <v>22</v>
      </c>
      <c r="N58" s="10">
        <v>890</v>
      </c>
      <c r="O58" s="6">
        <v>12</v>
      </c>
    </row>
    <row r="59" spans="1:15" x14ac:dyDescent="0.2">
      <c r="A59" s="6">
        <v>58</v>
      </c>
      <c r="B59" s="13" t="s">
        <v>16</v>
      </c>
      <c r="C59" s="7">
        <v>64</v>
      </c>
      <c r="D59" s="7">
        <v>115</v>
      </c>
      <c r="E59" s="7">
        <v>138</v>
      </c>
      <c r="F59" s="8">
        <v>53</v>
      </c>
      <c r="G59" s="8">
        <v>50</v>
      </c>
      <c r="H59" s="8">
        <v>869</v>
      </c>
      <c r="I59" s="9">
        <v>0</v>
      </c>
      <c r="J59" s="9">
        <v>18</v>
      </c>
      <c r="K59" s="9">
        <v>862</v>
      </c>
      <c r="L59" s="10">
        <v>10</v>
      </c>
      <c r="M59" s="10">
        <v>44</v>
      </c>
      <c r="N59" s="10">
        <v>830</v>
      </c>
      <c r="O59" s="6">
        <v>36</v>
      </c>
    </row>
    <row r="60" spans="1:15" x14ac:dyDescent="0.2">
      <c r="A60" s="6">
        <v>59</v>
      </c>
      <c r="B60" s="13" t="s">
        <v>16</v>
      </c>
      <c r="C60" s="7">
        <v>69</v>
      </c>
      <c r="D60" s="7">
        <v>117</v>
      </c>
      <c r="E60" s="7">
        <v>147</v>
      </c>
      <c r="F60" s="8">
        <v>35</v>
      </c>
      <c r="G60" s="8">
        <v>48</v>
      </c>
      <c r="H60" s="8">
        <v>885</v>
      </c>
      <c r="I60" s="9">
        <v>0</v>
      </c>
      <c r="J60" s="9">
        <v>38</v>
      </c>
      <c r="K60" s="9">
        <v>883</v>
      </c>
      <c r="L60" s="10">
        <v>40</v>
      </c>
      <c r="M60" s="10">
        <v>59</v>
      </c>
      <c r="N60" s="10">
        <v>790</v>
      </c>
      <c r="O60" s="6">
        <v>30</v>
      </c>
    </row>
    <row r="61" spans="1:15" x14ac:dyDescent="0.2">
      <c r="A61" s="6">
        <v>60</v>
      </c>
      <c r="B61" s="13" t="s">
        <v>16</v>
      </c>
      <c r="C61" s="7">
        <v>64</v>
      </c>
      <c r="D61" s="7">
        <v>88</v>
      </c>
      <c r="E61" s="7">
        <v>119</v>
      </c>
      <c r="F61" s="8">
        <v>53</v>
      </c>
      <c r="G61" s="8">
        <v>43</v>
      </c>
      <c r="H61" s="8">
        <v>840</v>
      </c>
      <c r="I61" s="9">
        <v>0</v>
      </c>
      <c r="J61" s="9">
        <v>16</v>
      </c>
      <c r="K61" s="9">
        <v>855</v>
      </c>
      <c r="L61" s="10">
        <v>50</v>
      </c>
      <c r="M61" s="10">
        <v>78</v>
      </c>
      <c r="N61" s="10">
        <v>775</v>
      </c>
      <c r="O61" s="6">
        <v>35</v>
      </c>
    </row>
    <row r="62" spans="1:15" x14ac:dyDescent="0.2">
      <c r="A62" s="6">
        <v>61</v>
      </c>
      <c r="B62" s="13" t="s">
        <v>16</v>
      </c>
      <c r="C62" s="7">
        <v>69</v>
      </c>
      <c r="D62" s="7">
        <v>105</v>
      </c>
      <c r="E62" s="7">
        <v>196</v>
      </c>
      <c r="F62" s="8">
        <v>35</v>
      </c>
      <c r="G62" s="8">
        <v>44</v>
      </c>
      <c r="H62" s="8">
        <v>919</v>
      </c>
      <c r="I62" s="9">
        <v>0</v>
      </c>
      <c r="J62" s="9">
        <v>50</v>
      </c>
      <c r="K62" s="9">
        <v>935</v>
      </c>
      <c r="L62" s="10">
        <v>40</v>
      </c>
      <c r="M62" s="10">
        <v>43</v>
      </c>
      <c r="N62" s="10">
        <v>895</v>
      </c>
      <c r="O62" s="6">
        <v>6</v>
      </c>
    </row>
    <row r="63" spans="1:15" x14ac:dyDescent="0.2">
      <c r="A63" s="6">
        <v>62</v>
      </c>
      <c r="B63" s="13" t="s">
        <v>16</v>
      </c>
      <c r="C63" s="7">
        <v>64</v>
      </c>
      <c r="D63" s="7">
        <v>120</v>
      </c>
      <c r="E63" s="7">
        <v>333</v>
      </c>
      <c r="F63" s="8">
        <v>53</v>
      </c>
      <c r="G63" s="8">
        <v>52</v>
      </c>
      <c r="H63" s="8">
        <v>890</v>
      </c>
      <c r="I63" s="9">
        <v>0</v>
      </c>
      <c r="J63" s="9">
        <v>38</v>
      </c>
      <c r="K63" s="9">
        <v>921</v>
      </c>
      <c r="L63" s="10">
        <v>25</v>
      </c>
      <c r="M63" s="10">
        <v>28</v>
      </c>
      <c r="N63" s="10">
        <v>870</v>
      </c>
      <c r="O63" s="6">
        <v>6</v>
      </c>
    </row>
    <row r="64" spans="1:15" x14ac:dyDescent="0.2">
      <c r="A64" s="6">
        <v>63</v>
      </c>
      <c r="B64" s="13" t="s">
        <v>16</v>
      </c>
      <c r="C64" s="7">
        <v>64</v>
      </c>
      <c r="D64" s="7">
        <v>103</v>
      </c>
      <c r="E64" s="7">
        <v>146</v>
      </c>
      <c r="F64" s="8">
        <v>53</v>
      </c>
      <c r="G64" s="8">
        <v>43</v>
      </c>
      <c r="H64" s="8">
        <v>943</v>
      </c>
      <c r="I64" s="9">
        <v>0</v>
      </c>
      <c r="J64" s="9">
        <v>19</v>
      </c>
      <c r="K64" s="9">
        <v>887</v>
      </c>
      <c r="L64" s="10">
        <v>25</v>
      </c>
      <c r="M64" s="10">
        <v>36</v>
      </c>
      <c r="N64" s="10">
        <v>875</v>
      </c>
      <c r="O64" s="6">
        <v>8</v>
      </c>
    </row>
    <row r="65" spans="1:15" x14ac:dyDescent="0.2">
      <c r="A65" s="6">
        <v>64</v>
      </c>
      <c r="B65" s="13" t="s">
        <v>16</v>
      </c>
      <c r="C65" s="7">
        <v>69</v>
      </c>
      <c r="D65" s="7">
        <v>103</v>
      </c>
      <c r="E65" s="7">
        <v>138</v>
      </c>
      <c r="F65" s="8">
        <v>35</v>
      </c>
      <c r="G65" s="8">
        <v>43</v>
      </c>
      <c r="H65" s="8">
        <v>821</v>
      </c>
      <c r="I65" s="9">
        <v>0</v>
      </c>
      <c r="J65" s="9">
        <v>36</v>
      </c>
      <c r="K65" s="9">
        <v>846</v>
      </c>
      <c r="L65" s="10">
        <v>5</v>
      </c>
      <c r="M65" s="10">
        <v>22</v>
      </c>
      <c r="N65" s="10">
        <v>800</v>
      </c>
      <c r="O65" s="6">
        <v>6</v>
      </c>
    </row>
    <row r="66" spans="1:15" x14ac:dyDescent="0.2">
      <c r="A66" s="6">
        <v>65</v>
      </c>
      <c r="B66" s="13" t="s">
        <v>16</v>
      </c>
      <c r="C66" s="7">
        <v>64</v>
      </c>
      <c r="D66" s="7">
        <v>116</v>
      </c>
      <c r="E66" s="7">
        <v>164</v>
      </c>
      <c r="F66" s="8">
        <v>53</v>
      </c>
      <c r="G66" s="8">
        <v>47</v>
      </c>
      <c r="H66" s="8">
        <v>875</v>
      </c>
      <c r="I66" s="9">
        <v>0</v>
      </c>
      <c r="J66" s="9">
        <v>19</v>
      </c>
      <c r="K66" s="9">
        <v>874</v>
      </c>
      <c r="L66" s="10">
        <v>75</v>
      </c>
      <c r="M66" s="10">
        <v>89</v>
      </c>
      <c r="N66" s="10">
        <v>685</v>
      </c>
      <c r="O66" s="6">
        <v>12</v>
      </c>
    </row>
    <row r="67" spans="1:15" x14ac:dyDescent="0.2">
      <c r="A67" s="6">
        <v>66</v>
      </c>
      <c r="B67" s="13" t="s">
        <v>18</v>
      </c>
      <c r="C67" s="7">
        <v>69</v>
      </c>
      <c r="D67" s="7">
        <v>103</v>
      </c>
      <c r="E67" s="7">
        <v>129</v>
      </c>
      <c r="F67" s="8">
        <v>10</v>
      </c>
      <c r="G67" s="8">
        <v>30</v>
      </c>
      <c r="H67" s="8">
        <v>790</v>
      </c>
      <c r="I67" s="9">
        <v>0</v>
      </c>
      <c r="J67" s="9">
        <v>50</v>
      </c>
      <c r="K67" s="9">
        <v>887</v>
      </c>
      <c r="L67" s="10">
        <v>34</v>
      </c>
      <c r="M67" s="10">
        <v>88</v>
      </c>
      <c r="N67" s="10">
        <v>925</v>
      </c>
      <c r="O67" s="6">
        <v>30</v>
      </c>
    </row>
    <row r="68" spans="1:15" x14ac:dyDescent="0.2">
      <c r="A68" s="6">
        <v>67</v>
      </c>
      <c r="B68" s="13" t="s">
        <v>15</v>
      </c>
      <c r="C68" s="7">
        <v>64</v>
      </c>
      <c r="D68" s="7">
        <v>109</v>
      </c>
      <c r="E68" s="7">
        <v>230</v>
      </c>
      <c r="F68" s="8">
        <v>53</v>
      </c>
      <c r="G68" s="8">
        <v>56</v>
      </c>
      <c r="H68" s="8">
        <v>1094</v>
      </c>
      <c r="I68" s="9">
        <v>0</v>
      </c>
      <c r="J68" s="9">
        <v>26</v>
      </c>
      <c r="K68" s="9">
        <v>960</v>
      </c>
      <c r="L68" s="10">
        <v>44</v>
      </c>
      <c r="M68" s="10">
        <v>101</v>
      </c>
      <c r="N68" s="10">
        <v>1104</v>
      </c>
      <c r="O68" s="6">
        <v>35</v>
      </c>
    </row>
    <row r="69" spans="1:15" x14ac:dyDescent="0.2">
      <c r="A69" s="6">
        <v>68</v>
      </c>
      <c r="B69" s="13" t="s">
        <v>18</v>
      </c>
      <c r="C69" s="7">
        <v>69</v>
      </c>
      <c r="D69" s="7">
        <v>108</v>
      </c>
      <c r="E69" s="7">
        <v>177</v>
      </c>
      <c r="F69" s="8">
        <v>45</v>
      </c>
      <c r="G69" s="8">
        <v>39</v>
      </c>
      <c r="H69" s="8">
        <v>850</v>
      </c>
      <c r="I69" s="9">
        <v>0</v>
      </c>
      <c r="J69" s="9">
        <v>52</v>
      </c>
      <c r="K69" s="9">
        <v>865</v>
      </c>
      <c r="L69" s="10">
        <v>34</v>
      </c>
      <c r="M69" s="10">
        <v>92</v>
      </c>
      <c r="N69" s="10">
        <v>907</v>
      </c>
      <c r="O69" s="6">
        <v>35</v>
      </c>
    </row>
    <row r="70" spans="1:15" x14ac:dyDescent="0.2">
      <c r="A70" s="6">
        <v>69</v>
      </c>
      <c r="B70" s="13" t="s">
        <v>16</v>
      </c>
      <c r="C70" s="7">
        <v>64</v>
      </c>
      <c r="D70" s="7">
        <v>92</v>
      </c>
      <c r="E70" s="7">
        <v>161</v>
      </c>
      <c r="F70" s="8">
        <v>53</v>
      </c>
      <c r="G70" s="8">
        <v>46</v>
      </c>
      <c r="H70" s="8">
        <v>920</v>
      </c>
      <c r="I70" s="9">
        <v>0</v>
      </c>
      <c r="J70" s="9">
        <v>16</v>
      </c>
      <c r="K70" s="9">
        <v>887</v>
      </c>
      <c r="L70" s="10">
        <v>40</v>
      </c>
      <c r="M70" s="10">
        <v>73</v>
      </c>
      <c r="N70" s="10">
        <v>792</v>
      </c>
      <c r="O70" s="6">
        <v>60</v>
      </c>
    </row>
    <row r="71" spans="1:15" x14ac:dyDescent="0.2">
      <c r="A71" s="6">
        <v>70</v>
      </c>
      <c r="B71" s="13" t="s">
        <v>16</v>
      </c>
      <c r="C71" s="7">
        <v>64</v>
      </c>
      <c r="D71" s="7">
        <v>119</v>
      </c>
      <c r="E71" s="7">
        <v>161</v>
      </c>
      <c r="F71" s="8">
        <v>53</v>
      </c>
      <c r="G71" s="8">
        <v>51</v>
      </c>
      <c r="H71" s="8">
        <v>869</v>
      </c>
      <c r="I71" s="9">
        <v>0</v>
      </c>
      <c r="J71" s="9">
        <v>19</v>
      </c>
      <c r="K71" s="9">
        <v>898</v>
      </c>
      <c r="L71" s="10">
        <v>45</v>
      </c>
      <c r="M71" s="10">
        <v>75</v>
      </c>
      <c r="N71" s="10">
        <v>765</v>
      </c>
      <c r="O71" s="6">
        <v>60</v>
      </c>
    </row>
    <row r="72" spans="1:15" x14ac:dyDescent="0.2">
      <c r="A72" s="6">
        <v>71</v>
      </c>
      <c r="B72" s="13" t="s">
        <v>16</v>
      </c>
      <c r="C72" s="7">
        <v>64</v>
      </c>
      <c r="D72" s="7">
        <v>109</v>
      </c>
      <c r="E72" s="7">
        <v>190</v>
      </c>
      <c r="F72" s="8">
        <v>53</v>
      </c>
      <c r="G72" s="8">
        <v>46</v>
      </c>
      <c r="H72" s="8">
        <v>951</v>
      </c>
      <c r="I72" s="9">
        <v>0</v>
      </c>
      <c r="J72" s="9">
        <v>27</v>
      </c>
      <c r="K72" s="9">
        <v>897</v>
      </c>
      <c r="L72" s="10">
        <v>40</v>
      </c>
      <c r="M72" s="10">
        <v>24</v>
      </c>
      <c r="N72" s="10">
        <v>399</v>
      </c>
      <c r="O72" s="6">
        <v>12</v>
      </c>
    </row>
    <row r="73" spans="1:15" x14ac:dyDescent="0.2">
      <c r="A73" s="6">
        <v>72</v>
      </c>
      <c r="B73" s="13" t="s">
        <v>16</v>
      </c>
      <c r="C73" s="7">
        <v>69</v>
      </c>
      <c r="D73" s="7">
        <v>111</v>
      </c>
      <c r="E73" s="7">
        <v>108</v>
      </c>
      <c r="F73" s="8">
        <v>35</v>
      </c>
      <c r="G73" s="8">
        <v>50</v>
      </c>
      <c r="H73" s="8">
        <v>867</v>
      </c>
      <c r="I73" s="9">
        <v>0</v>
      </c>
      <c r="J73" s="9">
        <v>47</v>
      </c>
      <c r="K73" s="9">
        <v>844</v>
      </c>
      <c r="L73" s="10">
        <v>30</v>
      </c>
      <c r="M73" s="10">
        <v>30</v>
      </c>
      <c r="N73" s="10">
        <v>760</v>
      </c>
      <c r="O73" s="6">
        <v>10</v>
      </c>
    </row>
    <row r="74" spans="1:15" x14ac:dyDescent="0.2">
      <c r="A74" s="6">
        <v>73</v>
      </c>
      <c r="B74" s="13" t="s">
        <v>16</v>
      </c>
      <c r="C74" s="7">
        <v>69</v>
      </c>
      <c r="D74" s="7">
        <v>104</v>
      </c>
      <c r="E74" s="7">
        <v>246</v>
      </c>
      <c r="F74" s="8">
        <v>35</v>
      </c>
      <c r="G74" s="8">
        <v>45</v>
      </c>
      <c r="H74" s="8">
        <v>1068</v>
      </c>
      <c r="I74" s="9">
        <v>0</v>
      </c>
      <c r="J74" s="9">
        <v>41</v>
      </c>
      <c r="K74" s="9">
        <v>978</v>
      </c>
      <c r="L74" s="10">
        <v>25</v>
      </c>
      <c r="M74" s="10">
        <v>23</v>
      </c>
      <c r="N74" s="10">
        <v>830</v>
      </c>
      <c r="O74" s="6">
        <v>10</v>
      </c>
    </row>
    <row r="75" spans="1:15" x14ac:dyDescent="0.2">
      <c r="A75" s="6">
        <v>74</v>
      </c>
      <c r="B75" s="13" t="s">
        <v>16</v>
      </c>
      <c r="C75" s="7">
        <v>69</v>
      </c>
      <c r="D75" s="7">
        <v>104</v>
      </c>
      <c r="E75" s="7">
        <v>200</v>
      </c>
      <c r="F75" s="8">
        <v>35</v>
      </c>
      <c r="G75" s="8">
        <v>43</v>
      </c>
      <c r="H75" s="8">
        <v>846</v>
      </c>
      <c r="I75" s="9">
        <v>0</v>
      </c>
      <c r="J75" s="9">
        <v>40</v>
      </c>
      <c r="K75" s="9">
        <v>927</v>
      </c>
      <c r="L75" s="10">
        <v>75</v>
      </c>
      <c r="M75" s="10">
        <v>23</v>
      </c>
      <c r="N75" s="10">
        <v>835</v>
      </c>
      <c r="O75" s="6">
        <v>15</v>
      </c>
    </row>
    <row r="76" spans="1:15" x14ac:dyDescent="0.2">
      <c r="A76" s="6">
        <v>75</v>
      </c>
      <c r="B76" s="13" t="s">
        <v>16</v>
      </c>
      <c r="C76" s="7">
        <v>64</v>
      </c>
      <c r="D76" s="7">
        <v>124</v>
      </c>
      <c r="E76" s="7">
        <v>160</v>
      </c>
      <c r="F76" s="8">
        <v>53</v>
      </c>
      <c r="G76" s="8">
        <v>54</v>
      </c>
      <c r="H76" s="8">
        <v>893</v>
      </c>
      <c r="I76" s="9">
        <v>0</v>
      </c>
      <c r="J76" s="9">
        <v>19</v>
      </c>
      <c r="K76" s="9">
        <v>886</v>
      </c>
      <c r="L76" s="10">
        <v>30</v>
      </c>
      <c r="M76" s="10">
        <v>82</v>
      </c>
      <c r="N76" s="10">
        <v>850</v>
      </c>
      <c r="O76" s="6">
        <v>10</v>
      </c>
    </row>
    <row r="77" spans="1:15" x14ac:dyDescent="0.2">
      <c r="A77" s="6">
        <v>76</v>
      </c>
      <c r="B77" s="13" t="s">
        <v>16</v>
      </c>
      <c r="C77" s="7">
        <v>64</v>
      </c>
      <c r="D77" s="7">
        <v>103</v>
      </c>
      <c r="E77" s="7">
        <v>145</v>
      </c>
      <c r="F77" s="8">
        <v>53</v>
      </c>
      <c r="G77" s="8">
        <v>43</v>
      </c>
      <c r="H77" s="8">
        <v>892</v>
      </c>
      <c r="I77" s="9">
        <v>0</v>
      </c>
      <c r="J77" s="9">
        <v>50</v>
      </c>
      <c r="K77" s="9">
        <v>894</v>
      </c>
      <c r="L77" s="10">
        <v>50</v>
      </c>
      <c r="M77" s="10">
        <v>73</v>
      </c>
      <c r="N77" s="10">
        <v>840</v>
      </c>
      <c r="O77" s="6">
        <v>8</v>
      </c>
    </row>
    <row r="78" spans="1:15" x14ac:dyDescent="0.2">
      <c r="A78" s="6">
        <v>77</v>
      </c>
      <c r="B78" s="13" t="s">
        <v>16</v>
      </c>
      <c r="C78" s="7">
        <v>69</v>
      </c>
      <c r="D78" s="7">
        <v>103</v>
      </c>
      <c r="E78" s="7">
        <v>125</v>
      </c>
      <c r="F78" s="8">
        <v>35</v>
      </c>
      <c r="G78" s="8">
        <v>42</v>
      </c>
      <c r="H78" s="8">
        <v>844</v>
      </c>
      <c r="I78" s="9">
        <v>0</v>
      </c>
      <c r="J78" s="9">
        <v>38</v>
      </c>
      <c r="K78" s="9">
        <v>861</v>
      </c>
      <c r="L78" s="10">
        <v>30</v>
      </c>
      <c r="M78" s="10">
        <v>80</v>
      </c>
      <c r="N78" s="10">
        <v>800</v>
      </c>
      <c r="O78" s="6">
        <v>30</v>
      </c>
    </row>
    <row r="79" spans="1:15" x14ac:dyDescent="0.2">
      <c r="A79" s="6">
        <v>78</v>
      </c>
      <c r="B79" s="13" t="s">
        <v>15</v>
      </c>
      <c r="C79" s="7">
        <v>64</v>
      </c>
      <c r="D79" s="7">
        <v>113</v>
      </c>
      <c r="E79" s="7">
        <v>163</v>
      </c>
      <c r="F79" s="8">
        <v>53</v>
      </c>
      <c r="G79" s="8">
        <v>49</v>
      </c>
      <c r="H79" s="8">
        <v>938</v>
      </c>
      <c r="I79" s="9">
        <v>0</v>
      </c>
      <c r="J79" s="9">
        <v>26</v>
      </c>
      <c r="K79" s="9">
        <v>720</v>
      </c>
      <c r="L79" s="10">
        <v>44</v>
      </c>
      <c r="M79" s="10">
        <v>51</v>
      </c>
      <c r="N79" s="10">
        <v>948</v>
      </c>
      <c r="O79" s="6">
        <v>20</v>
      </c>
    </row>
    <row r="80" spans="1:15" x14ac:dyDescent="0.2">
      <c r="A80" s="6">
        <v>79</v>
      </c>
      <c r="B80" s="13" t="s">
        <v>15</v>
      </c>
      <c r="C80" s="7">
        <v>64</v>
      </c>
      <c r="D80" s="7">
        <v>76</v>
      </c>
      <c r="E80" s="7">
        <v>147</v>
      </c>
      <c r="F80" s="8">
        <v>53</v>
      </c>
      <c r="G80" s="8">
        <v>44</v>
      </c>
      <c r="H80" s="8">
        <v>908</v>
      </c>
      <c r="I80" s="9">
        <v>0</v>
      </c>
      <c r="J80" s="9">
        <v>10</v>
      </c>
      <c r="K80" s="9">
        <v>1440</v>
      </c>
      <c r="L80" s="10">
        <v>44</v>
      </c>
      <c r="M80" s="10">
        <v>63</v>
      </c>
      <c r="N80" s="10">
        <v>918</v>
      </c>
      <c r="O80" s="6">
        <v>70</v>
      </c>
    </row>
    <row r="81" spans="1:15" x14ac:dyDescent="0.2">
      <c r="A81" s="6">
        <v>80</v>
      </c>
      <c r="B81" s="13" t="s">
        <v>18</v>
      </c>
      <c r="C81" s="7">
        <v>69</v>
      </c>
      <c r="D81" s="7">
        <v>108</v>
      </c>
      <c r="E81" s="7">
        <v>163</v>
      </c>
      <c r="F81" s="8">
        <v>30</v>
      </c>
      <c r="G81" s="8">
        <v>43</v>
      </c>
      <c r="H81" s="8">
        <v>785</v>
      </c>
      <c r="I81" s="9">
        <v>0</v>
      </c>
      <c r="J81" s="9">
        <v>35</v>
      </c>
      <c r="K81" s="9">
        <v>879</v>
      </c>
      <c r="L81" s="10">
        <v>34</v>
      </c>
      <c r="M81" s="10">
        <v>89</v>
      </c>
      <c r="N81" s="10">
        <v>905</v>
      </c>
      <c r="O81" s="6">
        <v>20</v>
      </c>
    </row>
    <row r="82" spans="1:15" x14ac:dyDescent="0.2">
      <c r="A82" s="6">
        <v>81</v>
      </c>
      <c r="B82" s="13" t="s">
        <v>18</v>
      </c>
      <c r="C82" s="7">
        <v>69</v>
      </c>
      <c r="D82" s="7">
        <v>127</v>
      </c>
      <c r="E82" s="7">
        <v>193</v>
      </c>
      <c r="F82" s="8">
        <v>60</v>
      </c>
      <c r="G82" s="8">
        <v>52</v>
      </c>
      <c r="H82" s="8">
        <v>1025</v>
      </c>
      <c r="I82" s="9">
        <v>0</v>
      </c>
      <c r="J82" s="9">
        <v>50</v>
      </c>
      <c r="K82" s="9">
        <v>892</v>
      </c>
      <c r="L82" s="10">
        <v>34</v>
      </c>
      <c r="M82" s="10">
        <v>109</v>
      </c>
      <c r="N82" s="10">
        <v>888</v>
      </c>
      <c r="O82" s="6">
        <v>60</v>
      </c>
    </row>
    <row r="83" spans="1:15" x14ac:dyDescent="0.2">
      <c r="A83" s="6">
        <v>82</v>
      </c>
      <c r="B83" s="13" t="s">
        <v>15</v>
      </c>
      <c r="C83" s="7">
        <v>64</v>
      </c>
      <c r="D83" s="7">
        <v>44</v>
      </c>
      <c r="E83" s="7">
        <v>100</v>
      </c>
      <c r="F83" s="8">
        <v>53</v>
      </c>
      <c r="G83" s="8">
        <v>20</v>
      </c>
      <c r="H83" s="8">
        <v>361</v>
      </c>
      <c r="I83" s="9">
        <v>0</v>
      </c>
      <c r="J83" s="9">
        <v>5</v>
      </c>
      <c r="K83" s="9">
        <v>180</v>
      </c>
      <c r="L83" s="10">
        <v>44</v>
      </c>
      <c r="M83" s="10">
        <v>25</v>
      </c>
      <c r="N83" s="10">
        <v>351</v>
      </c>
      <c r="O83" s="6">
        <v>70</v>
      </c>
    </row>
    <row r="84" spans="1:15" x14ac:dyDescent="0.2">
      <c r="A84" s="6">
        <v>83</v>
      </c>
      <c r="B84" s="13" t="s">
        <v>16</v>
      </c>
      <c r="C84" s="7">
        <v>69</v>
      </c>
      <c r="D84" s="7">
        <v>59</v>
      </c>
      <c r="E84" s="7">
        <v>98</v>
      </c>
      <c r="F84" s="8">
        <v>35</v>
      </c>
      <c r="G84" s="8">
        <v>13</v>
      </c>
      <c r="H84" s="8">
        <v>413</v>
      </c>
      <c r="I84" s="9">
        <v>0</v>
      </c>
      <c r="J84" s="9">
        <v>17</v>
      </c>
      <c r="K84" s="9">
        <v>332</v>
      </c>
      <c r="L84" s="10">
        <v>1</v>
      </c>
      <c r="M84" s="10">
        <v>11</v>
      </c>
      <c r="N84" s="10">
        <v>320</v>
      </c>
      <c r="O84" s="6">
        <v>8</v>
      </c>
    </row>
    <row r="85" spans="1:15" x14ac:dyDescent="0.2">
      <c r="A85" s="6">
        <v>84</v>
      </c>
      <c r="B85" s="13" t="s">
        <v>16</v>
      </c>
      <c r="C85" s="7">
        <v>69</v>
      </c>
      <c r="D85" s="7">
        <v>59</v>
      </c>
      <c r="E85" s="7">
        <v>114</v>
      </c>
      <c r="F85" s="8">
        <v>35</v>
      </c>
      <c r="G85" s="8">
        <v>25</v>
      </c>
      <c r="H85" s="8">
        <v>423</v>
      </c>
      <c r="I85" s="9">
        <v>0</v>
      </c>
      <c r="J85" s="9">
        <v>8</v>
      </c>
      <c r="K85" s="9">
        <v>335</v>
      </c>
      <c r="L85" s="10">
        <v>25</v>
      </c>
      <c r="M85" s="10">
        <v>60</v>
      </c>
      <c r="N85" s="10">
        <v>337</v>
      </c>
      <c r="O85" s="6">
        <v>30</v>
      </c>
    </row>
    <row r="86" spans="1:15" x14ac:dyDescent="0.2">
      <c r="A86" s="6">
        <v>85</v>
      </c>
      <c r="B86" s="13" t="s">
        <v>17</v>
      </c>
      <c r="C86" s="7">
        <v>25</v>
      </c>
      <c r="D86" s="7">
        <v>65</v>
      </c>
      <c r="E86" s="7">
        <v>140</v>
      </c>
      <c r="F86" s="8">
        <v>53</v>
      </c>
      <c r="G86" s="8">
        <v>30</v>
      </c>
      <c r="H86" s="8">
        <v>590</v>
      </c>
      <c r="I86" s="9">
        <v>0</v>
      </c>
      <c r="J86" s="9">
        <v>16</v>
      </c>
      <c r="K86" s="9">
        <v>577</v>
      </c>
      <c r="L86" s="10">
        <v>44</v>
      </c>
      <c r="M86" s="10">
        <v>69</v>
      </c>
      <c r="N86" s="10">
        <v>596</v>
      </c>
      <c r="O86" s="6">
        <v>70</v>
      </c>
    </row>
    <row r="87" spans="1:15" x14ac:dyDescent="0.2">
      <c r="A87" s="6">
        <v>86</v>
      </c>
      <c r="B87" s="13" t="s">
        <v>16</v>
      </c>
      <c r="C87" s="7">
        <v>69</v>
      </c>
      <c r="D87" s="7">
        <v>60</v>
      </c>
      <c r="E87" s="7">
        <v>67</v>
      </c>
      <c r="F87" s="8">
        <v>35</v>
      </c>
      <c r="G87" s="8">
        <v>28</v>
      </c>
      <c r="H87" s="8">
        <v>400</v>
      </c>
      <c r="I87" s="9">
        <v>0</v>
      </c>
      <c r="J87" s="9">
        <v>14</v>
      </c>
      <c r="K87" s="9">
        <v>320</v>
      </c>
      <c r="L87" s="10">
        <v>10</v>
      </c>
      <c r="M87" s="10">
        <v>37</v>
      </c>
      <c r="N87" s="10">
        <v>285</v>
      </c>
      <c r="O87" s="6">
        <v>60</v>
      </c>
    </row>
    <row r="88" spans="1:15" x14ac:dyDescent="0.2">
      <c r="A88" s="6">
        <v>87</v>
      </c>
      <c r="B88" s="13" t="s">
        <v>15</v>
      </c>
      <c r="C88" s="7">
        <v>64</v>
      </c>
      <c r="D88" s="7">
        <v>59</v>
      </c>
      <c r="E88" s="7">
        <v>118</v>
      </c>
      <c r="F88" s="8">
        <v>53</v>
      </c>
      <c r="G88" s="8">
        <v>14</v>
      </c>
      <c r="H88" s="8">
        <v>359</v>
      </c>
      <c r="I88" s="9">
        <v>0</v>
      </c>
      <c r="J88" s="9">
        <v>5</v>
      </c>
      <c r="K88" s="9">
        <v>240</v>
      </c>
      <c r="L88" s="10">
        <v>44</v>
      </c>
      <c r="M88" s="10">
        <v>17</v>
      </c>
      <c r="N88" s="10">
        <v>349</v>
      </c>
      <c r="O88" s="6">
        <v>20</v>
      </c>
    </row>
    <row r="89" spans="1:15" x14ac:dyDescent="0.2">
      <c r="A89" s="6">
        <v>88</v>
      </c>
      <c r="B89" s="13" t="s">
        <v>16</v>
      </c>
      <c r="C89" s="7">
        <v>69</v>
      </c>
      <c r="D89" s="7">
        <v>61</v>
      </c>
      <c r="E89" s="7">
        <v>72</v>
      </c>
      <c r="F89" s="8">
        <v>35</v>
      </c>
      <c r="G89" s="8">
        <v>27</v>
      </c>
      <c r="H89" s="8">
        <v>396</v>
      </c>
      <c r="I89" s="9">
        <v>0</v>
      </c>
      <c r="J89" s="9">
        <v>12</v>
      </c>
      <c r="K89" s="9">
        <v>332</v>
      </c>
      <c r="L89" s="10">
        <v>10</v>
      </c>
      <c r="M89" s="10">
        <v>18</v>
      </c>
      <c r="N89" s="10">
        <v>305</v>
      </c>
      <c r="O89" s="6">
        <v>15</v>
      </c>
    </row>
    <row r="90" spans="1:15" x14ac:dyDescent="0.2">
      <c r="A90" s="6">
        <v>89</v>
      </c>
      <c r="B90" s="13" t="s">
        <v>15</v>
      </c>
      <c r="C90" s="7">
        <v>64</v>
      </c>
      <c r="D90" s="7">
        <v>59</v>
      </c>
      <c r="E90" s="7">
        <v>118</v>
      </c>
      <c r="F90" s="8">
        <v>53</v>
      </c>
      <c r="G90" s="8">
        <v>26</v>
      </c>
      <c r="H90" s="8">
        <v>359</v>
      </c>
      <c r="I90" s="9">
        <v>0</v>
      </c>
      <c r="J90" s="9">
        <v>6</v>
      </c>
      <c r="K90" s="9">
        <v>265</v>
      </c>
      <c r="L90" s="10">
        <v>44</v>
      </c>
      <c r="M90" s="10">
        <v>32</v>
      </c>
      <c r="N90" s="10">
        <v>349</v>
      </c>
      <c r="O90" s="6">
        <v>30</v>
      </c>
    </row>
    <row r="91" spans="1:15" x14ac:dyDescent="0.2">
      <c r="A91" s="6">
        <v>90</v>
      </c>
      <c r="B91" s="13" t="s">
        <v>16</v>
      </c>
      <c r="C91" s="7">
        <v>64</v>
      </c>
      <c r="D91" s="7">
        <v>60</v>
      </c>
      <c r="E91" s="7">
        <v>74</v>
      </c>
      <c r="F91" s="8">
        <v>53</v>
      </c>
      <c r="G91" s="8">
        <v>26</v>
      </c>
      <c r="H91" s="8">
        <v>389</v>
      </c>
      <c r="I91" s="9">
        <v>0</v>
      </c>
      <c r="J91" s="9">
        <v>10</v>
      </c>
      <c r="K91" s="9">
        <v>315</v>
      </c>
      <c r="L91" s="10">
        <v>20</v>
      </c>
      <c r="M91" s="10">
        <v>40</v>
      </c>
      <c r="N91" s="10">
        <v>262</v>
      </c>
      <c r="O91" s="6">
        <v>26</v>
      </c>
    </row>
    <row r="92" spans="1:15" x14ac:dyDescent="0.2">
      <c r="A92" s="6">
        <v>91</v>
      </c>
      <c r="B92" s="13" t="s">
        <v>16</v>
      </c>
      <c r="C92" s="7">
        <v>64</v>
      </c>
      <c r="D92" s="7">
        <v>44</v>
      </c>
      <c r="E92" s="7">
        <v>93</v>
      </c>
      <c r="F92" s="8">
        <v>53</v>
      </c>
      <c r="G92" s="8">
        <v>19</v>
      </c>
      <c r="H92" s="8">
        <v>346</v>
      </c>
      <c r="I92" s="9">
        <v>0</v>
      </c>
      <c r="J92" s="9">
        <v>4</v>
      </c>
      <c r="K92" s="9">
        <v>316</v>
      </c>
      <c r="L92" s="10">
        <v>20</v>
      </c>
      <c r="M92" s="10">
        <v>30</v>
      </c>
      <c r="N92" s="10">
        <v>291</v>
      </c>
      <c r="O92" s="6">
        <v>35</v>
      </c>
    </row>
    <row r="93" spans="1:15" x14ac:dyDescent="0.2">
      <c r="A93" s="6">
        <v>92</v>
      </c>
      <c r="B93" s="13" t="s">
        <v>16</v>
      </c>
      <c r="C93" s="7">
        <v>69</v>
      </c>
      <c r="D93" s="7">
        <v>58</v>
      </c>
      <c r="E93" s="7">
        <v>124</v>
      </c>
      <c r="F93" s="8">
        <v>35</v>
      </c>
      <c r="G93" s="8">
        <v>25</v>
      </c>
      <c r="H93" s="8">
        <v>427</v>
      </c>
      <c r="I93" s="9">
        <v>0</v>
      </c>
      <c r="J93" s="9">
        <v>14</v>
      </c>
      <c r="K93" s="9">
        <v>364</v>
      </c>
      <c r="L93" s="10">
        <v>10</v>
      </c>
      <c r="M93" s="10">
        <v>30</v>
      </c>
      <c r="N93" s="10">
        <v>340</v>
      </c>
      <c r="O93" s="6">
        <v>12</v>
      </c>
    </row>
    <row r="94" spans="1:15" x14ac:dyDescent="0.2">
      <c r="A94" s="6">
        <v>93</v>
      </c>
      <c r="B94" s="13" t="s">
        <v>15</v>
      </c>
      <c r="C94" s="7">
        <v>64</v>
      </c>
      <c r="D94" s="7">
        <v>84</v>
      </c>
      <c r="E94" s="7">
        <v>108</v>
      </c>
      <c r="F94" s="8">
        <v>53</v>
      </c>
      <c r="G94" s="8">
        <v>31</v>
      </c>
      <c r="H94" s="8">
        <v>590</v>
      </c>
      <c r="I94" s="9">
        <v>0</v>
      </c>
      <c r="J94" s="9">
        <v>15</v>
      </c>
      <c r="K94" s="9">
        <v>360</v>
      </c>
      <c r="L94" s="10">
        <v>44</v>
      </c>
      <c r="M94" s="10">
        <v>70</v>
      </c>
      <c r="N94" s="10">
        <v>596</v>
      </c>
      <c r="O94" s="6">
        <v>70</v>
      </c>
    </row>
    <row r="95" spans="1:15" x14ac:dyDescent="0.2">
      <c r="A95" s="6">
        <v>94</v>
      </c>
      <c r="B95" s="13" t="s">
        <v>17</v>
      </c>
      <c r="C95" s="7">
        <v>30</v>
      </c>
      <c r="D95" s="7">
        <v>145</v>
      </c>
      <c r="E95" s="7">
        <v>90</v>
      </c>
      <c r="F95" s="8">
        <v>53</v>
      </c>
      <c r="G95" s="8">
        <v>25</v>
      </c>
      <c r="H95" s="8">
        <v>388</v>
      </c>
      <c r="I95" s="9">
        <v>0</v>
      </c>
      <c r="J95" s="9">
        <v>13</v>
      </c>
      <c r="K95" s="9">
        <v>296</v>
      </c>
      <c r="L95" s="10">
        <v>44</v>
      </c>
      <c r="M95" s="10">
        <v>31</v>
      </c>
      <c r="N95" s="10">
        <v>343</v>
      </c>
      <c r="O95" s="6">
        <v>50</v>
      </c>
    </row>
    <row r="96" spans="1:15" x14ac:dyDescent="0.2">
      <c r="A96" s="6">
        <v>95</v>
      </c>
      <c r="B96" s="13" t="s">
        <v>17</v>
      </c>
      <c r="C96" s="7">
        <v>45</v>
      </c>
      <c r="D96" s="7">
        <v>121</v>
      </c>
      <c r="E96" s="7">
        <v>100</v>
      </c>
      <c r="F96" s="8">
        <v>53</v>
      </c>
      <c r="G96" s="8">
        <v>47</v>
      </c>
      <c r="H96" s="8">
        <v>916</v>
      </c>
      <c r="I96" s="9">
        <v>0</v>
      </c>
      <c r="J96" s="9">
        <v>20</v>
      </c>
      <c r="K96" s="9">
        <v>885</v>
      </c>
      <c r="L96" s="10">
        <v>44</v>
      </c>
      <c r="M96" s="10">
        <v>92</v>
      </c>
      <c r="N96" s="10">
        <v>926</v>
      </c>
      <c r="O96" s="6">
        <v>40</v>
      </c>
    </row>
    <row r="97" spans="1:15" x14ac:dyDescent="0.2">
      <c r="A97" s="6">
        <v>96</v>
      </c>
      <c r="B97" s="13" t="s">
        <v>17</v>
      </c>
      <c r="C97" s="7">
        <v>30</v>
      </c>
      <c r="D97" s="7">
        <v>84</v>
      </c>
      <c r="E97" s="7">
        <v>180</v>
      </c>
      <c r="F97" s="8">
        <v>35</v>
      </c>
      <c r="G97" s="8">
        <v>33</v>
      </c>
      <c r="H97" s="8">
        <v>701</v>
      </c>
      <c r="I97" s="9">
        <v>0</v>
      </c>
      <c r="J97" s="9">
        <v>26</v>
      </c>
      <c r="K97" s="9">
        <v>626</v>
      </c>
      <c r="L97" s="10">
        <v>34</v>
      </c>
      <c r="M97" s="10">
        <v>72</v>
      </c>
      <c r="N97" s="10">
        <v>707</v>
      </c>
      <c r="O97" s="6">
        <v>70</v>
      </c>
    </row>
    <row r="98" spans="1:15" x14ac:dyDescent="0.2">
      <c r="A98" s="6">
        <v>97</v>
      </c>
      <c r="B98" s="13" t="s">
        <v>18</v>
      </c>
      <c r="C98" s="7">
        <v>69</v>
      </c>
      <c r="D98" s="7">
        <v>61</v>
      </c>
      <c r="E98" s="7">
        <v>146</v>
      </c>
      <c r="F98" s="8">
        <v>5</v>
      </c>
      <c r="G98" s="8">
        <v>31</v>
      </c>
      <c r="H98" s="8">
        <v>300</v>
      </c>
      <c r="I98" s="9">
        <v>0</v>
      </c>
      <c r="J98" s="9">
        <v>13</v>
      </c>
      <c r="K98" s="9">
        <v>350</v>
      </c>
      <c r="L98" s="10">
        <v>34</v>
      </c>
      <c r="M98" s="10">
        <v>17</v>
      </c>
      <c r="N98" s="10">
        <v>409</v>
      </c>
      <c r="O98" s="6">
        <v>10</v>
      </c>
    </row>
    <row r="99" spans="1:15" x14ac:dyDescent="0.2">
      <c r="A99" s="6">
        <v>98</v>
      </c>
      <c r="B99" s="13" t="s">
        <v>17</v>
      </c>
      <c r="C99" s="7">
        <v>45</v>
      </c>
      <c r="D99" s="7">
        <v>180</v>
      </c>
      <c r="E99" s="7">
        <v>160</v>
      </c>
      <c r="F99" s="8">
        <v>35</v>
      </c>
      <c r="G99" s="8">
        <v>44</v>
      </c>
      <c r="H99" s="8">
        <v>975</v>
      </c>
      <c r="I99" s="9">
        <v>0</v>
      </c>
      <c r="J99" s="9">
        <v>39</v>
      </c>
      <c r="K99" s="9">
        <v>896</v>
      </c>
      <c r="L99" s="10">
        <v>34</v>
      </c>
      <c r="M99" s="10">
        <v>89</v>
      </c>
      <c r="N99" s="10">
        <v>985</v>
      </c>
      <c r="O99" s="6">
        <v>26</v>
      </c>
    </row>
    <row r="100" spans="1:15" x14ac:dyDescent="0.2">
      <c r="A100" s="6">
        <v>99</v>
      </c>
      <c r="B100" s="13" t="s">
        <v>18</v>
      </c>
      <c r="C100" s="7">
        <v>64</v>
      </c>
      <c r="D100" s="7">
        <v>94</v>
      </c>
      <c r="E100" s="7">
        <v>231</v>
      </c>
      <c r="F100" s="8">
        <v>40</v>
      </c>
      <c r="G100" s="8">
        <v>32</v>
      </c>
      <c r="H100" s="8">
        <v>1110</v>
      </c>
      <c r="I100" s="9">
        <v>0</v>
      </c>
      <c r="J100" s="9">
        <v>13</v>
      </c>
      <c r="K100" s="9">
        <v>942</v>
      </c>
      <c r="L100" s="10">
        <v>44</v>
      </c>
      <c r="M100" s="10">
        <v>79</v>
      </c>
      <c r="N100" s="10">
        <v>949</v>
      </c>
      <c r="O100" s="6">
        <v>50</v>
      </c>
    </row>
    <row r="101" spans="1:15" x14ac:dyDescent="0.2">
      <c r="A101" s="6">
        <v>100</v>
      </c>
      <c r="B101" s="13" t="s">
        <v>15</v>
      </c>
      <c r="C101" s="7">
        <v>64</v>
      </c>
      <c r="D101" s="7">
        <v>92</v>
      </c>
      <c r="E101" s="7">
        <v>203</v>
      </c>
      <c r="F101" s="8">
        <v>53</v>
      </c>
      <c r="G101" s="8">
        <v>46</v>
      </c>
      <c r="H101" s="8">
        <v>951</v>
      </c>
      <c r="I101" s="9">
        <v>0</v>
      </c>
      <c r="J101" s="9">
        <v>17</v>
      </c>
      <c r="K101" s="9">
        <v>780</v>
      </c>
      <c r="L101" s="10">
        <v>44</v>
      </c>
      <c r="M101" s="10">
        <v>77</v>
      </c>
      <c r="N101" s="10">
        <v>961</v>
      </c>
      <c r="O101" s="6">
        <v>70</v>
      </c>
    </row>
    <row r="102" spans="1:15" x14ac:dyDescent="0.2">
      <c r="A102" s="6">
        <v>101</v>
      </c>
      <c r="B102" s="13" t="s">
        <v>18</v>
      </c>
      <c r="C102" s="7">
        <v>69</v>
      </c>
      <c r="D102" s="7">
        <v>59</v>
      </c>
      <c r="E102" s="7">
        <v>111</v>
      </c>
      <c r="F102" s="8">
        <v>15</v>
      </c>
      <c r="G102" s="8">
        <v>25</v>
      </c>
      <c r="H102" s="8">
        <v>360</v>
      </c>
      <c r="I102" s="9">
        <v>0</v>
      </c>
      <c r="J102" s="9">
        <v>23</v>
      </c>
      <c r="K102" s="9">
        <v>351</v>
      </c>
      <c r="L102" s="10">
        <v>34</v>
      </c>
      <c r="M102" s="10">
        <v>31</v>
      </c>
      <c r="N102" s="10">
        <v>376</v>
      </c>
      <c r="O102" s="6">
        <v>30</v>
      </c>
    </row>
    <row r="103" spans="1:15" x14ac:dyDescent="0.2">
      <c r="A103" s="6">
        <v>102</v>
      </c>
      <c r="B103" s="13" t="s">
        <v>15</v>
      </c>
      <c r="C103" s="7">
        <v>64</v>
      </c>
      <c r="D103" s="7">
        <v>75</v>
      </c>
      <c r="E103" s="7">
        <v>153</v>
      </c>
      <c r="F103" s="8">
        <v>53</v>
      </c>
      <c r="G103" s="8">
        <v>45</v>
      </c>
      <c r="H103" s="8">
        <v>890</v>
      </c>
      <c r="I103" s="9">
        <v>0</v>
      </c>
      <c r="J103" s="9">
        <v>13</v>
      </c>
      <c r="K103" s="9">
        <v>720</v>
      </c>
      <c r="L103" s="10">
        <v>44</v>
      </c>
      <c r="M103" s="10">
        <v>64</v>
      </c>
      <c r="N103" s="10">
        <v>900</v>
      </c>
      <c r="O103" s="6">
        <v>50</v>
      </c>
    </row>
    <row r="104" spans="1:15" x14ac:dyDescent="0.2">
      <c r="A104" s="6">
        <v>103</v>
      </c>
      <c r="B104" s="13" t="s">
        <v>15</v>
      </c>
      <c r="C104" s="7">
        <v>69</v>
      </c>
      <c r="D104" s="7">
        <v>58</v>
      </c>
      <c r="E104" s="7">
        <v>99</v>
      </c>
      <c r="F104" s="8">
        <v>35</v>
      </c>
      <c r="G104" s="8">
        <v>13</v>
      </c>
      <c r="H104" s="8">
        <v>411</v>
      </c>
      <c r="I104" s="9">
        <v>0</v>
      </c>
      <c r="J104" s="9">
        <v>13</v>
      </c>
      <c r="K104" s="9">
        <v>300</v>
      </c>
      <c r="L104" s="10">
        <v>34</v>
      </c>
      <c r="M104" s="10">
        <v>16</v>
      </c>
      <c r="N104" s="10">
        <v>366</v>
      </c>
      <c r="O104" s="6">
        <v>20</v>
      </c>
    </row>
    <row r="105" spans="1:15" x14ac:dyDescent="0.2">
      <c r="A105" s="6">
        <v>104</v>
      </c>
      <c r="B105" s="13" t="s">
        <v>15</v>
      </c>
      <c r="C105" s="7">
        <v>64</v>
      </c>
      <c r="D105" s="7">
        <v>110</v>
      </c>
      <c r="E105" s="7">
        <v>153</v>
      </c>
      <c r="F105" s="8">
        <v>53</v>
      </c>
      <c r="G105" s="8">
        <v>46</v>
      </c>
      <c r="H105" s="8">
        <v>864</v>
      </c>
      <c r="I105" s="9">
        <v>0</v>
      </c>
      <c r="J105" s="9">
        <v>21</v>
      </c>
      <c r="K105" s="9">
        <v>960</v>
      </c>
      <c r="L105" s="10">
        <v>44</v>
      </c>
      <c r="M105" s="10">
        <v>91</v>
      </c>
      <c r="N105" s="10">
        <v>874</v>
      </c>
      <c r="O105" s="6">
        <v>32</v>
      </c>
    </row>
    <row r="106" spans="1:15" x14ac:dyDescent="0.2">
      <c r="A106" s="6">
        <v>105</v>
      </c>
      <c r="B106" s="13" t="s">
        <v>15</v>
      </c>
      <c r="C106" s="7">
        <v>64</v>
      </c>
      <c r="D106" s="7">
        <v>108</v>
      </c>
      <c r="E106" s="7">
        <v>187</v>
      </c>
      <c r="F106" s="8">
        <v>53</v>
      </c>
      <c r="G106" s="8">
        <v>45</v>
      </c>
      <c r="H106" s="8">
        <v>922</v>
      </c>
      <c r="I106" s="9">
        <v>0</v>
      </c>
      <c r="J106" s="9">
        <v>20</v>
      </c>
      <c r="K106" s="9">
        <v>1440</v>
      </c>
      <c r="L106" s="10">
        <v>44</v>
      </c>
      <c r="M106" s="10">
        <v>90</v>
      </c>
      <c r="N106" s="10">
        <v>932</v>
      </c>
      <c r="O106" s="6">
        <v>27</v>
      </c>
    </row>
    <row r="107" spans="1:15" x14ac:dyDescent="0.2">
      <c r="A107" s="6">
        <v>106</v>
      </c>
      <c r="B107" s="13" t="s">
        <v>18</v>
      </c>
      <c r="C107" s="7">
        <v>69</v>
      </c>
      <c r="D107" s="7">
        <v>104</v>
      </c>
      <c r="E107" s="7">
        <v>179</v>
      </c>
      <c r="F107" s="8">
        <v>30</v>
      </c>
      <c r="G107" s="8">
        <v>28</v>
      </c>
      <c r="H107" s="8">
        <v>795</v>
      </c>
      <c r="I107" s="9">
        <v>0</v>
      </c>
      <c r="J107" s="9">
        <v>40</v>
      </c>
      <c r="K107" s="9">
        <v>904</v>
      </c>
      <c r="L107" s="10">
        <v>34</v>
      </c>
      <c r="M107" s="10">
        <v>89</v>
      </c>
      <c r="N107" s="10">
        <v>978</v>
      </c>
      <c r="O107" s="6">
        <v>30</v>
      </c>
    </row>
    <row r="108" spans="1:15" x14ac:dyDescent="0.2">
      <c r="A108" s="6">
        <v>107</v>
      </c>
      <c r="B108" s="13" t="s">
        <v>15</v>
      </c>
      <c r="C108" s="7">
        <v>69</v>
      </c>
      <c r="D108" s="7">
        <v>108</v>
      </c>
      <c r="E108" s="7">
        <v>180</v>
      </c>
      <c r="F108" s="8">
        <v>35</v>
      </c>
      <c r="G108" s="8">
        <v>44</v>
      </c>
      <c r="H108" s="8">
        <v>891</v>
      </c>
      <c r="I108" s="9">
        <v>0</v>
      </c>
      <c r="J108" s="9">
        <v>34</v>
      </c>
      <c r="K108" s="9">
        <v>720</v>
      </c>
      <c r="L108" s="10">
        <v>34</v>
      </c>
      <c r="M108" s="10">
        <v>89</v>
      </c>
      <c r="N108" s="10">
        <v>901</v>
      </c>
      <c r="O108" s="6">
        <v>35</v>
      </c>
    </row>
    <row r="109" spans="1:15" x14ac:dyDescent="0.2">
      <c r="A109" s="6">
        <v>108</v>
      </c>
      <c r="B109" s="13" t="s">
        <v>15</v>
      </c>
      <c r="C109" s="7">
        <v>64</v>
      </c>
      <c r="D109" s="7">
        <v>78</v>
      </c>
      <c r="E109" s="7">
        <v>146</v>
      </c>
      <c r="F109" s="8">
        <v>53</v>
      </c>
      <c r="G109" s="8">
        <v>43</v>
      </c>
      <c r="H109" s="8">
        <v>893</v>
      </c>
      <c r="I109" s="9">
        <v>0</v>
      </c>
      <c r="J109" s="9">
        <v>11</v>
      </c>
      <c r="K109" s="9">
        <v>870</v>
      </c>
      <c r="L109" s="10">
        <v>44</v>
      </c>
      <c r="M109" s="10">
        <v>66</v>
      </c>
      <c r="N109" s="10">
        <v>903</v>
      </c>
      <c r="O109" s="6">
        <v>40</v>
      </c>
    </row>
    <row r="110" spans="1:15" x14ac:dyDescent="0.2">
      <c r="A110" s="6">
        <v>109</v>
      </c>
      <c r="B110" s="13" t="s">
        <v>15</v>
      </c>
      <c r="C110" s="7">
        <v>64</v>
      </c>
      <c r="D110" s="7">
        <v>60</v>
      </c>
      <c r="E110" s="7">
        <v>144</v>
      </c>
      <c r="F110" s="8">
        <v>53</v>
      </c>
      <c r="G110" s="8">
        <v>26</v>
      </c>
      <c r="H110" s="8">
        <v>449</v>
      </c>
      <c r="I110" s="9">
        <v>0</v>
      </c>
      <c r="J110" s="9">
        <v>8</v>
      </c>
      <c r="K110" s="9">
        <v>270</v>
      </c>
      <c r="L110" s="10">
        <v>44</v>
      </c>
      <c r="M110" s="10">
        <v>32</v>
      </c>
      <c r="N110" s="10">
        <v>404</v>
      </c>
      <c r="O110" s="6">
        <v>60</v>
      </c>
    </row>
    <row r="111" spans="1:15" x14ac:dyDescent="0.2">
      <c r="A111" s="6">
        <v>110</v>
      </c>
      <c r="B111" s="13" t="s">
        <v>15</v>
      </c>
      <c r="C111" s="7">
        <v>64</v>
      </c>
      <c r="D111" s="7">
        <v>78</v>
      </c>
      <c r="E111" s="7">
        <v>175</v>
      </c>
      <c r="F111" s="8">
        <v>53</v>
      </c>
      <c r="G111" s="8">
        <v>44</v>
      </c>
      <c r="H111" s="8">
        <v>922</v>
      </c>
      <c r="I111" s="9">
        <v>0</v>
      </c>
      <c r="J111" s="9">
        <v>12</v>
      </c>
      <c r="K111" s="9">
        <v>720</v>
      </c>
      <c r="L111" s="10">
        <v>44</v>
      </c>
      <c r="M111" s="10">
        <v>67</v>
      </c>
      <c r="N111" s="10">
        <v>932</v>
      </c>
      <c r="O111" s="6">
        <v>40</v>
      </c>
    </row>
    <row r="112" spans="1:15" x14ac:dyDescent="0.2">
      <c r="A112" s="6">
        <v>111</v>
      </c>
      <c r="B112" s="13" t="s">
        <v>15</v>
      </c>
      <c r="C112" s="7">
        <v>69</v>
      </c>
      <c r="D112" s="7">
        <v>67</v>
      </c>
      <c r="E112" s="7">
        <v>108</v>
      </c>
      <c r="F112" s="8">
        <v>35</v>
      </c>
      <c r="G112" s="8">
        <v>32</v>
      </c>
      <c r="H112" s="8">
        <v>415</v>
      </c>
      <c r="I112" s="9">
        <v>0</v>
      </c>
      <c r="J112" s="9">
        <v>12</v>
      </c>
      <c r="K112" s="9">
        <v>240</v>
      </c>
      <c r="L112" s="10">
        <v>34</v>
      </c>
      <c r="M112" s="10">
        <v>38</v>
      </c>
      <c r="N112" s="10">
        <v>370</v>
      </c>
      <c r="O112" s="6">
        <v>70</v>
      </c>
    </row>
    <row r="113" spans="1:15" x14ac:dyDescent="0.2">
      <c r="A113" s="6">
        <v>112</v>
      </c>
      <c r="B113" s="13" t="s">
        <v>15</v>
      </c>
      <c r="C113" s="7">
        <v>64</v>
      </c>
      <c r="D113" s="7">
        <v>108</v>
      </c>
      <c r="E113" s="7">
        <v>200</v>
      </c>
      <c r="F113" s="8">
        <v>53</v>
      </c>
      <c r="G113" s="8">
        <v>45</v>
      </c>
      <c r="H113" s="8">
        <v>934</v>
      </c>
      <c r="I113" s="9">
        <v>0</v>
      </c>
      <c r="J113" s="9">
        <v>19</v>
      </c>
      <c r="K113" s="9">
        <v>720</v>
      </c>
      <c r="L113" s="10">
        <v>44</v>
      </c>
      <c r="M113" s="10">
        <v>90</v>
      </c>
      <c r="N113" s="10">
        <v>944</v>
      </c>
      <c r="O113" s="6">
        <v>70</v>
      </c>
    </row>
    <row r="114" spans="1:15" x14ac:dyDescent="0.2">
      <c r="A114" s="6">
        <v>113</v>
      </c>
      <c r="B114" s="13" t="s">
        <v>17</v>
      </c>
      <c r="C114" s="7">
        <v>60</v>
      </c>
      <c r="D114" s="7">
        <v>108</v>
      </c>
      <c r="E114" s="7">
        <v>80</v>
      </c>
      <c r="F114" s="8">
        <v>53</v>
      </c>
      <c r="G114" s="8">
        <v>26</v>
      </c>
      <c r="H114" s="8">
        <v>389</v>
      </c>
      <c r="I114" s="9">
        <v>0</v>
      </c>
      <c r="J114" s="9">
        <v>7</v>
      </c>
      <c r="K114" s="9">
        <v>315</v>
      </c>
      <c r="L114" s="10">
        <v>44</v>
      </c>
      <c r="M114" s="10">
        <v>32</v>
      </c>
      <c r="N114" s="10">
        <v>344</v>
      </c>
      <c r="O114" s="6">
        <v>30</v>
      </c>
    </row>
    <row r="115" spans="1:15" x14ac:dyDescent="0.2">
      <c r="A115" s="6">
        <v>114</v>
      </c>
      <c r="B115" s="13" t="s">
        <v>17</v>
      </c>
      <c r="C115" s="7">
        <v>30</v>
      </c>
      <c r="D115" s="7">
        <v>58</v>
      </c>
      <c r="E115" s="7">
        <v>90</v>
      </c>
      <c r="F115" s="8">
        <v>53</v>
      </c>
      <c r="G115" s="8">
        <v>26</v>
      </c>
      <c r="H115" s="8">
        <v>551</v>
      </c>
      <c r="I115" s="9">
        <v>0</v>
      </c>
      <c r="J115" s="9">
        <v>8</v>
      </c>
      <c r="K115" s="9">
        <v>402</v>
      </c>
      <c r="L115" s="10">
        <v>44</v>
      </c>
      <c r="M115" s="10">
        <v>32</v>
      </c>
      <c r="N115" s="10">
        <v>506</v>
      </c>
      <c r="O115" s="6">
        <v>35</v>
      </c>
    </row>
    <row r="116" spans="1:15" x14ac:dyDescent="0.2">
      <c r="A116" s="6">
        <v>115</v>
      </c>
      <c r="B116" s="13" t="s">
        <v>17</v>
      </c>
      <c r="C116" s="7">
        <v>55</v>
      </c>
      <c r="D116" s="7">
        <v>69</v>
      </c>
      <c r="E116" s="7">
        <v>115</v>
      </c>
      <c r="F116" s="8">
        <v>35</v>
      </c>
      <c r="G116" s="8">
        <v>37</v>
      </c>
      <c r="H116" s="8">
        <v>437</v>
      </c>
      <c r="I116" s="9">
        <v>0</v>
      </c>
      <c r="J116" s="9">
        <v>13</v>
      </c>
      <c r="K116" s="9">
        <v>268</v>
      </c>
      <c r="L116" s="10">
        <v>34</v>
      </c>
      <c r="M116" s="10">
        <v>43</v>
      </c>
      <c r="N116" s="10">
        <v>392</v>
      </c>
      <c r="O116" s="6">
        <v>60</v>
      </c>
    </row>
    <row r="117" spans="1:15" x14ac:dyDescent="0.2">
      <c r="A117" s="6">
        <v>116</v>
      </c>
      <c r="B117" s="13" t="s">
        <v>17</v>
      </c>
      <c r="C117" s="7">
        <v>40</v>
      </c>
      <c r="D117" s="7">
        <v>66</v>
      </c>
      <c r="E117" s="7">
        <v>105</v>
      </c>
      <c r="F117" s="8">
        <v>35</v>
      </c>
      <c r="G117" s="8">
        <v>25</v>
      </c>
      <c r="H117" s="8">
        <v>417</v>
      </c>
      <c r="I117" s="9">
        <v>0</v>
      </c>
      <c r="J117" s="9">
        <v>18</v>
      </c>
      <c r="K117" s="9">
        <v>327</v>
      </c>
      <c r="L117" s="10">
        <v>34</v>
      </c>
      <c r="M117" s="10">
        <v>31</v>
      </c>
      <c r="N117" s="10">
        <v>372</v>
      </c>
      <c r="O117" s="6">
        <v>45</v>
      </c>
    </row>
    <row r="118" spans="1:15" x14ac:dyDescent="0.2">
      <c r="A118" s="6">
        <v>117</v>
      </c>
      <c r="B118" s="13" t="s">
        <v>18</v>
      </c>
      <c r="C118" s="7">
        <v>69</v>
      </c>
      <c r="D118" s="7">
        <v>57</v>
      </c>
      <c r="E118" s="7">
        <v>67</v>
      </c>
      <c r="F118" s="8">
        <v>40</v>
      </c>
      <c r="G118" s="8">
        <v>18</v>
      </c>
      <c r="H118" s="8">
        <v>245</v>
      </c>
      <c r="I118" s="9">
        <v>0</v>
      </c>
      <c r="J118" s="9">
        <v>13</v>
      </c>
      <c r="K118" s="9">
        <v>320</v>
      </c>
      <c r="L118" s="10">
        <v>34</v>
      </c>
      <c r="M118" s="10">
        <v>31</v>
      </c>
      <c r="N118" s="10">
        <v>355</v>
      </c>
      <c r="O118" s="6">
        <v>45</v>
      </c>
    </row>
    <row r="119" spans="1:15" x14ac:dyDescent="0.2">
      <c r="A119" s="6">
        <v>118</v>
      </c>
      <c r="B119" s="13" t="s">
        <v>18</v>
      </c>
      <c r="C119" s="7">
        <v>69</v>
      </c>
      <c r="D119" s="7">
        <v>129</v>
      </c>
      <c r="E119" s="7">
        <v>185</v>
      </c>
      <c r="F119" s="8">
        <v>20</v>
      </c>
      <c r="G119" s="8">
        <v>54</v>
      </c>
      <c r="H119" s="8">
        <v>820</v>
      </c>
      <c r="I119" s="9">
        <v>0</v>
      </c>
      <c r="J119" s="9">
        <v>38</v>
      </c>
      <c r="K119" s="9">
        <v>894</v>
      </c>
      <c r="L119" s="10">
        <v>34</v>
      </c>
      <c r="M119" s="10">
        <v>67</v>
      </c>
      <c r="N119" s="10">
        <v>933</v>
      </c>
      <c r="O119" s="6">
        <v>6</v>
      </c>
    </row>
    <row r="120" spans="1:15" x14ac:dyDescent="0.2">
      <c r="A120" s="6">
        <v>119</v>
      </c>
      <c r="B120" s="13" t="s">
        <v>17</v>
      </c>
      <c r="C120" s="7">
        <v>90</v>
      </c>
      <c r="D120" s="7">
        <v>151</v>
      </c>
      <c r="E120" s="7">
        <v>95</v>
      </c>
      <c r="F120" s="8">
        <v>35</v>
      </c>
      <c r="G120" s="8">
        <v>51</v>
      </c>
      <c r="H120" s="8">
        <v>885</v>
      </c>
      <c r="I120" s="9">
        <v>0</v>
      </c>
      <c r="J120" s="9">
        <v>35</v>
      </c>
      <c r="K120" s="9">
        <v>844</v>
      </c>
      <c r="L120" s="10">
        <v>34</v>
      </c>
      <c r="M120" s="10">
        <v>96</v>
      </c>
      <c r="N120" s="10">
        <v>895</v>
      </c>
      <c r="O120" s="6">
        <v>36</v>
      </c>
    </row>
    <row r="121" spans="1:15" x14ac:dyDescent="0.2">
      <c r="A121" s="6">
        <v>120</v>
      </c>
      <c r="B121" s="13" t="s">
        <v>17</v>
      </c>
      <c r="C121" s="7">
        <v>10</v>
      </c>
      <c r="D121" s="7">
        <v>70</v>
      </c>
      <c r="E121" s="7">
        <v>85</v>
      </c>
      <c r="F121" s="8">
        <v>35</v>
      </c>
      <c r="G121" s="8">
        <v>28</v>
      </c>
      <c r="H121" s="8">
        <v>396</v>
      </c>
      <c r="I121" s="9">
        <v>0</v>
      </c>
      <c r="J121" s="9">
        <v>22</v>
      </c>
      <c r="K121" s="9">
        <v>307</v>
      </c>
      <c r="L121" s="10">
        <v>34</v>
      </c>
      <c r="M121" s="10">
        <v>34</v>
      </c>
      <c r="N121" s="10">
        <v>351</v>
      </c>
      <c r="O121" s="6">
        <v>20</v>
      </c>
    </row>
    <row r="122" spans="1:15" x14ac:dyDescent="0.2">
      <c r="A122" s="6">
        <v>121</v>
      </c>
      <c r="B122" s="13" t="s">
        <v>17</v>
      </c>
      <c r="C122" s="7">
        <v>25</v>
      </c>
      <c r="D122" s="7">
        <v>75</v>
      </c>
      <c r="E122" s="7">
        <v>100</v>
      </c>
      <c r="F122" s="8">
        <v>53</v>
      </c>
      <c r="G122" s="8">
        <v>12</v>
      </c>
      <c r="H122" s="8">
        <v>393</v>
      </c>
      <c r="I122" s="9">
        <v>0</v>
      </c>
      <c r="J122" s="9">
        <v>7</v>
      </c>
      <c r="K122" s="9">
        <v>290</v>
      </c>
      <c r="L122" s="10">
        <v>44</v>
      </c>
      <c r="M122" s="10">
        <v>15</v>
      </c>
      <c r="N122" s="10">
        <v>348</v>
      </c>
      <c r="O122" s="6">
        <v>20</v>
      </c>
    </row>
    <row r="123" spans="1:15" x14ac:dyDescent="0.2">
      <c r="A123" s="6">
        <v>122</v>
      </c>
      <c r="B123" s="13" t="s">
        <v>17</v>
      </c>
      <c r="C123" s="7">
        <v>99</v>
      </c>
      <c r="D123" s="7">
        <v>110</v>
      </c>
      <c r="E123" s="7">
        <v>260</v>
      </c>
      <c r="F123" s="8">
        <v>35</v>
      </c>
      <c r="G123" s="8">
        <v>47</v>
      </c>
      <c r="H123" s="8">
        <v>924</v>
      </c>
      <c r="I123" s="9">
        <v>0</v>
      </c>
      <c r="J123" s="9">
        <v>45</v>
      </c>
      <c r="K123" s="9">
        <v>816</v>
      </c>
      <c r="L123" s="10">
        <v>34</v>
      </c>
      <c r="M123" s="10">
        <v>92</v>
      </c>
      <c r="N123" s="10">
        <v>934</v>
      </c>
      <c r="O123" s="6">
        <v>26</v>
      </c>
    </row>
    <row r="124" spans="1:15" x14ac:dyDescent="0.2">
      <c r="A124" s="6">
        <v>123</v>
      </c>
      <c r="B124" s="13" t="s">
        <v>17</v>
      </c>
      <c r="C124" s="7">
        <v>30</v>
      </c>
      <c r="D124" s="7">
        <v>94</v>
      </c>
      <c r="E124" s="7">
        <v>195</v>
      </c>
      <c r="F124" s="8">
        <v>35</v>
      </c>
      <c r="G124" s="8">
        <v>44</v>
      </c>
      <c r="H124" s="8">
        <v>933</v>
      </c>
      <c r="I124" s="9">
        <v>0</v>
      </c>
      <c r="J124" s="9">
        <v>58</v>
      </c>
      <c r="K124" s="9">
        <v>912</v>
      </c>
      <c r="L124" s="10">
        <v>34</v>
      </c>
      <c r="M124" s="10">
        <v>89</v>
      </c>
      <c r="N124" s="10">
        <v>943</v>
      </c>
      <c r="O124" s="6">
        <v>29</v>
      </c>
    </row>
    <row r="125" spans="1:15" x14ac:dyDescent="0.2">
      <c r="A125" s="6">
        <v>124</v>
      </c>
      <c r="B125" s="13" t="s">
        <v>17</v>
      </c>
      <c r="C125" s="7">
        <v>35</v>
      </c>
      <c r="D125" s="7">
        <v>95</v>
      </c>
      <c r="E125" s="7">
        <v>155</v>
      </c>
      <c r="F125" s="8">
        <v>53</v>
      </c>
      <c r="G125" s="8">
        <v>43</v>
      </c>
      <c r="H125" s="8">
        <v>920</v>
      </c>
      <c r="I125" s="9">
        <v>0</v>
      </c>
      <c r="J125" s="9">
        <v>23</v>
      </c>
      <c r="K125" s="9">
        <v>860</v>
      </c>
      <c r="L125" s="10">
        <v>44</v>
      </c>
      <c r="M125" s="10">
        <v>45</v>
      </c>
      <c r="N125" s="10">
        <v>930</v>
      </c>
      <c r="O125" s="6">
        <v>8</v>
      </c>
    </row>
    <row r="126" spans="1:15" x14ac:dyDescent="0.2">
      <c r="A126" s="6">
        <v>125</v>
      </c>
      <c r="B126" s="13" t="s">
        <v>18</v>
      </c>
      <c r="C126" s="7">
        <v>69</v>
      </c>
      <c r="D126" s="7">
        <v>104</v>
      </c>
      <c r="E126" s="7">
        <v>178</v>
      </c>
      <c r="F126" s="8">
        <v>15</v>
      </c>
      <c r="G126" s="8">
        <v>38</v>
      </c>
      <c r="H126" s="8">
        <v>675</v>
      </c>
      <c r="I126" s="9">
        <v>0</v>
      </c>
      <c r="J126" s="9">
        <v>39</v>
      </c>
      <c r="K126" s="9">
        <v>900</v>
      </c>
      <c r="L126" s="10">
        <v>34</v>
      </c>
      <c r="M126" s="10">
        <v>89</v>
      </c>
      <c r="N126" s="10">
        <v>992</v>
      </c>
      <c r="O126" s="6">
        <v>32</v>
      </c>
    </row>
    <row r="127" spans="1:15" x14ac:dyDescent="0.2">
      <c r="A127" s="6">
        <v>126</v>
      </c>
      <c r="B127" s="13" t="s">
        <v>18</v>
      </c>
      <c r="C127" s="7">
        <v>64</v>
      </c>
      <c r="D127" s="7">
        <v>103</v>
      </c>
      <c r="E127" s="7">
        <v>170</v>
      </c>
      <c r="F127" s="8">
        <v>30</v>
      </c>
      <c r="G127" s="8">
        <v>35</v>
      </c>
      <c r="H127" s="8">
        <v>770</v>
      </c>
      <c r="I127" s="9">
        <v>0</v>
      </c>
      <c r="J127" s="9">
        <v>18</v>
      </c>
      <c r="K127" s="9">
        <v>905</v>
      </c>
      <c r="L127" s="10">
        <v>44</v>
      </c>
      <c r="M127" s="10">
        <v>88</v>
      </c>
      <c r="N127" s="10">
        <v>889</v>
      </c>
      <c r="O127" s="6">
        <v>45</v>
      </c>
    </row>
    <row r="128" spans="1:15" x14ac:dyDescent="0.2">
      <c r="A128" s="6">
        <v>127</v>
      </c>
      <c r="B128" s="13" t="s">
        <v>15</v>
      </c>
      <c r="C128" s="7">
        <v>64</v>
      </c>
      <c r="D128" s="7">
        <v>86</v>
      </c>
      <c r="E128" s="7">
        <v>167</v>
      </c>
      <c r="F128" s="8">
        <v>53</v>
      </c>
      <c r="G128" s="8">
        <v>44</v>
      </c>
      <c r="H128" s="8">
        <v>962</v>
      </c>
      <c r="I128" s="9">
        <v>0</v>
      </c>
      <c r="J128" s="9">
        <v>13</v>
      </c>
      <c r="K128" s="9">
        <v>870</v>
      </c>
      <c r="L128" s="10">
        <v>44</v>
      </c>
      <c r="M128" s="10">
        <v>75</v>
      </c>
      <c r="N128" s="10">
        <v>972</v>
      </c>
      <c r="O128" s="6">
        <v>45</v>
      </c>
    </row>
    <row r="129" spans="1:15" x14ac:dyDescent="0.2">
      <c r="A129" s="6">
        <v>128</v>
      </c>
      <c r="B129" s="13" t="s">
        <v>18</v>
      </c>
      <c r="C129" s="7">
        <v>64</v>
      </c>
      <c r="D129" s="7">
        <v>108</v>
      </c>
      <c r="E129" s="7">
        <v>139</v>
      </c>
      <c r="F129" s="8">
        <v>30</v>
      </c>
      <c r="G129" s="8">
        <v>36</v>
      </c>
      <c r="H129" s="8">
        <v>780</v>
      </c>
      <c r="I129" s="9">
        <v>0</v>
      </c>
      <c r="J129" s="9">
        <v>18</v>
      </c>
      <c r="K129" s="9">
        <v>875</v>
      </c>
      <c r="L129" s="10">
        <v>44</v>
      </c>
      <c r="M129" s="10">
        <v>90</v>
      </c>
      <c r="N129" s="10">
        <v>862</v>
      </c>
      <c r="O129" s="6">
        <v>26</v>
      </c>
    </row>
    <row r="130" spans="1:15" x14ac:dyDescent="0.2">
      <c r="A130" s="6">
        <v>129</v>
      </c>
      <c r="B130" s="13" t="s">
        <v>15</v>
      </c>
      <c r="C130" s="7">
        <v>69</v>
      </c>
      <c r="D130" s="7">
        <v>59</v>
      </c>
      <c r="E130" s="7">
        <v>106</v>
      </c>
      <c r="F130" s="8">
        <v>35</v>
      </c>
      <c r="G130" s="8">
        <v>25</v>
      </c>
      <c r="H130" s="8">
        <v>417</v>
      </c>
      <c r="I130" s="9">
        <v>0</v>
      </c>
      <c r="J130" s="9">
        <v>13</v>
      </c>
      <c r="K130" s="9">
        <v>300</v>
      </c>
      <c r="L130" s="10">
        <v>34</v>
      </c>
      <c r="M130" s="10">
        <v>31</v>
      </c>
      <c r="N130" s="10">
        <v>372</v>
      </c>
      <c r="O130" s="6">
        <v>60</v>
      </c>
    </row>
    <row r="131" spans="1:15" x14ac:dyDescent="0.2">
      <c r="A131" s="6">
        <v>130</v>
      </c>
      <c r="B131" s="13" t="s">
        <v>16</v>
      </c>
      <c r="C131" s="7">
        <v>64</v>
      </c>
      <c r="D131" s="7">
        <v>58</v>
      </c>
      <c r="E131" s="7">
        <v>124</v>
      </c>
      <c r="F131" s="8">
        <v>53</v>
      </c>
      <c r="G131" s="8">
        <v>13</v>
      </c>
      <c r="H131" s="8">
        <v>427</v>
      </c>
      <c r="I131" s="9">
        <v>0</v>
      </c>
      <c r="J131" s="9">
        <v>8</v>
      </c>
      <c r="K131" s="9">
        <v>364</v>
      </c>
      <c r="L131" s="10">
        <v>10</v>
      </c>
      <c r="M131" s="10">
        <v>35</v>
      </c>
      <c r="N131" s="10">
        <v>380</v>
      </c>
      <c r="O131" s="6">
        <v>10</v>
      </c>
    </row>
    <row r="132" spans="1:15" x14ac:dyDescent="0.2">
      <c r="A132" s="6">
        <v>131</v>
      </c>
      <c r="B132" s="13" t="s">
        <v>15</v>
      </c>
      <c r="C132" s="7">
        <v>64</v>
      </c>
      <c r="D132" s="7">
        <v>107</v>
      </c>
      <c r="E132" s="7">
        <v>153</v>
      </c>
      <c r="F132" s="8">
        <v>53</v>
      </c>
      <c r="G132" s="8">
        <v>44</v>
      </c>
      <c r="H132" s="8">
        <v>870</v>
      </c>
      <c r="I132" s="9">
        <v>0</v>
      </c>
      <c r="J132" s="9">
        <v>2</v>
      </c>
      <c r="K132" s="9">
        <v>660</v>
      </c>
      <c r="L132" s="10">
        <v>44</v>
      </c>
      <c r="M132" s="10">
        <v>89</v>
      </c>
      <c r="N132" s="10">
        <v>880</v>
      </c>
      <c r="O132" s="6">
        <v>45</v>
      </c>
    </row>
    <row r="133" spans="1:15" x14ac:dyDescent="0.2">
      <c r="A133" s="6">
        <v>132</v>
      </c>
      <c r="B133" s="13" t="s">
        <v>15</v>
      </c>
      <c r="C133" s="7">
        <v>64</v>
      </c>
      <c r="D133" s="7">
        <v>86</v>
      </c>
      <c r="E133" s="7">
        <v>143</v>
      </c>
      <c r="F133" s="8">
        <v>53</v>
      </c>
      <c r="G133" s="8">
        <v>43</v>
      </c>
      <c r="H133" s="8">
        <v>870</v>
      </c>
      <c r="I133" s="9">
        <v>0</v>
      </c>
      <c r="J133" s="9">
        <v>16</v>
      </c>
      <c r="K133" s="9">
        <v>660</v>
      </c>
      <c r="L133" s="10">
        <v>44</v>
      </c>
      <c r="M133" s="10">
        <v>74</v>
      </c>
      <c r="N133" s="10">
        <v>880</v>
      </c>
      <c r="O133" s="6">
        <v>60</v>
      </c>
    </row>
    <row r="134" spans="1:15" x14ac:dyDescent="0.2">
      <c r="A134" s="6">
        <v>133</v>
      </c>
      <c r="B134" s="13" t="s">
        <v>18</v>
      </c>
      <c r="C134" s="7">
        <v>69</v>
      </c>
      <c r="D134" s="7">
        <v>108</v>
      </c>
      <c r="E134" s="7">
        <v>196</v>
      </c>
      <c r="F134" s="8">
        <v>15</v>
      </c>
      <c r="G134" s="8">
        <v>35</v>
      </c>
      <c r="H134" s="8">
        <v>935</v>
      </c>
      <c r="I134" s="9">
        <v>0</v>
      </c>
      <c r="J134" s="9">
        <v>38</v>
      </c>
      <c r="K134" s="9">
        <v>903</v>
      </c>
      <c r="L134" s="10">
        <v>34</v>
      </c>
      <c r="M134" s="10">
        <v>91</v>
      </c>
      <c r="N134" s="10">
        <v>967</v>
      </c>
      <c r="O134" s="6">
        <v>60</v>
      </c>
    </row>
    <row r="135" spans="1:15" x14ac:dyDescent="0.2">
      <c r="A135" s="6">
        <v>134</v>
      </c>
      <c r="B135" s="13" t="s">
        <v>18</v>
      </c>
      <c r="C135" s="7">
        <v>69</v>
      </c>
      <c r="D135" s="7">
        <v>103</v>
      </c>
      <c r="E135" s="7">
        <v>149</v>
      </c>
      <c r="F135" s="8">
        <v>25</v>
      </c>
      <c r="G135" s="8">
        <v>25</v>
      </c>
      <c r="H135" s="8">
        <v>730</v>
      </c>
      <c r="I135" s="9">
        <v>0</v>
      </c>
      <c r="J135" s="9">
        <v>37</v>
      </c>
      <c r="K135" s="9">
        <v>882</v>
      </c>
      <c r="L135" s="10">
        <v>34</v>
      </c>
      <c r="M135" s="10">
        <v>45</v>
      </c>
      <c r="N135" s="10">
        <v>892</v>
      </c>
      <c r="O135" s="6">
        <v>8</v>
      </c>
    </row>
    <row r="136" spans="1:15" x14ac:dyDescent="0.2">
      <c r="A136" s="6">
        <v>135</v>
      </c>
      <c r="B136" s="13" t="s">
        <v>15</v>
      </c>
      <c r="C136" s="7">
        <v>64</v>
      </c>
      <c r="D136" s="7">
        <v>103</v>
      </c>
      <c r="E136" s="7">
        <v>160</v>
      </c>
      <c r="F136" s="8">
        <v>53</v>
      </c>
      <c r="G136" s="8">
        <v>44</v>
      </c>
      <c r="H136" s="8">
        <v>977</v>
      </c>
      <c r="I136" s="9">
        <v>0</v>
      </c>
      <c r="J136" s="9">
        <v>34</v>
      </c>
      <c r="K136" s="9">
        <v>660</v>
      </c>
      <c r="L136" s="10">
        <v>44</v>
      </c>
      <c r="M136" s="10">
        <v>89</v>
      </c>
      <c r="N136" s="10">
        <v>987</v>
      </c>
      <c r="O136" s="6">
        <v>60</v>
      </c>
    </row>
    <row r="137" spans="1:15" x14ac:dyDescent="0.2">
      <c r="A137" s="6">
        <v>136</v>
      </c>
      <c r="B137" s="13" t="s">
        <v>15</v>
      </c>
      <c r="C137" s="7">
        <v>64</v>
      </c>
      <c r="D137" s="7">
        <v>114</v>
      </c>
      <c r="E137" s="7">
        <v>161</v>
      </c>
      <c r="F137" s="8">
        <v>53</v>
      </c>
      <c r="G137" s="8">
        <v>58</v>
      </c>
      <c r="H137" s="8">
        <v>1021</v>
      </c>
      <c r="I137" s="9">
        <v>0</v>
      </c>
      <c r="J137" s="9">
        <v>19</v>
      </c>
      <c r="K137" s="9">
        <v>720</v>
      </c>
      <c r="L137" s="10">
        <v>44</v>
      </c>
      <c r="M137" s="10">
        <v>60</v>
      </c>
      <c r="N137" s="10">
        <v>1031</v>
      </c>
      <c r="O137" s="6">
        <v>12</v>
      </c>
    </row>
    <row r="138" spans="1:15" x14ac:dyDescent="0.2">
      <c r="A138" s="6">
        <v>137</v>
      </c>
      <c r="B138" s="13" t="s">
        <v>15</v>
      </c>
      <c r="C138" s="7">
        <v>69</v>
      </c>
      <c r="D138" s="7">
        <v>107</v>
      </c>
      <c r="E138" s="7">
        <v>150</v>
      </c>
      <c r="F138" s="8">
        <v>35</v>
      </c>
      <c r="G138" s="8">
        <v>46</v>
      </c>
      <c r="H138" s="8">
        <v>904</v>
      </c>
      <c r="I138" s="9">
        <v>0</v>
      </c>
      <c r="J138" s="9">
        <v>36</v>
      </c>
      <c r="K138" s="9">
        <v>750</v>
      </c>
      <c r="L138" s="10">
        <v>34</v>
      </c>
      <c r="M138" s="10">
        <v>91</v>
      </c>
      <c r="N138" s="10">
        <v>914</v>
      </c>
      <c r="O138" s="6">
        <v>45</v>
      </c>
    </row>
    <row r="139" spans="1:15" x14ac:dyDescent="0.2">
      <c r="A139" s="6">
        <v>138</v>
      </c>
      <c r="B139" s="13" t="s">
        <v>18</v>
      </c>
      <c r="C139" s="7">
        <v>69</v>
      </c>
      <c r="D139" s="7">
        <v>118</v>
      </c>
      <c r="E139" s="7">
        <v>137</v>
      </c>
      <c r="F139" s="8">
        <v>5</v>
      </c>
      <c r="G139" s="8">
        <v>65</v>
      </c>
      <c r="H139" s="8">
        <v>850</v>
      </c>
      <c r="I139" s="9">
        <v>0</v>
      </c>
      <c r="J139" s="9">
        <v>64</v>
      </c>
      <c r="K139" s="9">
        <v>859</v>
      </c>
      <c r="L139" s="10">
        <v>34</v>
      </c>
      <c r="M139" s="10">
        <v>96</v>
      </c>
      <c r="N139" s="10">
        <v>904</v>
      </c>
      <c r="O139" s="6">
        <v>50</v>
      </c>
    </row>
    <row r="140" spans="1:15" x14ac:dyDescent="0.2">
      <c r="A140" s="6">
        <v>139</v>
      </c>
      <c r="B140" s="13" t="s">
        <v>18</v>
      </c>
      <c r="C140" s="7">
        <v>69</v>
      </c>
      <c r="D140" s="7">
        <v>102</v>
      </c>
      <c r="E140" s="7">
        <v>101</v>
      </c>
      <c r="F140" s="8">
        <v>45</v>
      </c>
      <c r="G140" s="8">
        <v>35</v>
      </c>
      <c r="H140" s="8">
        <v>800</v>
      </c>
      <c r="I140" s="9">
        <v>0</v>
      </c>
      <c r="J140" s="9">
        <v>35</v>
      </c>
      <c r="K140" s="9">
        <v>825</v>
      </c>
      <c r="L140" s="10">
        <v>34</v>
      </c>
      <c r="M140" s="10">
        <v>87</v>
      </c>
      <c r="N140" s="10">
        <v>870</v>
      </c>
      <c r="O140" s="6">
        <v>26</v>
      </c>
    </row>
    <row r="141" spans="1:15" x14ac:dyDescent="0.2">
      <c r="A141" s="6">
        <v>140</v>
      </c>
      <c r="B141" s="13" t="s">
        <v>15</v>
      </c>
      <c r="C141" s="7">
        <v>64</v>
      </c>
      <c r="D141" s="7">
        <v>85</v>
      </c>
      <c r="E141" s="7">
        <v>101</v>
      </c>
      <c r="F141" s="8">
        <v>53</v>
      </c>
      <c r="G141" s="8">
        <v>42</v>
      </c>
      <c r="H141" s="8">
        <v>860</v>
      </c>
      <c r="I141" s="9">
        <v>0</v>
      </c>
      <c r="J141" s="9">
        <v>12</v>
      </c>
      <c r="K141" s="9">
        <v>600</v>
      </c>
      <c r="L141" s="10">
        <v>44</v>
      </c>
      <c r="M141" s="10">
        <v>73</v>
      </c>
      <c r="N141" s="10">
        <v>870</v>
      </c>
      <c r="O141" s="6">
        <v>35</v>
      </c>
    </row>
    <row r="142" spans="1:15" x14ac:dyDescent="0.2">
      <c r="A142" s="6">
        <v>141</v>
      </c>
      <c r="B142" s="13" t="s">
        <v>16</v>
      </c>
      <c r="C142" s="7">
        <v>69</v>
      </c>
      <c r="D142" s="7">
        <v>107</v>
      </c>
      <c r="E142" s="7">
        <v>158</v>
      </c>
      <c r="F142" s="8">
        <v>35</v>
      </c>
      <c r="G142" s="8">
        <v>45</v>
      </c>
      <c r="H142" s="8">
        <v>901</v>
      </c>
      <c r="I142" s="9">
        <v>0</v>
      </c>
      <c r="J142" s="9">
        <v>54</v>
      </c>
      <c r="K142" s="9">
        <v>853</v>
      </c>
      <c r="L142" s="10">
        <v>30</v>
      </c>
      <c r="M142" s="10">
        <v>61</v>
      </c>
      <c r="N142" s="10">
        <v>780</v>
      </c>
      <c r="O142" s="6">
        <v>12</v>
      </c>
    </row>
    <row r="143" spans="1:15" x14ac:dyDescent="0.2">
      <c r="A143" s="6">
        <v>142</v>
      </c>
      <c r="B143" s="13" t="s">
        <v>16</v>
      </c>
      <c r="C143" s="7">
        <v>69</v>
      </c>
      <c r="D143" s="7">
        <v>113</v>
      </c>
      <c r="E143" s="7">
        <v>244</v>
      </c>
      <c r="F143" s="8">
        <v>35</v>
      </c>
      <c r="G143" s="8">
        <v>49</v>
      </c>
      <c r="H143" s="8">
        <v>893</v>
      </c>
      <c r="I143" s="9">
        <v>0</v>
      </c>
      <c r="J143" s="9">
        <v>47</v>
      </c>
      <c r="K143" s="9">
        <v>868</v>
      </c>
      <c r="L143" s="10">
        <v>30</v>
      </c>
      <c r="M143" s="10">
        <v>67</v>
      </c>
      <c r="N143" s="10">
        <v>845</v>
      </c>
      <c r="O143" s="6">
        <v>15</v>
      </c>
    </row>
    <row r="144" spans="1:15" x14ac:dyDescent="0.2">
      <c r="A144" s="6">
        <v>143</v>
      </c>
      <c r="B144" s="13" t="s">
        <v>16</v>
      </c>
      <c r="C144" s="7">
        <v>64</v>
      </c>
      <c r="D144" s="7">
        <v>84</v>
      </c>
      <c r="E144" s="7">
        <v>215</v>
      </c>
      <c r="F144" s="8">
        <v>53</v>
      </c>
      <c r="G144" s="8">
        <v>46</v>
      </c>
      <c r="H144" s="8">
        <v>966</v>
      </c>
      <c r="I144" s="9">
        <v>0</v>
      </c>
      <c r="J144" s="9">
        <v>10</v>
      </c>
      <c r="K144" s="9">
        <v>921</v>
      </c>
      <c r="L144" s="10">
        <v>99</v>
      </c>
      <c r="M144" s="10">
        <v>37</v>
      </c>
      <c r="N144" s="10">
        <v>885</v>
      </c>
      <c r="O144" s="6">
        <v>12</v>
      </c>
    </row>
    <row r="145" spans="1:15" x14ac:dyDescent="0.2">
      <c r="A145" s="6">
        <v>144</v>
      </c>
      <c r="B145" s="13" t="s">
        <v>16</v>
      </c>
      <c r="C145" s="7">
        <v>64</v>
      </c>
      <c r="D145" s="7">
        <v>94</v>
      </c>
      <c r="E145" s="7">
        <v>163</v>
      </c>
      <c r="F145" s="8">
        <v>53</v>
      </c>
      <c r="G145" s="8">
        <v>47</v>
      </c>
      <c r="H145" s="8">
        <v>895</v>
      </c>
      <c r="I145" s="9">
        <v>0</v>
      </c>
      <c r="J145" s="9">
        <v>16</v>
      </c>
      <c r="K145" s="9">
        <v>879</v>
      </c>
      <c r="L145" s="10">
        <v>25</v>
      </c>
      <c r="M145" s="10">
        <v>68</v>
      </c>
      <c r="N145" s="10">
        <v>755</v>
      </c>
      <c r="O145" s="6">
        <v>35</v>
      </c>
    </row>
    <row r="146" spans="1:15" x14ac:dyDescent="0.2">
      <c r="A146" s="6">
        <v>145</v>
      </c>
      <c r="B146" s="13" t="s">
        <v>16</v>
      </c>
      <c r="C146" s="7">
        <v>69</v>
      </c>
      <c r="D146" s="7">
        <v>112</v>
      </c>
      <c r="E146" s="7">
        <v>161</v>
      </c>
      <c r="F146" s="8">
        <v>35</v>
      </c>
      <c r="G146" s="8">
        <v>45</v>
      </c>
      <c r="H146" s="8">
        <v>876</v>
      </c>
      <c r="I146" s="9">
        <v>0</v>
      </c>
      <c r="J146" s="9">
        <v>47</v>
      </c>
      <c r="K146" s="9">
        <v>852</v>
      </c>
      <c r="L146" s="10">
        <v>15</v>
      </c>
      <c r="M146" s="10">
        <v>21</v>
      </c>
      <c r="N146" s="10">
        <v>797</v>
      </c>
      <c r="O146" s="6">
        <v>26</v>
      </c>
    </row>
    <row r="147" spans="1:15" x14ac:dyDescent="0.2">
      <c r="A147" s="6">
        <v>146</v>
      </c>
      <c r="B147" s="13" t="s">
        <v>16</v>
      </c>
      <c r="C147" s="7">
        <v>69</v>
      </c>
      <c r="D147" s="7">
        <v>103</v>
      </c>
      <c r="E147" s="7">
        <v>166</v>
      </c>
      <c r="F147" s="8">
        <v>35</v>
      </c>
      <c r="G147" s="8">
        <v>43</v>
      </c>
      <c r="H147" s="8">
        <v>836</v>
      </c>
      <c r="I147" s="9">
        <v>0</v>
      </c>
      <c r="J147" s="9">
        <v>35</v>
      </c>
      <c r="K147" s="9">
        <v>886</v>
      </c>
      <c r="L147" s="10">
        <v>45</v>
      </c>
      <c r="M147" s="10">
        <v>20</v>
      </c>
      <c r="N147" s="10">
        <v>820</v>
      </c>
      <c r="O147" s="6">
        <v>6</v>
      </c>
    </row>
    <row r="148" spans="1:15" x14ac:dyDescent="0.2">
      <c r="A148" s="6">
        <v>147</v>
      </c>
      <c r="B148" s="13" t="s">
        <v>16</v>
      </c>
      <c r="C148" s="7">
        <v>69</v>
      </c>
      <c r="D148" s="7">
        <v>107</v>
      </c>
      <c r="E148" s="7">
        <v>152</v>
      </c>
      <c r="F148" s="8">
        <v>35</v>
      </c>
      <c r="G148" s="8">
        <v>44</v>
      </c>
      <c r="H148" s="8">
        <v>882</v>
      </c>
      <c r="I148" s="9">
        <v>0</v>
      </c>
      <c r="J148" s="9">
        <v>48</v>
      </c>
      <c r="K148" s="9">
        <v>845</v>
      </c>
      <c r="L148" s="10">
        <v>30</v>
      </c>
      <c r="M148" s="10">
        <v>33</v>
      </c>
      <c r="N148" s="10">
        <v>755</v>
      </c>
      <c r="O148" s="6">
        <v>4</v>
      </c>
    </row>
    <row r="149" spans="1:15" x14ac:dyDescent="0.2">
      <c r="A149" s="6">
        <v>148</v>
      </c>
      <c r="B149" s="13" t="s">
        <v>16</v>
      </c>
      <c r="C149" s="7">
        <v>64</v>
      </c>
      <c r="D149" s="7">
        <v>103</v>
      </c>
      <c r="E149" s="7">
        <v>164</v>
      </c>
      <c r="F149" s="8">
        <v>53</v>
      </c>
      <c r="G149" s="8">
        <v>43</v>
      </c>
      <c r="H149" s="8">
        <v>925</v>
      </c>
      <c r="I149" s="9">
        <v>0</v>
      </c>
      <c r="J149" s="9">
        <v>19</v>
      </c>
      <c r="K149" s="9">
        <v>898</v>
      </c>
      <c r="L149" s="10">
        <v>10</v>
      </c>
      <c r="M149" s="10">
        <v>41</v>
      </c>
      <c r="N149" s="10">
        <v>730</v>
      </c>
      <c r="O149" s="6">
        <v>40</v>
      </c>
    </row>
    <row r="150" spans="1:15" x14ac:dyDescent="0.2">
      <c r="A150" s="6">
        <v>149</v>
      </c>
      <c r="B150" s="13" t="s">
        <v>16</v>
      </c>
      <c r="C150" s="7">
        <v>64</v>
      </c>
      <c r="D150" s="7">
        <v>143</v>
      </c>
      <c r="E150" s="7">
        <v>166</v>
      </c>
      <c r="F150" s="8">
        <v>53</v>
      </c>
      <c r="G150" s="8">
        <v>70</v>
      </c>
      <c r="H150" s="8">
        <v>896</v>
      </c>
      <c r="I150" s="9">
        <v>0</v>
      </c>
      <c r="J150" s="9">
        <v>50</v>
      </c>
      <c r="K150" s="9">
        <v>911</v>
      </c>
      <c r="L150" s="10">
        <v>10</v>
      </c>
      <c r="M150" s="10">
        <v>83</v>
      </c>
      <c r="N150" s="10">
        <v>825</v>
      </c>
      <c r="O150" s="6">
        <v>40</v>
      </c>
    </row>
    <row r="151" spans="1:15" x14ac:dyDescent="0.2">
      <c r="A151" s="6">
        <v>150</v>
      </c>
      <c r="B151" s="13" t="s">
        <v>17</v>
      </c>
      <c r="C151" s="7">
        <v>45</v>
      </c>
      <c r="D151" s="7">
        <v>94</v>
      </c>
      <c r="E151" s="7">
        <v>270</v>
      </c>
      <c r="F151" s="8">
        <v>35</v>
      </c>
      <c r="G151" s="8">
        <v>46</v>
      </c>
      <c r="H151" s="8">
        <v>906</v>
      </c>
      <c r="I151" s="9">
        <v>0</v>
      </c>
      <c r="J151" s="9">
        <v>49</v>
      </c>
      <c r="K151" s="9">
        <v>872</v>
      </c>
      <c r="L151" s="10">
        <v>34</v>
      </c>
      <c r="M151" s="10">
        <v>91</v>
      </c>
      <c r="N151" s="10">
        <v>916</v>
      </c>
      <c r="O151" s="6">
        <v>60</v>
      </c>
    </row>
    <row r="152" spans="1:15" x14ac:dyDescent="0.2">
      <c r="A152" s="6">
        <v>151</v>
      </c>
      <c r="B152" s="13" t="s">
        <v>17</v>
      </c>
      <c r="C152" s="7">
        <v>45</v>
      </c>
      <c r="D152" s="7">
        <v>138</v>
      </c>
      <c r="E152" s="7">
        <v>115</v>
      </c>
      <c r="F152" s="8">
        <v>35</v>
      </c>
      <c r="G152" s="8">
        <v>58</v>
      </c>
      <c r="H152" s="8">
        <v>870</v>
      </c>
      <c r="I152" s="9">
        <v>0</v>
      </c>
      <c r="J152" s="9">
        <v>47</v>
      </c>
      <c r="K152" s="9">
        <v>888</v>
      </c>
      <c r="L152" s="10">
        <v>34</v>
      </c>
      <c r="M152" s="10">
        <v>60</v>
      </c>
      <c r="N152" s="10">
        <v>880</v>
      </c>
      <c r="O152" s="6">
        <v>4</v>
      </c>
    </row>
    <row r="153" spans="1:15" x14ac:dyDescent="0.2">
      <c r="A153" s="6">
        <v>152</v>
      </c>
      <c r="B153" s="13" t="s">
        <v>17</v>
      </c>
      <c r="C153" s="7">
        <v>60</v>
      </c>
      <c r="D153" s="7">
        <v>102</v>
      </c>
      <c r="E153" s="7">
        <v>250</v>
      </c>
      <c r="F153" s="8">
        <v>35</v>
      </c>
      <c r="G153" s="8">
        <v>67</v>
      </c>
      <c r="H153" s="8">
        <v>952</v>
      </c>
      <c r="I153" s="9">
        <v>0</v>
      </c>
      <c r="J153" s="9">
        <v>43</v>
      </c>
      <c r="K153" s="9">
        <v>971</v>
      </c>
      <c r="L153" s="10">
        <v>34</v>
      </c>
      <c r="M153" s="10">
        <v>112</v>
      </c>
      <c r="N153" s="10">
        <v>997</v>
      </c>
      <c r="O153" s="6">
        <v>50</v>
      </c>
    </row>
    <row r="154" spans="1:15" x14ac:dyDescent="0.2">
      <c r="A154" s="6">
        <v>153</v>
      </c>
      <c r="B154" s="13" t="s">
        <v>17</v>
      </c>
      <c r="C154" s="7">
        <v>60</v>
      </c>
      <c r="D154" s="7">
        <v>151</v>
      </c>
      <c r="E154" s="7">
        <v>255</v>
      </c>
      <c r="F154" s="8">
        <v>53</v>
      </c>
      <c r="G154" s="8">
        <v>46</v>
      </c>
      <c r="H154" s="8">
        <v>931</v>
      </c>
      <c r="I154" s="9">
        <v>0</v>
      </c>
      <c r="J154" s="9">
        <v>21</v>
      </c>
      <c r="K154" s="9">
        <v>959</v>
      </c>
      <c r="L154" s="10">
        <v>44</v>
      </c>
      <c r="M154" s="10">
        <v>91</v>
      </c>
      <c r="N154" s="10">
        <v>941</v>
      </c>
      <c r="O154" s="6">
        <v>60</v>
      </c>
    </row>
    <row r="155" spans="1:15" x14ac:dyDescent="0.2">
      <c r="A155" s="6">
        <v>154</v>
      </c>
      <c r="B155" s="13" t="s">
        <v>17</v>
      </c>
      <c r="C155" s="7">
        <v>60</v>
      </c>
      <c r="D155" s="7">
        <v>111</v>
      </c>
      <c r="E155" s="7">
        <v>205</v>
      </c>
      <c r="F155" s="8">
        <v>35</v>
      </c>
      <c r="G155" s="8">
        <v>52</v>
      </c>
      <c r="H155" s="8">
        <v>878</v>
      </c>
      <c r="I155" s="9">
        <v>0</v>
      </c>
      <c r="J155" s="9">
        <v>49</v>
      </c>
      <c r="K155" s="9">
        <v>855</v>
      </c>
      <c r="L155" s="10">
        <v>34</v>
      </c>
      <c r="M155" s="10">
        <v>97</v>
      </c>
      <c r="N155" s="10">
        <v>888</v>
      </c>
      <c r="O155" s="6">
        <v>70</v>
      </c>
    </row>
    <row r="156" spans="1:15" x14ac:dyDescent="0.2">
      <c r="A156" s="6">
        <v>155</v>
      </c>
      <c r="B156" s="13" t="s">
        <v>17</v>
      </c>
      <c r="C156" s="7">
        <v>60</v>
      </c>
      <c r="D156" s="7">
        <v>70</v>
      </c>
      <c r="E156" s="7">
        <v>95</v>
      </c>
      <c r="F156" s="8">
        <v>53</v>
      </c>
      <c r="G156" s="8">
        <v>25</v>
      </c>
      <c r="H156" s="8">
        <v>405</v>
      </c>
      <c r="I156" s="9">
        <v>0</v>
      </c>
      <c r="J156" s="9">
        <v>7</v>
      </c>
      <c r="K156" s="9">
        <v>335</v>
      </c>
      <c r="L156" s="10">
        <v>44</v>
      </c>
      <c r="M156" s="10">
        <v>31</v>
      </c>
      <c r="N156" s="10">
        <v>360</v>
      </c>
      <c r="O156" s="6">
        <v>40</v>
      </c>
    </row>
    <row r="157" spans="1:15" x14ac:dyDescent="0.2">
      <c r="A157" s="6">
        <v>156</v>
      </c>
      <c r="B157" s="13" t="s">
        <v>17</v>
      </c>
      <c r="C157" s="7">
        <v>45</v>
      </c>
      <c r="D157" s="7">
        <v>74</v>
      </c>
      <c r="E157" s="7">
        <v>70</v>
      </c>
      <c r="F157" s="8">
        <v>53</v>
      </c>
      <c r="G157" s="8">
        <v>21</v>
      </c>
      <c r="H157" s="8">
        <v>406</v>
      </c>
      <c r="I157" s="9">
        <v>0</v>
      </c>
      <c r="J157" s="9">
        <v>4</v>
      </c>
      <c r="K157" s="9">
        <v>315</v>
      </c>
      <c r="L157" s="10">
        <v>44</v>
      </c>
      <c r="M157" s="10">
        <v>26</v>
      </c>
      <c r="N157" s="10">
        <v>361</v>
      </c>
      <c r="O157" s="6">
        <v>35</v>
      </c>
    </row>
    <row r="158" spans="1:15" x14ac:dyDescent="0.2">
      <c r="A158" s="6">
        <v>157</v>
      </c>
      <c r="B158" s="13" t="s">
        <v>17</v>
      </c>
      <c r="C158" s="7">
        <v>75</v>
      </c>
      <c r="D158" s="7">
        <v>165</v>
      </c>
      <c r="E158" s="7">
        <v>180</v>
      </c>
      <c r="F158" s="8">
        <v>53</v>
      </c>
      <c r="G158" s="8">
        <v>53</v>
      </c>
      <c r="H158" s="8">
        <v>922</v>
      </c>
      <c r="I158" s="9">
        <v>0</v>
      </c>
      <c r="J158" s="9">
        <v>26</v>
      </c>
      <c r="K158" s="9">
        <v>947</v>
      </c>
      <c r="L158" s="10">
        <v>44</v>
      </c>
      <c r="M158" s="10">
        <v>98</v>
      </c>
      <c r="N158" s="10">
        <v>967</v>
      </c>
      <c r="O158" s="6">
        <v>60</v>
      </c>
    </row>
    <row r="159" spans="1:15" x14ac:dyDescent="0.2">
      <c r="A159" s="6">
        <v>158</v>
      </c>
      <c r="B159" s="13" t="s">
        <v>17</v>
      </c>
      <c r="C159" s="7">
        <v>30</v>
      </c>
      <c r="D159" s="7">
        <v>93</v>
      </c>
      <c r="E159" s="7">
        <v>175</v>
      </c>
      <c r="F159" s="8">
        <v>35</v>
      </c>
      <c r="G159" s="8">
        <v>51</v>
      </c>
      <c r="H159" s="8">
        <v>1020</v>
      </c>
      <c r="I159" s="9">
        <v>0</v>
      </c>
      <c r="J159" s="9">
        <v>54</v>
      </c>
      <c r="K159" s="9">
        <v>967</v>
      </c>
      <c r="L159" s="10">
        <v>34</v>
      </c>
      <c r="M159" s="10">
        <v>96</v>
      </c>
      <c r="N159" s="10">
        <v>1030</v>
      </c>
      <c r="O159" s="6">
        <v>60</v>
      </c>
    </row>
    <row r="160" spans="1:15" x14ac:dyDescent="0.2">
      <c r="A160" s="6">
        <v>159</v>
      </c>
      <c r="B160" s="13" t="s">
        <v>17</v>
      </c>
      <c r="C160" s="7">
        <v>90</v>
      </c>
      <c r="D160" s="7">
        <v>71</v>
      </c>
      <c r="E160" s="7">
        <v>115</v>
      </c>
      <c r="F160" s="8">
        <v>53</v>
      </c>
      <c r="G160" s="8">
        <v>25</v>
      </c>
      <c r="H160" s="8">
        <v>430</v>
      </c>
      <c r="I160" s="9">
        <v>0</v>
      </c>
      <c r="J160" s="9">
        <v>7</v>
      </c>
      <c r="K160" s="9">
        <v>332</v>
      </c>
      <c r="L160" s="10">
        <v>44</v>
      </c>
      <c r="M160" s="10">
        <v>31</v>
      </c>
      <c r="N160" s="10">
        <v>385</v>
      </c>
      <c r="O160" s="6">
        <v>50</v>
      </c>
    </row>
    <row r="161" spans="1:15" x14ac:dyDescent="0.2">
      <c r="A161" s="6">
        <v>160</v>
      </c>
      <c r="B161" s="13" t="s">
        <v>17</v>
      </c>
      <c r="C161" s="7">
        <v>45</v>
      </c>
      <c r="D161" s="7">
        <v>75</v>
      </c>
      <c r="E161" s="7">
        <v>75</v>
      </c>
      <c r="F161" s="8">
        <v>53</v>
      </c>
      <c r="G161" s="8">
        <v>28</v>
      </c>
      <c r="H161" s="8">
        <v>463</v>
      </c>
      <c r="I161" s="9">
        <v>0</v>
      </c>
      <c r="J161" s="9">
        <v>5</v>
      </c>
      <c r="K161" s="9">
        <v>291</v>
      </c>
      <c r="L161" s="10">
        <v>44</v>
      </c>
      <c r="M161" s="10">
        <v>33</v>
      </c>
      <c r="N161" s="10">
        <v>418</v>
      </c>
      <c r="O161" s="6">
        <v>40</v>
      </c>
    </row>
    <row r="162" spans="1:15" x14ac:dyDescent="0.2">
      <c r="A162" s="6">
        <v>161</v>
      </c>
      <c r="B162" s="13" t="s">
        <v>17</v>
      </c>
      <c r="C162" s="7">
        <v>60</v>
      </c>
      <c r="D162" s="7">
        <v>81</v>
      </c>
      <c r="E162" s="7">
        <v>70</v>
      </c>
      <c r="F162" s="8">
        <v>35</v>
      </c>
      <c r="G162" s="8">
        <v>26</v>
      </c>
      <c r="H162" s="8">
        <v>386</v>
      </c>
      <c r="I162" s="9">
        <v>0</v>
      </c>
      <c r="J162" s="9">
        <v>13</v>
      </c>
      <c r="K162" s="9">
        <v>307</v>
      </c>
      <c r="L162" s="10">
        <v>34</v>
      </c>
      <c r="M162" s="10">
        <v>32</v>
      </c>
      <c r="N162" s="10">
        <v>341</v>
      </c>
      <c r="O162" s="6">
        <v>60</v>
      </c>
    </row>
    <row r="163" spans="1:15" x14ac:dyDescent="0.2">
      <c r="A163" s="6">
        <v>162</v>
      </c>
      <c r="B163" s="13" t="s">
        <v>17</v>
      </c>
      <c r="C163" s="7">
        <v>75</v>
      </c>
      <c r="D163" s="7">
        <v>94</v>
      </c>
      <c r="E163" s="7">
        <v>95</v>
      </c>
      <c r="F163" s="8">
        <v>35</v>
      </c>
      <c r="G163" s="8">
        <v>27</v>
      </c>
      <c r="H163" s="8">
        <v>412</v>
      </c>
      <c r="I163" s="9">
        <v>0</v>
      </c>
      <c r="J163" s="9">
        <v>14</v>
      </c>
      <c r="K163" s="9">
        <v>314</v>
      </c>
      <c r="L163" s="10">
        <v>34</v>
      </c>
      <c r="M163" s="10">
        <v>33</v>
      </c>
      <c r="N163" s="10">
        <v>367</v>
      </c>
      <c r="O163" s="6">
        <v>20</v>
      </c>
    </row>
    <row r="164" spans="1:15" x14ac:dyDescent="0.2">
      <c r="A164" s="6">
        <v>163</v>
      </c>
      <c r="B164" s="13" t="s">
        <v>15</v>
      </c>
      <c r="C164" s="7">
        <v>64</v>
      </c>
      <c r="D164" s="7">
        <v>70</v>
      </c>
      <c r="E164" s="7">
        <v>158</v>
      </c>
      <c r="F164" s="8">
        <v>53</v>
      </c>
      <c r="G164" s="8">
        <v>34</v>
      </c>
      <c r="H164" s="8">
        <v>772</v>
      </c>
      <c r="I164" s="9">
        <v>0</v>
      </c>
      <c r="J164" s="9">
        <v>11</v>
      </c>
      <c r="K164" s="9">
        <v>470</v>
      </c>
      <c r="L164" s="10">
        <v>44</v>
      </c>
      <c r="M164" s="10">
        <v>61</v>
      </c>
      <c r="N164" s="10">
        <v>778</v>
      </c>
      <c r="O164" s="6">
        <v>50</v>
      </c>
    </row>
    <row r="165" spans="1:15" x14ac:dyDescent="0.2">
      <c r="A165" s="6">
        <v>164</v>
      </c>
      <c r="B165" s="13" t="s">
        <v>15</v>
      </c>
      <c r="C165" s="7">
        <v>64</v>
      </c>
      <c r="D165" s="7">
        <v>65</v>
      </c>
      <c r="E165" s="7">
        <v>145</v>
      </c>
      <c r="F165" s="8">
        <v>53</v>
      </c>
      <c r="G165" s="8">
        <v>33</v>
      </c>
      <c r="H165" s="8">
        <v>668</v>
      </c>
      <c r="I165" s="9">
        <v>0</v>
      </c>
      <c r="J165" s="9">
        <v>8</v>
      </c>
      <c r="K165" s="9">
        <v>560</v>
      </c>
      <c r="L165" s="10">
        <v>44</v>
      </c>
      <c r="M165" s="10">
        <v>54</v>
      </c>
      <c r="N165" s="10">
        <v>674</v>
      </c>
      <c r="O165" s="6">
        <v>70</v>
      </c>
    </row>
    <row r="166" spans="1:15" x14ac:dyDescent="0.2">
      <c r="A166" s="6">
        <v>165</v>
      </c>
      <c r="B166" s="13" t="s">
        <v>15</v>
      </c>
      <c r="C166" s="7">
        <v>64</v>
      </c>
      <c r="D166" s="7">
        <v>71</v>
      </c>
      <c r="E166" s="7">
        <v>133</v>
      </c>
      <c r="F166" s="8">
        <v>53</v>
      </c>
      <c r="G166" s="8">
        <v>32</v>
      </c>
      <c r="H166" s="8">
        <v>619</v>
      </c>
      <c r="I166" s="9">
        <v>0</v>
      </c>
      <c r="J166" s="9">
        <v>8</v>
      </c>
      <c r="K166" s="9">
        <v>510</v>
      </c>
      <c r="L166" s="10">
        <v>44</v>
      </c>
      <c r="M166" s="10">
        <v>59</v>
      </c>
      <c r="N166" s="10">
        <v>625</v>
      </c>
      <c r="O166" s="6">
        <v>50</v>
      </c>
    </row>
    <row r="167" spans="1:15" x14ac:dyDescent="0.2">
      <c r="A167" s="6">
        <v>166</v>
      </c>
      <c r="B167" s="13" t="s">
        <v>15</v>
      </c>
      <c r="C167" s="7">
        <v>69</v>
      </c>
      <c r="D167" s="7">
        <v>81</v>
      </c>
      <c r="E167" s="7">
        <v>139</v>
      </c>
      <c r="F167" s="8">
        <v>35</v>
      </c>
      <c r="G167" s="8">
        <v>32</v>
      </c>
      <c r="H167" s="8">
        <v>692</v>
      </c>
      <c r="I167" s="9">
        <v>0</v>
      </c>
      <c r="J167" s="9">
        <v>33</v>
      </c>
      <c r="K167" s="9">
        <v>600</v>
      </c>
      <c r="L167" s="10">
        <v>34</v>
      </c>
      <c r="M167" s="10">
        <v>71</v>
      </c>
      <c r="N167" s="10">
        <v>698</v>
      </c>
      <c r="O167" s="6">
        <v>26</v>
      </c>
    </row>
    <row r="168" spans="1:15" x14ac:dyDescent="0.2">
      <c r="A168" s="6">
        <v>167</v>
      </c>
      <c r="B168" s="13" t="s">
        <v>15</v>
      </c>
      <c r="C168" s="7">
        <v>64</v>
      </c>
      <c r="D168" s="7">
        <v>65</v>
      </c>
      <c r="E168" s="7">
        <v>154</v>
      </c>
      <c r="F168" s="8">
        <v>53</v>
      </c>
      <c r="G168" s="8">
        <v>32</v>
      </c>
      <c r="H168" s="8">
        <v>615</v>
      </c>
      <c r="I168" s="9">
        <v>0</v>
      </c>
      <c r="J168" s="9">
        <v>9</v>
      </c>
      <c r="K168" s="9">
        <v>535</v>
      </c>
      <c r="L168" s="10">
        <v>44</v>
      </c>
      <c r="M168" s="10">
        <v>53</v>
      </c>
      <c r="N168" s="10">
        <v>621</v>
      </c>
      <c r="O168" s="6">
        <v>45</v>
      </c>
    </row>
    <row r="169" spans="1:15" x14ac:dyDescent="0.2">
      <c r="A169" s="6">
        <v>168</v>
      </c>
      <c r="B169" s="13" t="s">
        <v>15</v>
      </c>
      <c r="C169" s="7">
        <v>64</v>
      </c>
      <c r="D169" s="7">
        <v>58</v>
      </c>
      <c r="E169" s="7">
        <v>148</v>
      </c>
      <c r="F169" s="8">
        <v>53</v>
      </c>
      <c r="G169" s="8">
        <v>32</v>
      </c>
      <c r="H169" s="8">
        <v>640</v>
      </c>
      <c r="I169" s="9">
        <v>0</v>
      </c>
      <c r="J169" s="9">
        <v>5</v>
      </c>
      <c r="K169" s="9">
        <v>470</v>
      </c>
      <c r="L169" s="10">
        <v>44</v>
      </c>
      <c r="M169" s="10">
        <v>48</v>
      </c>
      <c r="N169" s="10">
        <v>646</v>
      </c>
      <c r="O169" s="6">
        <v>45</v>
      </c>
    </row>
    <row r="170" spans="1:15" x14ac:dyDescent="0.2">
      <c r="A170" s="6">
        <v>169</v>
      </c>
      <c r="B170" s="13" t="s">
        <v>15</v>
      </c>
      <c r="C170" s="7">
        <v>69</v>
      </c>
      <c r="D170" s="7">
        <v>81</v>
      </c>
      <c r="E170" s="7">
        <v>95</v>
      </c>
      <c r="F170" s="8">
        <v>35</v>
      </c>
      <c r="G170" s="8">
        <v>31</v>
      </c>
      <c r="H170" s="8">
        <v>604</v>
      </c>
      <c r="I170" s="9">
        <v>0</v>
      </c>
      <c r="J170" s="9">
        <v>30</v>
      </c>
      <c r="K170" s="9">
        <v>440</v>
      </c>
      <c r="L170" s="10">
        <v>34</v>
      </c>
      <c r="M170" s="10">
        <v>70</v>
      </c>
      <c r="N170" s="10">
        <v>610</v>
      </c>
      <c r="O170" s="6">
        <v>30</v>
      </c>
    </row>
    <row r="171" spans="1:15" x14ac:dyDescent="0.2">
      <c r="A171" s="6">
        <v>170</v>
      </c>
      <c r="B171" s="13" t="s">
        <v>15</v>
      </c>
      <c r="C171" s="7">
        <v>64</v>
      </c>
      <c r="D171" s="7">
        <v>71</v>
      </c>
      <c r="E171" s="7">
        <v>145</v>
      </c>
      <c r="F171" s="8">
        <v>53</v>
      </c>
      <c r="G171" s="8">
        <v>32</v>
      </c>
      <c r="H171" s="8">
        <v>652</v>
      </c>
      <c r="I171" s="9">
        <v>0</v>
      </c>
      <c r="J171" s="9">
        <v>10</v>
      </c>
      <c r="K171" s="9">
        <v>590</v>
      </c>
      <c r="L171" s="10">
        <v>44</v>
      </c>
      <c r="M171" s="10">
        <v>59</v>
      </c>
      <c r="N171" s="10">
        <v>658</v>
      </c>
      <c r="O171" s="6">
        <v>40</v>
      </c>
    </row>
    <row r="172" spans="1:15" x14ac:dyDescent="0.2">
      <c r="A172" s="6">
        <v>171</v>
      </c>
      <c r="B172" s="13" t="s">
        <v>15</v>
      </c>
      <c r="C172" s="7">
        <v>64</v>
      </c>
      <c r="D172" s="7">
        <v>82</v>
      </c>
      <c r="E172" s="7">
        <v>159</v>
      </c>
      <c r="F172" s="8">
        <v>53</v>
      </c>
      <c r="G172" s="8">
        <v>32</v>
      </c>
      <c r="H172" s="8">
        <v>759</v>
      </c>
      <c r="I172" s="9">
        <v>0</v>
      </c>
      <c r="J172" s="9">
        <v>13</v>
      </c>
      <c r="K172" s="9">
        <v>490</v>
      </c>
      <c r="L172" s="10">
        <v>44</v>
      </c>
      <c r="M172" s="10">
        <v>71</v>
      </c>
      <c r="N172" s="10">
        <v>765</v>
      </c>
      <c r="O172" s="6">
        <v>50</v>
      </c>
    </row>
    <row r="173" spans="1:15" x14ac:dyDescent="0.2">
      <c r="A173" s="6">
        <v>172</v>
      </c>
      <c r="B173" s="13" t="s">
        <v>18</v>
      </c>
      <c r="C173" s="7">
        <v>69</v>
      </c>
      <c r="D173" s="7">
        <v>61</v>
      </c>
      <c r="E173" s="7">
        <v>73</v>
      </c>
      <c r="F173" s="8">
        <v>50</v>
      </c>
      <c r="G173" s="8">
        <v>26</v>
      </c>
      <c r="H173" s="8">
        <v>227</v>
      </c>
      <c r="I173" s="9">
        <v>0</v>
      </c>
      <c r="J173" s="9">
        <v>14</v>
      </c>
      <c r="K173" s="9">
        <v>314</v>
      </c>
      <c r="L173" s="10">
        <v>34</v>
      </c>
      <c r="M173" s="10">
        <v>33</v>
      </c>
      <c r="N173" s="10">
        <v>350</v>
      </c>
      <c r="O173" s="6">
        <v>35</v>
      </c>
    </row>
    <row r="174" spans="1:15" x14ac:dyDescent="0.2">
      <c r="A174" s="6">
        <v>173</v>
      </c>
      <c r="B174" s="13" t="s">
        <v>18</v>
      </c>
      <c r="C174" s="7">
        <v>69</v>
      </c>
      <c r="D174" s="7">
        <v>60</v>
      </c>
      <c r="E174" s="7">
        <v>133</v>
      </c>
      <c r="F174" s="8">
        <v>15</v>
      </c>
      <c r="G174" s="8">
        <v>21</v>
      </c>
      <c r="H174" s="8">
        <v>240</v>
      </c>
      <c r="I174" s="9">
        <v>0</v>
      </c>
      <c r="J174" s="9">
        <v>14</v>
      </c>
      <c r="K174" s="9">
        <v>351</v>
      </c>
      <c r="L174" s="10">
        <v>34</v>
      </c>
      <c r="M174" s="10">
        <v>31</v>
      </c>
      <c r="N174" s="10">
        <v>397</v>
      </c>
      <c r="O174" s="6">
        <v>34</v>
      </c>
    </row>
    <row r="175" spans="1:15" x14ac:dyDescent="0.2">
      <c r="A175" s="6">
        <v>174</v>
      </c>
      <c r="B175" s="13" t="s">
        <v>18</v>
      </c>
      <c r="C175" s="7">
        <v>64</v>
      </c>
      <c r="D175" s="7">
        <v>81</v>
      </c>
      <c r="E175" s="7">
        <v>129</v>
      </c>
      <c r="F175" s="8">
        <v>15</v>
      </c>
      <c r="G175" s="8">
        <v>31</v>
      </c>
      <c r="H175" s="8">
        <v>565</v>
      </c>
      <c r="I175" s="9">
        <v>0</v>
      </c>
      <c r="J175" s="9">
        <v>12</v>
      </c>
      <c r="K175" s="9">
        <v>588</v>
      </c>
      <c r="L175" s="10">
        <v>44</v>
      </c>
      <c r="M175" s="10">
        <v>35</v>
      </c>
      <c r="N175" s="10">
        <v>677</v>
      </c>
      <c r="O175" s="6">
        <v>8</v>
      </c>
    </row>
    <row r="176" spans="1:15" x14ac:dyDescent="0.2">
      <c r="A176" s="6">
        <v>175</v>
      </c>
      <c r="B176" s="13" t="s">
        <v>15</v>
      </c>
      <c r="C176" s="7">
        <v>69</v>
      </c>
      <c r="D176" s="7">
        <v>59</v>
      </c>
      <c r="E176" s="7">
        <v>117</v>
      </c>
      <c r="F176" s="8">
        <v>35</v>
      </c>
      <c r="G176" s="8">
        <v>26</v>
      </c>
      <c r="H176" s="8">
        <v>442</v>
      </c>
      <c r="I176" s="9">
        <v>0</v>
      </c>
      <c r="J176" s="9">
        <v>17</v>
      </c>
      <c r="K176" s="9">
        <v>180</v>
      </c>
      <c r="L176" s="10">
        <v>34</v>
      </c>
      <c r="M176" s="10">
        <v>32</v>
      </c>
      <c r="N176" s="10">
        <v>397</v>
      </c>
      <c r="O176" s="6">
        <v>30</v>
      </c>
    </row>
    <row r="177" spans="1:15" x14ac:dyDescent="0.2">
      <c r="A177" s="6">
        <v>176</v>
      </c>
      <c r="B177" s="13" t="s">
        <v>18</v>
      </c>
      <c r="C177" s="7">
        <v>69</v>
      </c>
      <c r="D177" s="7">
        <v>111</v>
      </c>
      <c r="E177" s="7">
        <v>276</v>
      </c>
      <c r="F177" s="8">
        <v>30</v>
      </c>
      <c r="G177" s="8">
        <v>35</v>
      </c>
      <c r="H177" s="8">
        <v>860</v>
      </c>
      <c r="I177" s="9">
        <v>0</v>
      </c>
      <c r="J177" s="9">
        <v>42</v>
      </c>
      <c r="K177" s="9">
        <v>1008</v>
      </c>
      <c r="L177" s="10">
        <v>34</v>
      </c>
      <c r="M177" s="10">
        <v>93</v>
      </c>
      <c r="N177" s="10">
        <v>1047</v>
      </c>
      <c r="O177" s="6">
        <v>32</v>
      </c>
    </row>
    <row r="178" spans="1:15" x14ac:dyDescent="0.2">
      <c r="A178" s="6">
        <v>177</v>
      </c>
      <c r="B178" s="13" t="s">
        <v>18</v>
      </c>
      <c r="C178" s="7">
        <v>69</v>
      </c>
      <c r="D178" s="7">
        <v>59</v>
      </c>
      <c r="E178" s="7">
        <v>88</v>
      </c>
      <c r="F178" s="8">
        <v>15</v>
      </c>
      <c r="G178" s="8">
        <v>21</v>
      </c>
      <c r="H178" s="8">
        <v>295</v>
      </c>
      <c r="I178" s="9">
        <v>0</v>
      </c>
      <c r="J178" s="9">
        <v>13</v>
      </c>
      <c r="K178" s="9">
        <v>299</v>
      </c>
      <c r="L178" s="10">
        <v>34</v>
      </c>
      <c r="M178" s="10">
        <v>30</v>
      </c>
      <c r="N178" s="10">
        <v>361</v>
      </c>
      <c r="O178" s="6">
        <v>26</v>
      </c>
    </row>
    <row r="179" spans="1:15" x14ac:dyDescent="0.2">
      <c r="A179" s="6">
        <v>178</v>
      </c>
      <c r="B179" s="13" t="s">
        <v>18</v>
      </c>
      <c r="C179" s="7">
        <v>69</v>
      </c>
      <c r="D179" s="7">
        <v>59</v>
      </c>
      <c r="E179" s="7">
        <v>114</v>
      </c>
      <c r="F179" s="8">
        <v>15</v>
      </c>
      <c r="G179" s="8">
        <v>21</v>
      </c>
      <c r="H179" s="8">
        <v>243</v>
      </c>
      <c r="I179" s="9">
        <v>0</v>
      </c>
      <c r="J179" s="9">
        <v>13</v>
      </c>
      <c r="K179" s="9">
        <v>334</v>
      </c>
      <c r="L179" s="10">
        <v>34</v>
      </c>
      <c r="M179" s="10">
        <v>31</v>
      </c>
      <c r="N179" s="10">
        <v>389</v>
      </c>
      <c r="O179" s="6">
        <v>42</v>
      </c>
    </row>
    <row r="180" spans="1:15" x14ac:dyDescent="0.2">
      <c r="A180" s="6">
        <v>179</v>
      </c>
      <c r="B180" s="13" t="s">
        <v>17</v>
      </c>
      <c r="C180" s="7">
        <v>90</v>
      </c>
      <c r="D180" s="7">
        <v>55</v>
      </c>
      <c r="E180" s="7">
        <v>115</v>
      </c>
      <c r="F180" s="8">
        <v>53</v>
      </c>
      <c r="G180" s="8">
        <v>33</v>
      </c>
      <c r="H180" s="8">
        <v>596</v>
      </c>
      <c r="I180" s="9">
        <v>0</v>
      </c>
      <c r="J180" s="9">
        <v>24</v>
      </c>
      <c r="K180" s="9">
        <v>589</v>
      </c>
      <c r="L180" s="10">
        <v>44</v>
      </c>
      <c r="M180" s="10">
        <v>72</v>
      </c>
      <c r="N180" s="10">
        <v>602</v>
      </c>
      <c r="O180" s="6">
        <v>50</v>
      </c>
    </row>
    <row r="181" spans="1:15" x14ac:dyDescent="0.2">
      <c r="A181" s="6">
        <v>180</v>
      </c>
      <c r="B181" s="13" t="s">
        <v>17</v>
      </c>
      <c r="C181" s="7">
        <v>15</v>
      </c>
      <c r="D181" s="7">
        <v>87</v>
      </c>
      <c r="E181" s="7">
        <v>110</v>
      </c>
      <c r="F181" s="8">
        <v>53</v>
      </c>
      <c r="G181" s="8">
        <v>25</v>
      </c>
      <c r="H181" s="8">
        <v>393</v>
      </c>
      <c r="I181" s="9">
        <v>0</v>
      </c>
      <c r="J181" s="9">
        <v>7</v>
      </c>
      <c r="K181" s="9">
        <v>320</v>
      </c>
      <c r="L181" s="10">
        <v>44</v>
      </c>
      <c r="M181" s="10">
        <v>31</v>
      </c>
      <c r="N181" s="10">
        <v>348</v>
      </c>
      <c r="O181" s="6">
        <v>70</v>
      </c>
    </row>
    <row r="182" spans="1:15" x14ac:dyDescent="0.2">
      <c r="A182" s="6">
        <v>181</v>
      </c>
      <c r="B182" s="13" t="s">
        <v>15</v>
      </c>
      <c r="C182" s="7">
        <v>69</v>
      </c>
      <c r="D182" s="7">
        <v>62</v>
      </c>
      <c r="E182" s="7">
        <v>76</v>
      </c>
      <c r="F182" s="8">
        <v>35</v>
      </c>
      <c r="G182" s="8">
        <v>33</v>
      </c>
      <c r="H182" s="8">
        <v>422</v>
      </c>
      <c r="I182" s="9">
        <v>0</v>
      </c>
      <c r="J182" s="9">
        <v>12</v>
      </c>
      <c r="K182" s="9">
        <v>300</v>
      </c>
      <c r="L182" s="10">
        <v>34</v>
      </c>
      <c r="M182" s="10">
        <v>39</v>
      </c>
      <c r="N182" s="10">
        <v>377</v>
      </c>
      <c r="O182" s="6">
        <v>30</v>
      </c>
    </row>
    <row r="183" spans="1:15" x14ac:dyDescent="0.2">
      <c r="A183" s="6">
        <v>182</v>
      </c>
      <c r="B183" s="13" t="s">
        <v>15</v>
      </c>
      <c r="C183" s="7">
        <v>69</v>
      </c>
      <c r="D183" s="7">
        <v>59</v>
      </c>
      <c r="E183" s="7">
        <v>121</v>
      </c>
      <c r="F183" s="8">
        <v>35</v>
      </c>
      <c r="G183" s="8">
        <v>25</v>
      </c>
      <c r="H183" s="8">
        <v>431</v>
      </c>
      <c r="I183" s="9">
        <v>0</v>
      </c>
      <c r="J183" s="9">
        <v>14</v>
      </c>
      <c r="K183" s="9">
        <v>270</v>
      </c>
      <c r="L183" s="10">
        <v>34</v>
      </c>
      <c r="M183" s="10">
        <v>31</v>
      </c>
      <c r="N183" s="10">
        <v>386</v>
      </c>
      <c r="O183" s="6">
        <v>26</v>
      </c>
    </row>
    <row r="184" spans="1:15" x14ac:dyDescent="0.2">
      <c r="A184" s="6">
        <v>183</v>
      </c>
      <c r="B184" s="13" t="s">
        <v>16</v>
      </c>
      <c r="C184" s="7">
        <v>64</v>
      </c>
      <c r="D184" s="7">
        <v>51</v>
      </c>
      <c r="E184" s="7">
        <v>90</v>
      </c>
      <c r="F184" s="8">
        <v>53</v>
      </c>
      <c r="G184" s="8">
        <v>22</v>
      </c>
      <c r="H184" s="8">
        <v>405</v>
      </c>
      <c r="I184" s="9">
        <v>0</v>
      </c>
      <c r="J184" s="9">
        <v>6</v>
      </c>
      <c r="K184" s="9">
        <v>327</v>
      </c>
      <c r="L184" s="10">
        <v>20</v>
      </c>
      <c r="M184" s="10">
        <v>61</v>
      </c>
      <c r="N184" s="10">
        <v>350</v>
      </c>
      <c r="O184" s="6">
        <v>26</v>
      </c>
    </row>
    <row r="185" spans="1:15" x14ac:dyDescent="0.2">
      <c r="A185" s="6">
        <v>184</v>
      </c>
      <c r="B185" s="13" t="s">
        <v>16</v>
      </c>
      <c r="C185" s="7">
        <v>64</v>
      </c>
      <c r="D185" s="7">
        <v>64</v>
      </c>
      <c r="E185" s="7">
        <v>215</v>
      </c>
      <c r="F185" s="8">
        <v>53</v>
      </c>
      <c r="G185" s="8">
        <v>15</v>
      </c>
      <c r="H185" s="8">
        <v>385</v>
      </c>
      <c r="I185" s="9">
        <v>0</v>
      </c>
      <c r="J185" s="9">
        <v>9</v>
      </c>
      <c r="K185" s="9">
        <v>321</v>
      </c>
      <c r="L185" s="10">
        <v>50</v>
      </c>
      <c r="M185" s="10">
        <v>41</v>
      </c>
      <c r="N185" s="10">
        <v>420</v>
      </c>
      <c r="O185" s="6">
        <v>18</v>
      </c>
    </row>
    <row r="186" spans="1:15" x14ac:dyDescent="0.2">
      <c r="A186" s="6">
        <v>185</v>
      </c>
      <c r="B186" s="13" t="s">
        <v>16</v>
      </c>
      <c r="C186" s="7">
        <v>64</v>
      </c>
      <c r="D186" s="7">
        <v>58</v>
      </c>
      <c r="E186" s="7">
        <v>74</v>
      </c>
      <c r="F186" s="8">
        <v>53</v>
      </c>
      <c r="G186" s="8">
        <v>24</v>
      </c>
      <c r="H186" s="8">
        <v>389</v>
      </c>
      <c r="I186" s="9">
        <v>0</v>
      </c>
      <c r="J186" s="9">
        <v>7</v>
      </c>
      <c r="K186" s="9">
        <v>315</v>
      </c>
      <c r="L186" s="10">
        <v>30</v>
      </c>
      <c r="M186" s="10">
        <v>21</v>
      </c>
      <c r="N186" s="10">
        <v>295</v>
      </c>
      <c r="O186" s="6">
        <v>35</v>
      </c>
    </row>
    <row r="187" spans="1:15" x14ac:dyDescent="0.2">
      <c r="A187" s="6">
        <v>186</v>
      </c>
      <c r="B187" s="13" t="s">
        <v>18</v>
      </c>
      <c r="C187" s="7">
        <v>64</v>
      </c>
      <c r="D187" s="7">
        <v>71</v>
      </c>
      <c r="E187" s="7">
        <v>119</v>
      </c>
      <c r="F187" s="8">
        <v>15</v>
      </c>
      <c r="G187" s="8">
        <v>35</v>
      </c>
      <c r="H187" s="8">
        <v>615</v>
      </c>
      <c r="I187" s="9">
        <v>0</v>
      </c>
      <c r="J187" s="9">
        <v>11</v>
      </c>
      <c r="K187" s="9">
        <v>586</v>
      </c>
      <c r="L187" s="10">
        <v>44</v>
      </c>
      <c r="M187" s="10">
        <v>58</v>
      </c>
      <c r="N187" s="10">
        <v>617</v>
      </c>
      <c r="O187" s="6">
        <v>50</v>
      </c>
    </row>
    <row r="188" spans="1:15" x14ac:dyDescent="0.2">
      <c r="A188" s="6">
        <v>187</v>
      </c>
      <c r="B188" s="13" t="s">
        <v>17</v>
      </c>
      <c r="C188" s="7">
        <v>15</v>
      </c>
      <c r="D188" s="7">
        <v>50</v>
      </c>
      <c r="E188" s="7">
        <v>75</v>
      </c>
      <c r="F188" s="8">
        <v>35</v>
      </c>
      <c r="G188" s="8">
        <v>12</v>
      </c>
      <c r="H188" s="8">
        <v>406</v>
      </c>
      <c r="I188" s="9">
        <v>0</v>
      </c>
      <c r="J188" s="9">
        <v>13</v>
      </c>
      <c r="K188" s="9">
        <v>315</v>
      </c>
      <c r="L188" s="10">
        <v>34</v>
      </c>
      <c r="M188" s="10">
        <v>15</v>
      </c>
      <c r="N188" s="10">
        <v>361</v>
      </c>
      <c r="O188" s="6">
        <v>4</v>
      </c>
    </row>
    <row r="189" spans="1:15" x14ac:dyDescent="0.2">
      <c r="A189" s="6">
        <v>188</v>
      </c>
      <c r="B189" s="13" t="s">
        <v>17</v>
      </c>
      <c r="C189" s="7">
        <v>10</v>
      </c>
      <c r="D189" s="7">
        <v>61</v>
      </c>
      <c r="E189" s="7">
        <v>80</v>
      </c>
      <c r="F189" s="8">
        <v>53</v>
      </c>
      <c r="G189" s="8">
        <v>19</v>
      </c>
      <c r="H189" s="8">
        <v>395</v>
      </c>
      <c r="I189" s="9">
        <v>0</v>
      </c>
      <c r="J189" s="9">
        <v>4</v>
      </c>
      <c r="K189" s="9">
        <v>314</v>
      </c>
      <c r="L189" s="10">
        <v>44</v>
      </c>
      <c r="M189" s="10">
        <v>24</v>
      </c>
      <c r="N189" s="10">
        <v>350</v>
      </c>
      <c r="O189" s="6">
        <v>30</v>
      </c>
    </row>
    <row r="190" spans="1:15" x14ac:dyDescent="0.2">
      <c r="A190" s="6">
        <v>189</v>
      </c>
      <c r="B190" s="13" t="s">
        <v>15</v>
      </c>
      <c r="C190" s="7">
        <v>69</v>
      </c>
      <c r="D190" s="7">
        <v>59</v>
      </c>
      <c r="E190" s="7">
        <v>100</v>
      </c>
      <c r="F190" s="8">
        <v>35</v>
      </c>
      <c r="G190" s="8">
        <v>25</v>
      </c>
      <c r="H190" s="8">
        <v>417</v>
      </c>
      <c r="I190" s="9">
        <v>0</v>
      </c>
      <c r="J190" s="9">
        <v>13</v>
      </c>
      <c r="K190" s="9">
        <v>210</v>
      </c>
      <c r="L190" s="10">
        <v>34</v>
      </c>
      <c r="M190" s="10">
        <v>31</v>
      </c>
      <c r="N190" s="10">
        <v>372</v>
      </c>
      <c r="O190" s="6">
        <v>45</v>
      </c>
    </row>
    <row r="191" spans="1:15" x14ac:dyDescent="0.2">
      <c r="A191" s="6">
        <v>190</v>
      </c>
      <c r="B191" s="13" t="s">
        <v>15</v>
      </c>
      <c r="C191" s="7">
        <v>69</v>
      </c>
      <c r="D191" s="7">
        <v>58</v>
      </c>
      <c r="E191" s="7">
        <v>73</v>
      </c>
      <c r="F191" s="8">
        <v>35</v>
      </c>
      <c r="G191" s="8">
        <v>25</v>
      </c>
      <c r="H191" s="8">
        <v>334</v>
      </c>
      <c r="I191" s="9">
        <v>0</v>
      </c>
      <c r="J191" s="9">
        <v>18</v>
      </c>
      <c r="K191" s="9">
        <v>240</v>
      </c>
      <c r="L191" s="10">
        <v>34</v>
      </c>
      <c r="M191" s="10">
        <v>31</v>
      </c>
      <c r="N191" s="10">
        <v>324</v>
      </c>
      <c r="O191" s="6">
        <v>60</v>
      </c>
    </row>
    <row r="192" spans="1:15" x14ac:dyDescent="0.2">
      <c r="A192" s="6">
        <v>191</v>
      </c>
      <c r="B192" s="13" t="s">
        <v>15</v>
      </c>
      <c r="C192" s="7">
        <v>69</v>
      </c>
      <c r="D192" s="7">
        <v>62</v>
      </c>
      <c r="E192" s="7">
        <v>184</v>
      </c>
      <c r="F192" s="8">
        <v>35</v>
      </c>
      <c r="G192" s="8">
        <v>16</v>
      </c>
      <c r="H192" s="8">
        <v>464</v>
      </c>
      <c r="I192" s="9">
        <v>0</v>
      </c>
      <c r="J192" s="9">
        <v>18</v>
      </c>
      <c r="K192" s="9">
        <v>225</v>
      </c>
      <c r="L192" s="10">
        <v>34</v>
      </c>
      <c r="M192" s="10">
        <v>19</v>
      </c>
      <c r="N192" s="10">
        <v>454</v>
      </c>
      <c r="O192" s="6">
        <v>4</v>
      </c>
    </row>
    <row r="193" spans="1:15" x14ac:dyDescent="0.2">
      <c r="A193" s="6">
        <v>192</v>
      </c>
      <c r="B193" s="13" t="s">
        <v>17</v>
      </c>
      <c r="C193" s="7">
        <v>30</v>
      </c>
      <c r="D193" s="7">
        <v>93</v>
      </c>
      <c r="E193" s="7">
        <v>85</v>
      </c>
      <c r="F193" s="8">
        <v>35</v>
      </c>
      <c r="G193" s="8">
        <v>27</v>
      </c>
      <c r="H193" s="8">
        <v>410</v>
      </c>
      <c r="I193" s="9">
        <v>0</v>
      </c>
      <c r="J193" s="9">
        <v>13</v>
      </c>
      <c r="K193" s="9">
        <v>308</v>
      </c>
      <c r="L193" s="10">
        <v>34</v>
      </c>
      <c r="M193" s="10">
        <v>33</v>
      </c>
      <c r="N193" s="10">
        <v>365</v>
      </c>
      <c r="O193" s="6">
        <v>30</v>
      </c>
    </row>
    <row r="194" spans="1:15" x14ac:dyDescent="0.2">
      <c r="A194" s="6">
        <v>193</v>
      </c>
      <c r="B194" s="13" t="s">
        <v>17</v>
      </c>
      <c r="C194" s="7">
        <v>20</v>
      </c>
      <c r="D194" s="7">
        <v>76</v>
      </c>
      <c r="E194" s="7">
        <v>95</v>
      </c>
      <c r="F194" s="8">
        <v>35</v>
      </c>
      <c r="G194" s="8">
        <v>27</v>
      </c>
      <c r="H194" s="8">
        <v>389</v>
      </c>
      <c r="I194" s="9">
        <v>0</v>
      </c>
      <c r="J194" s="9">
        <v>13</v>
      </c>
      <c r="K194" s="9">
        <v>315</v>
      </c>
      <c r="L194" s="10">
        <v>34</v>
      </c>
      <c r="M194" s="10">
        <v>33</v>
      </c>
      <c r="N194" s="10">
        <v>344</v>
      </c>
      <c r="O194" s="6">
        <v>60</v>
      </c>
    </row>
    <row r="195" spans="1:15" x14ac:dyDescent="0.2">
      <c r="A195" s="6">
        <v>194</v>
      </c>
      <c r="B195" s="13" t="s">
        <v>18</v>
      </c>
      <c r="C195" s="7">
        <v>64</v>
      </c>
      <c r="D195" s="7">
        <v>100</v>
      </c>
      <c r="E195" s="7">
        <v>190</v>
      </c>
      <c r="F195" s="8">
        <v>30</v>
      </c>
      <c r="G195" s="8">
        <v>48</v>
      </c>
      <c r="H195" s="8">
        <v>430</v>
      </c>
      <c r="I195" s="9">
        <v>0</v>
      </c>
      <c r="J195" s="9">
        <v>14</v>
      </c>
      <c r="K195" s="9">
        <v>629</v>
      </c>
      <c r="L195" s="10">
        <v>44</v>
      </c>
      <c r="M195" s="10">
        <v>49</v>
      </c>
      <c r="N195" s="10">
        <v>678</v>
      </c>
      <c r="O195" s="6">
        <v>4</v>
      </c>
    </row>
    <row r="196" spans="1:15" x14ac:dyDescent="0.2">
      <c r="A196" s="6">
        <v>195</v>
      </c>
      <c r="B196" s="13" t="s">
        <v>16</v>
      </c>
      <c r="C196" s="7">
        <v>64</v>
      </c>
      <c r="D196" s="7">
        <v>48</v>
      </c>
      <c r="E196" s="7">
        <v>63</v>
      </c>
      <c r="F196" s="8">
        <v>53</v>
      </c>
      <c r="G196" s="8">
        <v>13</v>
      </c>
      <c r="H196" s="8">
        <v>397</v>
      </c>
      <c r="I196" s="9">
        <v>0</v>
      </c>
      <c r="J196" s="9">
        <v>4</v>
      </c>
      <c r="K196" s="9">
        <v>324</v>
      </c>
      <c r="L196" s="10">
        <v>10</v>
      </c>
      <c r="M196" s="10">
        <v>21</v>
      </c>
      <c r="N196" s="10">
        <v>255</v>
      </c>
      <c r="O196" s="6">
        <v>18</v>
      </c>
    </row>
    <row r="197" spans="1:15" x14ac:dyDescent="0.2">
      <c r="A197" s="6">
        <v>196</v>
      </c>
      <c r="B197" s="13" t="s">
        <v>16</v>
      </c>
      <c r="C197" s="7">
        <v>64</v>
      </c>
      <c r="D197" s="7">
        <v>58</v>
      </c>
      <c r="E197" s="7">
        <v>93</v>
      </c>
      <c r="F197" s="8">
        <v>53</v>
      </c>
      <c r="G197" s="8">
        <v>13</v>
      </c>
      <c r="H197" s="8">
        <v>346</v>
      </c>
      <c r="I197" s="9">
        <v>0</v>
      </c>
      <c r="J197" s="9">
        <v>6</v>
      </c>
      <c r="K197" s="9">
        <v>316</v>
      </c>
      <c r="L197" s="10">
        <v>10</v>
      </c>
      <c r="M197" s="10">
        <v>30</v>
      </c>
      <c r="N197" s="10">
        <v>315</v>
      </c>
      <c r="O197" s="6">
        <v>15</v>
      </c>
    </row>
    <row r="198" spans="1:15" x14ac:dyDescent="0.2">
      <c r="A198" s="6">
        <v>197</v>
      </c>
      <c r="B198" s="13" t="s">
        <v>15</v>
      </c>
      <c r="C198" s="7">
        <v>69</v>
      </c>
      <c r="D198" s="7">
        <v>59</v>
      </c>
      <c r="E198" s="7">
        <v>94</v>
      </c>
      <c r="F198" s="8">
        <v>35</v>
      </c>
      <c r="G198" s="8">
        <v>24</v>
      </c>
      <c r="H198" s="8">
        <v>406</v>
      </c>
      <c r="I198" s="9">
        <v>0</v>
      </c>
      <c r="J198" s="9">
        <v>10</v>
      </c>
      <c r="K198" s="9">
        <v>270</v>
      </c>
      <c r="L198" s="10">
        <v>34</v>
      </c>
      <c r="M198" s="10">
        <v>30</v>
      </c>
      <c r="N198" s="10">
        <v>361</v>
      </c>
      <c r="O198" s="6">
        <v>26</v>
      </c>
    </row>
    <row r="199" spans="1:15" x14ac:dyDescent="0.2">
      <c r="A199" s="6">
        <v>198</v>
      </c>
      <c r="B199" s="13" t="s">
        <v>17</v>
      </c>
      <c r="C199" s="7">
        <v>30</v>
      </c>
      <c r="D199" s="7">
        <v>111</v>
      </c>
      <c r="E199" s="7">
        <v>105</v>
      </c>
      <c r="F199" s="8">
        <v>35</v>
      </c>
      <c r="G199" s="8">
        <v>32</v>
      </c>
      <c r="H199" s="8">
        <v>590</v>
      </c>
      <c r="I199" s="9">
        <v>0</v>
      </c>
      <c r="J199" s="9">
        <v>27</v>
      </c>
      <c r="K199" s="9">
        <v>577</v>
      </c>
      <c r="L199" s="10">
        <v>34</v>
      </c>
      <c r="M199" s="10">
        <v>71</v>
      </c>
      <c r="N199" s="10">
        <v>596</v>
      </c>
      <c r="O199" s="6">
        <v>40</v>
      </c>
    </row>
    <row r="200" spans="1:15" x14ac:dyDescent="0.2">
      <c r="A200" s="6">
        <v>199</v>
      </c>
      <c r="B200" s="13" t="s">
        <v>17</v>
      </c>
      <c r="C200" s="7">
        <v>5</v>
      </c>
      <c r="D200" s="7">
        <v>64</v>
      </c>
      <c r="E200" s="7">
        <v>80</v>
      </c>
      <c r="F200" s="8">
        <v>53</v>
      </c>
      <c r="G200" s="8">
        <v>24</v>
      </c>
      <c r="H200" s="8">
        <v>393</v>
      </c>
      <c r="I200" s="9">
        <v>0</v>
      </c>
      <c r="J200" s="9">
        <v>7</v>
      </c>
      <c r="K200" s="9">
        <v>291</v>
      </c>
      <c r="L200" s="10">
        <v>44</v>
      </c>
      <c r="M200" s="10">
        <v>30</v>
      </c>
      <c r="N200" s="10">
        <v>348</v>
      </c>
      <c r="O200" s="6">
        <v>70</v>
      </c>
    </row>
    <row r="201" spans="1:15" x14ac:dyDescent="0.2">
      <c r="A201" s="6">
        <v>200</v>
      </c>
      <c r="B201" s="13" t="s">
        <v>17</v>
      </c>
      <c r="C201" s="7">
        <v>5</v>
      </c>
      <c r="D201" s="7">
        <v>60</v>
      </c>
      <c r="E201" s="7">
        <v>85</v>
      </c>
      <c r="F201" s="8">
        <v>53</v>
      </c>
      <c r="G201" s="8">
        <v>19</v>
      </c>
      <c r="H201" s="8">
        <v>424</v>
      </c>
      <c r="I201" s="9">
        <v>0</v>
      </c>
      <c r="J201" s="9">
        <v>3</v>
      </c>
      <c r="K201" s="9">
        <v>337</v>
      </c>
      <c r="L201" s="10">
        <v>44</v>
      </c>
      <c r="M201" s="10">
        <v>24</v>
      </c>
      <c r="N201" s="10">
        <v>379</v>
      </c>
      <c r="O201" s="6">
        <v>45</v>
      </c>
    </row>
    <row r="202" spans="1:15" x14ac:dyDescent="0.2">
      <c r="A202" s="6">
        <v>201</v>
      </c>
      <c r="B202" s="13" t="s">
        <v>18</v>
      </c>
      <c r="C202" s="7">
        <v>64</v>
      </c>
      <c r="D202" s="7">
        <v>97</v>
      </c>
      <c r="E202" s="7">
        <v>188</v>
      </c>
      <c r="F202" s="8">
        <v>16</v>
      </c>
      <c r="G202" s="8">
        <v>38</v>
      </c>
      <c r="H202" s="8">
        <v>810</v>
      </c>
      <c r="I202" s="9">
        <v>0</v>
      </c>
      <c r="J202" s="9">
        <v>15</v>
      </c>
      <c r="K202" s="9">
        <v>803</v>
      </c>
      <c r="L202" s="10">
        <v>44</v>
      </c>
      <c r="M202" s="10">
        <v>76</v>
      </c>
      <c r="N202" s="10">
        <v>825</v>
      </c>
      <c r="O202" s="6">
        <v>26</v>
      </c>
    </row>
    <row r="203" spans="1:15" x14ac:dyDescent="0.2">
      <c r="A203" s="6">
        <v>202</v>
      </c>
      <c r="B203" s="13" t="s">
        <v>15</v>
      </c>
      <c r="C203" s="7">
        <v>69</v>
      </c>
      <c r="D203" s="7">
        <v>91</v>
      </c>
      <c r="E203" s="7">
        <v>117</v>
      </c>
      <c r="F203" s="8">
        <v>35</v>
      </c>
      <c r="G203" s="8">
        <v>38</v>
      </c>
      <c r="H203" s="8">
        <v>624</v>
      </c>
      <c r="I203" s="9">
        <v>0</v>
      </c>
      <c r="J203" s="9">
        <v>29</v>
      </c>
      <c r="K203" s="9">
        <v>540</v>
      </c>
      <c r="L203" s="10">
        <v>34</v>
      </c>
      <c r="M203" s="10">
        <v>77</v>
      </c>
      <c r="N203" s="10">
        <v>630</v>
      </c>
      <c r="O203" s="6">
        <v>35</v>
      </c>
    </row>
    <row r="204" spans="1:15" x14ac:dyDescent="0.2">
      <c r="A204" s="6">
        <v>203</v>
      </c>
      <c r="B204" s="13" t="s">
        <v>18</v>
      </c>
      <c r="C204" s="7">
        <v>69</v>
      </c>
      <c r="D204" s="7">
        <v>59</v>
      </c>
      <c r="E204" s="7">
        <v>114</v>
      </c>
      <c r="F204" s="8">
        <v>5</v>
      </c>
      <c r="G204" s="8">
        <v>14</v>
      </c>
      <c r="H204" s="8">
        <v>370</v>
      </c>
      <c r="I204" s="9">
        <v>0</v>
      </c>
      <c r="J204" s="9">
        <v>17</v>
      </c>
      <c r="K204" s="9">
        <v>335</v>
      </c>
      <c r="L204" s="10">
        <v>34</v>
      </c>
      <c r="M204" s="10">
        <v>16</v>
      </c>
      <c r="N204" s="10">
        <v>378</v>
      </c>
      <c r="O204" s="6">
        <v>4</v>
      </c>
    </row>
    <row r="205" spans="1:15" x14ac:dyDescent="0.2">
      <c r="A205" s="6">
        <v>204</v>
      </c>
      <c r="B205" s="13" t="s">
        <v>18</v>
      </c>
      <c r="C205" s="7">
        <v>69</v>
      </c>
      <c r="D205" s="7">
        <v>60</v>
      </c>
      <c r="E205" s="7">
        <v>66</v>
      </c>
      <c r="F205" s="8">
        <v>10</v>
      </c>
      <c r="G205" s="8">
        <v>37</v>
      </c>
      <c r="H205" s="8">
        <v>250</v>
      </c>
      <c r="I205" s="9">
        <v>0</v>
      </c>
      <c r="J205" s="9">
        <v>13</v>
      </c>
      <c r="K205" s="9">
        <v>307</v>
      </c>
      <c r="L205" s="10">
        <v>34</v>
      </c>
      <c r="M205" s="10">
        <v>34</v>
      </c>
      <c r="N205" s="10">
        <v>352</v>
      </c>
      <c r="O205" s="6">
        <v>20</v>
      </c>
    </row>
    <row r="206" spans="1:15" x14ac:dyDescent="0.2">
      <c r="A206" s="6">
        <v>205</v>
      </c>
      <c r="B206" s="13" t="s">
        <v>18</v>
      </c>
      <c r="C206" s="7">
        <v>69</v>
      </c>
      <c r="D206" s="7">
        <v>107</v>
      </c>
      <c r="E206" s="7">
        <v>144</v>
      </c>
      <c r="F206" s="8">
        <v>30</v>
      </c>
      <c r="G206" s="8">
        <v>35</v>
      </c>
      <c r="H206" s="8">
        <v>775</v>
      </c>
      <c r="I206" s="9">
        <v>0</v>
      </c>
      <c r="J206" s="9">
        <v>37</v>
      </c>
      <c r="K206" s="9">
        <v>868</v>
      </c>
      <c r="L206" s="10">
        <v>34</v>
      </c>
      <c r="M206" s="10">
        <v>89</v>
      </c>
      <c r="N206" s="10">
        <v>879</v>
      </c>
      <c r="O206" s="6">
        <v>45</v>
      </c>
    </row>
    <row r="207" spans="1:15" x14ac:dyDescent="0.2">
      <c r="A207" s="6">
        <v>206</v>
      </c>
      <c r="B207" s="13" t="s">
        <v>15</v>
      </c>
      <c r="C207" s="7">
        <v>69</v>
      </c>
      <c r="D207" s="7">
        <v>81</v>
      </c>
      <c r="E207" s="7">
        <v>124</v>
      </c>
      <c r="F207" s="8">
        <v>35</v>
      </c>
      <c r="G207" s="8">
        <v>30</v>
      </c>
      <c r="H207" s="8">
        <v>599</v>
      </c>
      <c r="I207" s="9">
        <v>0</v>
      </c>
      <c r="J207" s="9">
        <v>30</v>
      </c>
      <c r="K207" s="9">
        <v>720</v>
      </c>
      <c r="L207" s="10">
        <v>34</v>
      </c>
      <c r="M207" s="10">
        <v>69</v>
      </c>
      <c r="N207" s="10">
        <v>605</v>
      </c>
      <c r="O207" s="6">
        <v>40</v>
      </c>
    </row>
    <row r="208" spans="1:15" x14ac:dyDescent="0.2">
      <c r="A208" s="6">
        <v>207</v>
      </c>
      <c r="B208" s="13" t="s">
        <v>17</v>
      </c>
      <c r="C208" s="7">
        <v>45</v>
      </c>
      <c r="D208" s="7">
        <v>126</v>
      </c>
      <c r="E208" s="7">
        <v>135</v>
      </c>
      <c r="F208" s="8">
        <v>35</v>
      </c>
      <c r="G208" s="8">
        <v>31</v>
      </c>
      <c r="H208" s="8">
        <v>590</v>
      </c>
      <c r="I208" s="9">
        <v>0</v>
      </c>
      <c r="J208" s="9">
        <v>32</v>
      </c>
      <c r="K208" s="9">
        <v>577</v>
      </c>
      <c r="L208" s="10">
        <v>34</v>
      </c>
      <c r="M208" s="10">
        <v>70</v>
      </c>
      <c r="N208" s="10">
        <v>596</v>
      </c>
      <c r="O208" s="6">
        <v>40</v>
      </c>
    </row>
    <row r="209" spans="1:15" x14ac:dyDescent="0.2">
      <c r="A209" s="6">
        <v>208</v>
      </c>
      <c r="B209" s="13" t="s">
        <v>18</v>
      </c>
      <c r="C209" s="7">
        <v>69</v>
      </c>
      <c r="D209" s="7">
        <v>59</v>
      </c>
      <c r="E209" s="7">
        <v>86</v>
      </c>
      <c r="F209" s="8">
        <v>50</v>
      </c>
      <c r="G209" s="8">
        <v>29</v>
      </c>
      <c r="H209" s="8">
        <v>265</v>
      </c>
      <c r="I209" s="9">
        <v>0</v>
      </c>
      <c r="J209" s="9">
        <v>13</v>
      </c>
      <c r="K209" s="9">
        <v>300</v>
      </c>
      <c r="L209" s="10">
        <v>34</v>
      </c>
      <c r="M209" s="10">
        <v>15</v>
      </c>
      <c r="N209" s="10">
        <v>360</v>
      </c>
      <c r="O209" s="6">
        <v>2</v>
      </c>
    </row>
    <row r="210" spans="1:15" x14ac:dyDescent="0.2">
      <c r="A210" s="6">
        <v>209</v>
      </c>
      <c r="B210" s="13" t="s">
        <v>15</v>
      </c>
      <c r="C210" s="7">
        <v>69</v>
      </c>
      <c r="D210" s="7">
        <v>81</v>
      </c>
      <c r="E210" s="7">
        <v>124</v>
      </c>
      <c r="F210" s="8">
        <v>35</v>
      </c>
      <c r="G210" s="8">
        <v>31</v>
      </c>
      <c r="H210" s="8">
        <v>599</v>
      </c>
      <c r="I210" s="9">
        <v>0</v>
      </c>
      <c r="J210" s="9">
        <v>27</v>
      </c>
      <c r="K210" s="9">
        <v>510</v>
      </c>
      <c r="L210" s="10">
        <v>34</v>
      </c>
      <c r="M210" s="10">
        <v>35</v>
      </c>
      <c r="N210" s="10">
        <v>605</v>
      </c>
      <c r="O210" s="6">
        <v>20</v>
      </c>
    </row>
    <row r="211" spans="1:15" x14ac:dyDescent="0.2">
      <c r="A211" s="6">
        <v>210</v>
      </c>
      <c r="B211" s="13" t="s">
        <v>15</v>
      </c>
      <c r="C211" s="7">
        <v>64</v>
      </c>
      <c r="D211" s="7">
        <v>66</v>
      </c>
      <c r="E211" s="7">
        <v>140</v>
      </c>
      <c r="F211" s="8">
        <v>53</v>
      </c>
      <c r="G211" s="8">
        <v>33</v>
      </c>
      <c r="H211" s="8">
        <v>664</v>
      </c>
      <c r="I211" s="9">
        <v>0</v>
      </c>
      <c r="J211" s="9">
        <v>12</v>
      </c>
      <c r="K211" s="9">
        <v>540</v>
      </c>
      <c r="L211" s="10">
        <v>44</v>
      </c>
      <c r="M211" s="10">
        <v>54</v>
      </c>
      <c r="N211" s="10">
        <v>670</v>
      </c>
      <c r="O211" s="6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04DE-7195-4E62-8D12-C2260D11068D}">
  <dimension ref="A3:B7"/>
  <sheetViews>
    <sheetView workbookViewId="0">
      <selection activeCell="D37" sqref="D37"/>
    </sheetView>
  </sheetViews>
  <sheetFormatPr baseColWidth="10" defaultColWidth="8.83203125" defaultRowHeight="15" x14ac:dyDescent="0.2"/>
  <cols>
    <col min="2" max="2" width="14.5" bestFit="1" customWidth="1"/>
  </cols>
  <sheetData>
    <row r="3" spans="1:2" x14ac:dyDescent="0.2">
      <c r="A3" s="14" t="s">
        <v>1</v>
      </c>
      <c r="B3" t="s">
        <v>19</v>
      </c>
    </row>
    <row r="4" spans="1:2" x14ac:dyDescent="0.2">
      <c r="A4" t="s">
        <v>17</v>
      </c>
      <c r="B4">
        <v>58</v>
      </c>
    </row>
    <row r="5" spans="1:2" x14ac:dyDescent="0.2">
      <c r="A5" t="s">
        <v>18</v>
      </c>
      <c r="B5">
        <v>30</v>
      </c>
    </row>
    <row r="6" spans="1:2" x14ac:dyDescent="0.2">
      <c r="A6" t="s">
        <v>15</v>
      </c>
      <c r="B6">
        <v>59</v>
      </c>
    </row>
    <row r="7" spans="1:2" x14ac:dyDescent="0.2">
      <c r="A7" t="s">
        <v>16</v>
      </c>
      <c r="B7">
        <v>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5183-B727-1344-B42D-0817ED3CBD5E}">
  <dimension ref="A1:E17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8.5" bestFit="1" customWidth="1"/>
    <col min="4" max="4" width="12.6640625" bestFit="1" customWidth="1"/>
    <col min="5" max="5" width="8" bestFit="1" customWidth="1"/>
  </cols>
  <sheetData>
    <row r="1" spans="1:5" x14ac:dyDescent="0.2">
      <c r="A1" s="27" t="s">
        <v>74</v>
      </c>
    </row>
    <row r="2" spans="1:5" x14ac:dyDescent="0.2">
      <c r="A2" s="27" t="s">
        <v>75</v>
      </c>
    </row>
    <row r="3" spans="1:5" x14ac:dyDescent="0.2">
      <c r="A3" s="27" t="s">
        <v>76</v>
      </c>
    </row>
    <row r="6" spans="1:5" ht="16" thickBot="1" x14ac:dyDescent="0.25">
      <c r="A6" t="s">
        <v>77</v>
      </c>
    </row>
    <row r="7" spans="1:5" x14ac:dyDescent="0.2">
      <c r="B7" s="30"/>
      <c r="C7" s="30"/>
      <c r="D7" s="30" t="s">
        <v>80</v>
      </c>
      <c r="E7" s="30" t="s">
        <v>82</v>
      </c>
    </row>
    <row r="8" spans="1:5" ht="16" thickBot="1" x14ac:dyDescent="0.25">
      <c r="B8" s="31" t="s">
        <v>78</v>
      </c>
      <c r="C8" s="31" t="s">
        <v>79</v>
      </c>
      <c r="D8" s="31" t="s">
        <v>81</v>
      </c>
      <c r="E8" s="31" t="s">
        <v>83</v>
      </c>
    </row>
    <row r="9" spans="1:5" x14ac:dyDescent="0.2">
      <c r="B9" s="28" t="s">
        <v>86</v>
      </c>
      <c r="C9" s="28" t="s">
        <v>87</v>
      </c>
      <c r="D9" s="28">
        <v>-1.4337085098362843</v>
      </c>
      <c r="E9" s="28">
        <v>0</v>
      </c>
    </row>
    <row r="10" spans="1:5" x14ac:dyDescent="0.2">
      <c r="B10" s="28" t="s">
        <v>88</v>
      </c>
      <c r="C10" s="28" t="s">
        <v>89</v>
      </c>
      <c r="D10" s="28">
        <v>-4.7399725551398619</v>
      </c>
      <c r="E10" s="28">
        <v>0</v>
      </c>
    </row>
    <row r="11" spans="1:5" x14ac:dyDescent="0.2">
      <c r="B11" s="28" t="s">
        <v>90</v>
      </c>
      <c r="C11" s="28" t="s">
        <v>91</v>
      </c>
      <c r="D11" s="28">
        <v>-0.78673560729364944</v>
      </c>
      <c r="E11" s="28">
        <v>0</v>
      </c>
    </row>
    <row r="12" spans="1:5" x14ac:dyDescent="0.2">
      <c r="B12" s="28" t="s">
        <v>92</v>
      </c>
      <c r="C12" s="28" t="s">
        <v>93</v>
      </c>
      <c r="D12" s="28">
        <v>-9.6887798113800905</v>
      </c>
      <c r="E12" s="28">
        <v>0</v>
      </c>
    </row>
    <row r="13" spans="1:5" x14ac:dyDescent="0.2">
      <c r="B13" s="28" t="s">
        <v>94</v>
      </c>
      <c r="C13" s="28" t="s">
        <v>95</v>
      </c>
      <c r="D13" s="28">
        <v>-1.3912048648740374</v>
      </c>
      <c r="E13" s="28">
        <v>0</v>
      </c>
    </row>
    <row r="14" spans="1:5" ht="16" thickBot="1" x14ac:dyDescent="0.25">
      <c r="B14" s="29" t="s">
        <v>96</v>
      </c>
      <c r="C14" s="29" t="s">
        <v>97</v>
      </c>
      <c r="D14" s="29">
        <v>-0.39946518507883805</v>
      </c>
      <c r="E14" s="29">
        <v>0</v>
      </c>
    </row>
    <row r="16" spans="1:5" x14ac:dyDescent="0.2">
      <c r="A16" t="s">
        <v>84</v>
      </c>
    </row>
    <row r="17" spans="2:2" x14ac:dyDescent="0.2">
      <c r="B17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EFC2-4C1C-4BA0-959D-C7D8B5E2D777}">
  <dimension ref="A1:AK211"/>
  <sheetViews>
    <sheetView topLeftCell="AB1" zoomScale="304" workbookViewId="0">
      <selection activeCell="AF10" sqref="AF10"/>
    </sheetView>
  </sheetViews>
  <sheetFormatPr baseColWidth="10" defaultColWidth="8.83203125" defaultRowHeight="15" x14ac:dyDescent="0.2"/>
  <cols>
    <col min="1" max="1" width="4" bestFit="1" customWidth="1"/>
    <col min="2" max="2" width="8.83203125" style="11"/>
    <col min="3" max="3" width="7.5" bestFit="1" customWidth="1"/>
    <col min="4" max="4" width="6.83203125" bestFit="1" customWidth="1"/>
    <col min="5" max="5" width="6.6640625" bestFit="1" customWidth="1"/>
    <col min="6" max="6" width="8.1640625" style="2" bestFit="1" customWidth="1"/>
    <col min="7" max="7" width="7.5" bestFit="1" customWidth="1"/>
    <col min="8" max="8" width="7.33203125" bestFit="1" customWidth="1"/>
    <col min="9" max="9" width="7.83203125" style="3" bestFit="1" customWidth="1"/>
    <col min="10" max="10" width="7.33203125" bestFit="1" customWidth="1"/>
    <col min="11" max="11" width="7.1640625" bestFit="1" customWidth="1"/>
    <col min="12" max="12" width="9.1640625" style="4"/>
    <col min="16" max="16" width="3.33203125" bestFit="1" customWidth="1"/>
    <col min="17" max="17" width="4" bestFit="1" customWidth="1"/>
    <col min="18" max="18" width="3.6640625" bestFit="1" customWidth="1"/>
    <col min="19" max="19" width="5.33203125" bestFit="1" customWidth="1"/>
    <col min="28" max="28" width="12" bestFit="1" customWidth="1"/>
    <col min="29" max="30" width="12" customWidth="1"/>
  </cols>
  <sheetData>
    <row r="1" spans="1:37" x14ac:dyDescent="0.2">
      <c r="A1" s="5" t="s">
        <v>0</v>
      </c>
      <c r="B1" s="12" t="s">
        <v>1</v>
      </c>
      <c r="C1" s="5" t="s">
        <v>2</v>
      </c>
      <c r="D1" s="5" t="s">
        <v>3</v>
      </c>
      <c r="E1" s="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5" t="s">
        <v>17</v>
      </c>
      <c r="Q1" s="5" t="s">
        <v>18</v>
      </c>
      <c r="R1" s="5" t="s">
        <v>15</v>
      </c>
      <c r="S1" s="5" t="s">
        <v>16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</row>
    <row r="2" spans="1:37" x14ac:dyDescent="0.2">
      <c r="A2" s="6">
        <v>1</v>
      </c>
      <c r="B2" s="13" t="s">
        <v>15</v>
      </c>
      <c r="C2" s="1">
        <v>0.69</v>
      </c>
      <c r="D2" s="1">
        <v>0.59</v>
      </c>
      <c r="E2" s="1">
        <v>1</v>
      </c>
      <c r="F2" s="2">
        <v>0.35</v>
      </c>
      <c r="G2" s="2">
        <v>0.25</v>
      </c>
      <c r="H2" s="2">
        <v>4.17</v>
      </c>
      <c r="I2" s="3">
        <v>0</v>
      </c>
      <c r="J2" s="3">
        <v>0.1</v>
      </c>
      <c r="K2" s="3">
        <v>1.8</v>
      </c>
      <c r="L2" s="4">
        <v>0.34</v>
      </c>
      <c r="M2" s="4">
        <v>0.31</v>
      </c>
      <c r="N2" s="4">
        <v>3.72</v>
      </c>
      <c r="O2" s="4">
        <v>0.35</v>
      </c>
      <c r="P2">
        <f>IF($B2="air", 1, 0)</f>
        <v>0</v>
      </c>
      <c r="Q2">
        <f t="shared" ref="Q2:Q65" si="0">IF($B2="bus", 1, 0)</f>
        <v>0</v>
      </c>
      <c r="R2">
        <f t="shared" ref="R2:R65" si="1">IF(B2="car", 1, 0)</f>
        <v>1</v>
      </c>
      <c r="S2">
        <f t="shared" ref="S2:S65" si="2">IF(B2="train", 1, 0)</f>
        <v>0</v>
      </c>
      <c r="T2">
        <f>SUMPRODUCT($AI$2:$AK$2, C2:E2)</f>
        <v>-7.9055341252067821</v>
      </c>
      <c r="U2">
        <f>SUMPRODUCT($AI$2:$AK$2, F2:H2)+AF$2</f>
        <v>-6.83835248181658</v>
      </c>
      <c r="V2">
        <f t="shared" ref="V2:V65" si="3">SUMPRODUCT($AI$2:$AK$2, I2:K2)+AG$2</f>
        <v>-5.5981303747691742</v>
      </c>
      <c r="W2">
        <f t="shared" ref="W2:W65" si="4">SUMPRODUCT($AI$2:$AK$2, L2:N2)+AH$2</f>
        <v>-5.9982047397671101</v>
      </c>
      <c r="X2">
        <f>EXP(T2)+EXP(U2)+EXP(V2)+EXP(W2)</f>
        <v>7.6285553151524462E-3</v>
      </c>
      <c r="Y2">
        <f>EXP(T2)/$X2</f>
        <v>4.833123060562116E-2</v>
      </c>
      <c r="Z2">
        <f>EXP(U2)/$X2</f>
        <v>0.14050732062163723</v>
      </c>
      <c r="AA2">
        <f>EXP(V2)/$X2</f>
        <v>0.48564684264619151</v>
      </c>
      <c r="AB2">
        <f>EXP(W2)/$X2</f>
        <v>0.32551460612655014</v>
      </c>
      <c r="AC2">
        <f>SUMPRODUCT(Y2:AB2, P2:S2)</f>
        <v>0.48564684264619151</v>
      </c>
      <c r="AD2">
        <f>LN(AC2)</f>
        <v>-0.72227358044970802</v>
      </c>
      <c r="AF2" s="18">
        <v>-1.4337085098362843</v>
      </c>
      <c r="AG2" s="18">
        <v>-4.7399725551398619</v>
      </c>
      <c r="AH2" s="18">
        <v>-0.78673560729364944</v>
      </c>
      <c r="AI2" s="18">
        <v>-9.6887798113800905</v>
      </c>
      <c r="AJ2" s="18">
        <v>-1.3912048648740374</v>
      </c>
      <c r="AK2" s="18">
        <v>-0.39946518507883805</v>
      </c>
    </row>
    <row r="3" spans="1:37" x14ac:dyDescent="0.2">
      <c r="A3" s="6">
        <v>2</v>
      </c>
      <c r="B3" s="13" t="s">
        <v>15</v>
      </c>
      <c r="C3" s="1">
        <v>0.64</v>
      </c>
      <c r="D3" s="1">
        <v>0.57999999999999996</v>
      </c>
      <c r="E3" s="1">
        <v>0.68</v>
      </c>
      <c r="F3" s="2">
        <v>0.53</v>
      </c>
      <c r="G3" s="2">
        <v>0.25</v>
      </c>
      <c r="H3" s="2">
        <v>3.99</v>
      </c>
      <c r="I3" s="3">
        <v>0</v>
      </c>
      <c r="J3" s="3">
        <v>0.11</v>
      </c>
      <c r="K3" s="3">
        <v>2.5499999999999998</v>
      </c>
      <c r="L3" s="4">
        <v>0.44</v>
      </c>
      <c r="M3" s="4">
        <v>0.31</v>
      </c>
      <c r="N3" s="4">
        <v>3.54</v>
      </c>
      <c r="O3" s="4">
        <v>0.3</v>
      </c>
      <c r="P3">
        <f t="shared" ref="P2:P65" si="5">IF($B3="air", 1, 0)</f>
        <v>0</v>
      </c>
      <c r="Q3">
        <f t="shared" si="0"/>
        <v>0</v>
      </c>
      <c r="R3">
        <f t="shared" si="1"/>
        <v>1</v>
      </c>
      <c r="S3">
        <f t="shared" si="2"/>
        <v>0</v>
      </c>
      <c r="T3">
        <f t="shared" ref="T3:T33" si="6">SUMPRODUCT($AI$2:$AK$2, C3:E3)</f>
        <v>-7.2793542267638101</v>
      </c>
      <c r="U3">
        <f t="shared" ref="U3:U65" si="7">SUMPRODUCT($AI$2:$AK$2, F3:H3)+AF$2</f>
        <v>-8.5104291145508046</v>
      </c>
      <c r="V3">
        <f t="shared" si="3"/>
        <v>-5.9116413122270428</v>
      </c>
      <c r="W3">
        <f t="shared" si="4"/>
        <v>-6.8951789875909277</v>
      </c>
      <c r="X3">
        <f t="shared" ref="X3:X66" si="8">EXP(T3)+EXP(U3)+EXP(V3)+EXP(W3)</f>
        <v>4.6113828645814522E-3</v>
      </c>
      <c r="Y3">
        <f t="shared" ref="Y3:Y66" si="9">EXP(T3)/$X3</f>
        <v>0.14954966552777593</v>
      </c>
      <c r="Z3">
        <f t="shared" ref="Z3:Z66" si="10">EXP(U3)/$X3</f>
        <v>4.3665296700157792E-2</v>
      </c>
      <c r="AA3">
        <f t="shared" ref="AA3:AA66" si="11">EXP(V3)/$X3</f>
        <v>0.58718589902256824</v>
      </c>
      <c r="AB3">
        <f t="shared" ref="AB3:AB66" si="12">EXP(W3)/$X3</f>
        <v>0.21959913874949799</v>
      </c>
      <c r="AC3">
        <f t="shared" ref="AC3:AC66" si="13">SUMPRODUCT(Y3:AB3, P3:S3)</f>
        <v>0.58718589902256824</v>
      </c>
      <c r="AD3">
        <f t="shared" ref="AD3:AD66" si="14">LN(AC3)</f>
        <v>-0.5324138158963142</v>
      </c>
    </row>
    <row r="4" spans="1:37" x14ac:dyDescent="0.2">
      <c r="A4" s="6">
        <v>3</v>
      </c>
      <c r="B4" s="13" t="s">
        <v>15</v>
      </c>
      <c r="C4" s="1">
        <v>0.69</v>
      </c>
      <c r="D4" s="1">
        <v>1.1499999999999999</v>
      </c>
      <c r="E4" s="1">
        <v>1.25</v>
      </c>
      <c r="F4" s="2">
        <v>0.35</v>
      </c>
      <c r="G4" s="2">
        <v>0.53</v>
      </c>
      <c r="H4" s="2">
        <v>8.82</v>
      </c>
      <c r="I4" s="3">
        <v>0</v>
      </c>
      <c r="J4" s="3">
        <v>0.23</v>
      </c>
      <c r="K4" s="3">
        <v>7.2</v>
      </c>
      <c r="L4" s="4">
        <v>0.34</v>
      </c>
      <c r="M4" s="4">
        <v>0.98</v>
      </c>
      <c r="N4" s="4">
        <v>8.92</v>
      </c>
      <c r="O4" s="4">
        <v>0.4</v>
      </c>
      <c r="P4">
        <f t="shared" si="5"/>
        <v>0</v>
      </c>
      <c r="Q4">
        <f t="shared" si="0"/>
        <v>0</v>
      </c>
      <c r="R4">
        <f t="shared" si="1"/>
        <v>1</v>
      </c>
      <c r="S4">
        <f t="shared" si="2"/>
        <v>0</v>
      </c>
      <c r="T4">
        <f t="shared" si="6"/>
        <v>-8.7844751458059527</v>
      </c>
      <c r="U4">
        <f t="shared" si="7"/>
        <v>-9.0854029545979085</v>
      </c>
      <c r="V4">
        <f t="shared" si="3"/>
        <v>-7.9360990066285249</v>
      </c>
      <c r="W4">
        <f t="shared" si="4"/>
        <v>-9.0075309616426722</v>
      </c>
      <c r="X4">
        <f t="shared" si="8"/>
        <v>7.4648184910152576E-4</v>
      </c>
      <c r="Y4">
        <f t="shared" si="9"/>
        <v>0.20508394622992795</v>
      </c>
      <c r="Z4">
        <f t="shared" si="10"/>
        <v>0.15178902758970012</v>
      </c>
      <c r="AA4">
        <f t="shared" si="11"/>
        <v>0.47904547405459813</v>
      </c>
      <c r="AB4">
        <f t="shared" si="12"/>
        <v>0.16408155212577394</v>
      </c>
      <c r="AC4">
        <f t="shared" si="13"/>
        <v>0.47904547405459813</v>
      </c>
      <c r="AD4">
        <f t="shared" si="14"/>
        <v>-0.73595975068148056</v>
      </c>
    </row>
    <row r="5" spans="1:37" x14ac:dyDescent="0.2">
      <c r="A5" s="6">
        <v>4</v>
      </c>
      <c r="B5" s="13" t="s">
        <v>15</v>
      </c>
      <c r="C5" s="1">
        <v>0.64</v>
      </c>
      <c r="D5" s="1">
        <v>0.49</v>
      </c>
      <c r="E5" s="1">
        <v>0.68</v>
      </c>
      <c r="F5" s="2">
        <v>0.53</v>
      </c>
      <c r="G5" s="2">
        <v>0.21</v>
      </c>
      <c r="H5" s="2">
        <v>3.99</v>
      </c>
      <c r="I5" s="3">
        <v>0</v>
      </c>
      <c r="J5" s="3">
        <v>0.05</v>
      </c>
      <c r="K5" s="3">
        <v>1.8</v>
      </c>
      <c r="L5" s="4">
        <v>0.44</v>
      </c>
      <c r="M5" s="4">
        <v>0.26</v>
      </c>
      <c r="N5" s="4">
        <v>3.54</v>
      </c>
      <c r="O5" s="4">
        <v>0.7</v>
      </c>
      <c r="P5">
        <f t="shared" si="5"/>
        <v>0</v>
      </c>
      <c r="Q5">
        <f t="shared" si="0"/>
        <v>0</v>
      </c>
      <c r="R5">
        <f t="shared" si="1"/>
        <v>1</v>
      </c>
      <c r="S5">
        <f t="shared" si="2"/>
        <v>0</v>
      </c>
      <c r="T5">
        <f t="shared" si="6"/>
        <v>-7.1541457889251463</v>
      </c>
      <c r="U5">
        <f t="shared" si="7"/>
        <v>-8.4547809199558444</v>
      </c>
      <c r="V5">
        <f t="shared" si="3"/>
        <v>-5.5285701315254725</v>
      </c>
      <c r="W5">
        <f t="shared" si="4"/>
        <v>-6.825618744347226</v>
      </c>
      <c r="X5">
        <f t="shared" si="8"/>
        <v>6.0517651617616429E-3</v>
      </c>
      <c r="Y5">
        <f t="shared" si="9"/>
        <v>0.12915519939103062</v>
      </c>
      <c r="Z5">
        <f t="shared" si="10"/>
        <v>3.5176549255256595E-2</v>
      </c>
      <c r="AA5">
        <f t="shared" si="11"/>
        <v>0.65628190815594134</v>
      </c>
      <c r="AB5">
        <f t="shared" si="12"/>
        <v>0.17938634319777144</v>
      </c>
      <c r="AC5">
        <f t="shared" si="13"/>
        <v>0.65628190815594134</v>
      </c>
      <c r="AD5">
        <f t="shared" si="14"/>
        <v>-0.42116484430640172</v>
      </c>
      <c r="AF5" s="18" t="s">
        <v>37</v>
      </c>
    </row>
    <row r="6" spans="1:37" x14ac:dyDescent="0.2">
      <c r="A6" s="6">
        <v>5</v>
      </c>
      <c r="B6" s="13" t="s">
        <v>15</v>
      </c>
      <c r="C6" s="1">
        <v>0.64</v>
      </c>
      <c r="D6" s="1">
        <v>0.6</v>
      </c>
      <c r="E6" s="1">
        <v>1.44</v>
      </c>
      <c r="F6" s="2">
        <v>0.53</v>
      </c>
      <c r="G6" s="2">
        <v>0.26</v>
      </c>
      <c r="H6" s="2">
        <v>4.49</v>
      </c>
      <c r="I6" s="3">
        <v>0</v>
      </c>
      <c r="J6" s="3">
        <v>0.08</v>
      </c>
      <c r="K6" s="3">
        <v>6</v>
      </c>
      <c r="L6" s="4">
        <v>0.44</v>
      </c>
      <c r="M6" s="4">
        <v>0.32</v>
      </c>
      <c r="N6" s="4">
        <v>4.04</v>
      </c>
      <c r="O6" s="4">
        <v>0.45</v>
      </c>
      <c r="P6">
        <f t="shared" si="5"/>
        <v>0</v>
      </c>
      <c r="Q6">
        <f t="shared" si="0"/>
        <v>0</v>
      </c>
      <c r="R6">
        <f t="shared" si="1"/>
        <v>1</v>
      </c>
      <c r="S6">
        <f t="shared" si="2"/>
        <v>0</v>
      </c>
      <c r="T6">
        <f t="shared" si="6"/>
        <v>-7.6107718647212073</v>
      </c>
      <c r="U6">
        <f t="shared" si="7"/>
        <v>-8.7240737557389654</v>
      </c>
      <c r="V6">
        <f t="shared" si="3"/>
        <v>-7.2480600548028136</v>
      </c>
      <c r="W6">
        <f t="shared" si="4"/>
        <v>-7.1088236287790876</v>
      </c>
      <c r="X6">
        <f t="shared" si="8"/>
        <v>2.1871228754025531E-3</v>
      </c>
      <c r="Y6">
        <f t="shared" si="9"/>
        <v>0.22636568541916893</v>
      </c>
      <c r="Z6">
        <f t="shared" si="10"/>
        <v>7.4354922485961275E-2</v>
      </c>
      <c r="AA6">
        <f t="shared" si="11"/>
        <v>0.32533765406372095</v>
      </c>
      <c r="AB6">
        <f t="shared" si="12"/>
        <v>0.37394173803114883</v>
      </c>
      <c r="AC6">
        <f t="shared" si="13"/>
        <v>0.32533765406372095</v>
      </c>
      <c r="AD6">
        <f t="shared" si="14"/>
        <v>-1.1228917003917767</v>
      </c>
      <c r="AF6" s="18">
        <f>SUM(AD2:AD211)</f>
        <v>-192.88850163888935</v>
      </c>
    </row>
    <row r="7" spans="1:37" x14ac:dyDescent="0.2">
      <c r="A7" s="6">
        <v>6</v>
      </c>
      <c r="B7" s="13" t="s">
        <v>16</v>
      </c>
      <c r="C7" s="1">
        <v>0.69</v>
      </c>
      <c r="D7" s="1">
        <v>0.59</v>
      </c>
      <c r="E7" s="1">
        <v>1</v>
      </c>
      <c r="F7" s="2">
        <v>0.35</v>
      </c>
      <c r="G7" s="2">
        <v>0.13</v>
      </c>
      <c r="H7" s="2">
        <v>4.17</v>
      </c>
      <c r="I7" s="3">
        <v>0</v>
      </c>
      <c r="J7" s="3">
        <v>0.12</v>
      </c>
      <c r="K7" s="3">
        <v>2.84</v>
      </c>
      <c r="L7" s="4">
        <v>0.4</v>
      </c>
      <c r="M7" s="4">
        <v>0.2</v>
      </c>
      <c r="N7" s="4">
        <v>3.45</v>
      </c>
      <c r="O7" s="4">
        <v>0.2</v>
      </c>
      <c r="P7">
        <f t="shared" si="5"/>
        <v>0</v>
      </c>
      <c r="Q7">
        <f t="shared" si="0"/>
        <v>0</v>
      </c>
      <c r="R7">
        <f t="shared" si="1"/>
        <v>0</v>
      </c>
      <c r="S7">
        <f t="shared" si="2"/>
        <v>1</v>
      </c>
      <c r="T7">
        <f t="shared" si="6"/>
        <v>-7.9055341252067821</v>
      </c>
      <c r="U7">
        <f t="shared" si="7"/>
        <v>-6.6714078980316955</v>
      </c>
      <c r="V7">
        <f t="shared" si="3"/>
        <v>-6.0413982645486461</v>
      </c>
      <c r="W7">
        <f t="shared" si="4"/>
        <v>-6.3186433933424846</v>
      </c>
      <c r="X7">
        <f t="shared" si="8"/>
        <v>5.8159298674249661E-3</v>
      </c>
      <c r="Y7">
        <f t="shared" si="9"/>
        <v>6.3394414053966688E-2</v>
      </c>
      <c r="Z7">
        <f t="shared" si="10"/>
        <v>0.21778361505048136</v>
      </c>
      <c r="AA7">
        <f t="shared" si="11"/>
        <v>0.40891675888290785</v>
      </c>
      <c r="AB7">
        <f t="shared" si="12"/>
        <v>0.30990521201264426</v>
      </c>
      <c r="AC7">
        <f t="shared" si="13"/>
        <v>0.30990521201264426</v>
      </c>
      <c r="AD7">
        <f t="shared" si="14"/>
        <v>-1.1714887959605675</v>
      </c>
      <c r="AF7" s="18"/>
    </row>
    <row r="8" spans="1:37" x14ac:dyDescent="0.2">
      <c r="A8" s="6">
        <v>7</v>
      </c>
      <c r="B8" s="13" t="s">
        <v>17</v>
      </c>
      <c r="C8" s="1">
        <v>0.45</v>
      </c>
      <c r="D8" s="1">
        <v>1.48</v>
      </c>
      <c r="E8" s="1">
        <v>1.1499999999999999</v>
      </c>
      <c r="F8" s="2">
        <v>0.35</v>
      </c>
      <c r="G8" s="2">
        <v>0.66</v>
      </c>
      <c r="H8" s="2">
        <v>9.35</v>
      </c>
      <c r="I8" s="3">
        <v>0</v>
      </c>
      <c r="J8" s="3">
        <v>0.36</v>
      </c>
      <c r="K8" s="3">
        <v>8.2100000000000009</v>
      </c>
      <c r="L8" s="4">
        <v>0.34</v>
      </c>
      <c r="M8" s="4">
        <v>1.1100000000000001</v>
      </c>
      <c r="N8" s="4">
        <v>9.4499999999999993</v>
      </c>
      <c r="O8" s="4">
        <v>0.45</v>
      </c>
      <c r="P8">
        <f t="shared" si="5"/>
        <v>1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6"/>
        <v>-6.8783190779752807</v>
      </c>
      <c r="U8">
        <f t="shared" si="7"/>
        <v>-9.4779761351233152</v>
      </c>
      <c r="V8">
        <f t="shared" si="3"/>
        <v>-8.5204154759917756</v>
      </c>
      <c r="W8">
        <f t="shared" si="4"/>
        <v>-9.4001041421680824</v>
      </c>
      <c r="X8">
        <f t="shared" si="8"/>
        <v>1.3884644036381111E-3</v>
      </c>
      <c r="Y8">
        <f t="shared" si="9"/>
        <v>0.7417357807448538</v>
      </c>
      <c r="Z8">
        <f t="shared" si="10"/>
        <v>5.5110266957262517E-2</v>
      </c>
      <c r="AA8">
        <f t="shared" si="11"/>
        <v>0.14358062025931034</v>
      </c>
      <c r="AB8">
        <f t="shared" si="12"/>
        <v>5.9573332038573207E-2</v>
      </c>
      <c r="AC8">
        <f t="shared" si="13"/>
        <v>0.7417357807448538</v>
      </c>
      <c r="AD8">
        <f t="shared" si="14"/>
        <v>-0.29876218987044229</v>
      </c>
      <c r="AF8" s="18" t="s">
        <v>38</v>
      </c>
    </row>
    <row r="9" spans="1:37" x14ac:dyDescent="0.2">
      <c r="A9" s="6">
        <v>8</v>
      </c>
      <c r="B9" s="13" t="s">
        <v>15</v>
      </c>
      <c r="C9" s="1">
        <v>0.69</v>
      </c>
      <c r="D9" s="1">
        <v>1.21</v>
      </c>
      <c r="E9" s="1">
        <v>1.52</v>
      </c>
      <c r="F9" s="2">
        <v>0.35</v>
      </c>
      <c r="G9" s="2">
        <v>0.5</v>
      </c>
      <c r="H9" s="2">
        <v>8.7899999999999991</v>
      </c>
      <c r="I9" s="3">
        <v>0</v>
      </c>
      <c r="J9" s="3">
        <v>0.5</v>
      </c>
      <c r="K9" s="3">
        <v>7.8</v>
      </c>
      <c r="L9" s="4">
        <v>0.34</v>
      </c>
      <c r="M9" s="4">
        <v>0.52</v>
      </c>
      <c r="N9" s="4">
        <v>8.89</v>
      </c>
      <c r="O9" s="4">
        <v>0.12</v>
      </c>
      <c r="P9">
        <f t="shared" si="5"/>
        <v>0</v>
      </c>
      <c r="Q9">
        <f t="shared" si="0"/>
        <v>0</v>
      </c>
      <c r="R9">
        <f t="shared" si="1"/>
        <v>1</v>
      </c>
      <c r="S9">
        <f t="shared" si="2"/>
        <v>0</v>
      </c>
      <c r="T9">
        <f t="shared" si="6"/>
        <v>-8.9758030376696816</v>
      </c>
      <c r="U9">
        <f t="shared" si="7"/>
        <v>-9.031682853099321</v>
      </c>
      <c r="V9">
        <f t="shared" si="3"/>
        <v>-8.551403431191817</v>
      </c>
      <c r="W9">
        <f t="shared" si="4"/>
        <v>-8.3555927682482505</v>
      </c>
      <c r="X9">
        <f t="shared" si="8"/>
        <v>6.743452479756279E-4</v>
      </c>
      <c r="Y9">
        <f t="shared" si="9"/>
        <v>0.1874890759588935</v>
      </c>
      <c r="Z9">
        <f t="shared" si="10"/>
        <v>0.17729956626282192</v>
      </c>
      <c r="AA9">
        <f t="shared" si="11"/>
        <v>0.28660936430483119</v>
      </c>
      <c r="AB9">
        <f t="shared" si="12"/>
        <v>0.3486019934734535</v>
      </c>
      <c r="AC9">
        <f t="shared" si="13"/>
        <v>0.28660936430483119</v>
      </c>
      <c r="AD9">
        <f t="shared" si="14"/>
        <v>-1.2496350903436451</v>
      </c>
      <c r="AF9" s="18">
        <f>-2*AF6+6*LN(210)</f>
        <v>417.8596484620835</v>
      </c>
    </row>
    <row r="10" spans="1:37" x14ac:dyDescent="0.2">
      <c r="A10" s="6">
        <v>9</v>
      </c>
      <c r="B10" s="13" t="s">
        <v>15</v>
      </c>
      <c r="C10" s="1">
        <v>0.69</v>
      </c>
      <c r="D10" s="1">
        <v>0.59</v>
      </c>
      <c r="E10" s="1">
        <v>1</v>
      </c>
      <c r="F10" s="2">
        <v>0.35</v>
      </c>
      <c r="G10" s="2">
        <v>0.25</v>
      </c>
      <c r="H10" s="2">
        <v>4.17</v>
      </c>
      <c r="I10" s="3">
        <v>0</v>
      </c>
      <c r="J10" s="3">
        <v>0.17</v>
      </c>
      <c r="K10" s="3">
        <v>2.1</v>
      </c>
      <c r="L10" s="4">
        <v>0.34</v>
      </c>
      <c r="M10" s="4">
        <v>0.31</v>
      </c>
      <c r="N10" s="4">
        <v>3.72</v>
      </c>
      <c r="O10" s="4">
        <v>0.4</v>
      </c>
      <c r="P10">
        <f t="shared" si="5"/>
        <v>0</v>
      </c>
      <c r="Q10">
        <f t="shared" si="0"/>
        <v>0</v>
      </c>
      <c r="R10">
        <f t="shared" si="1"/>
        <v>1</v>
      </c>
      <c r="S10">
        <f t="shared" si="2"/>
        <v>0</v>
      </c>
      <c r="T10">
        <f t="shared" si="6"/>
        <v>-7.9055341252067821</v>
      </c>
      <c r="U10">
        <f t="shared" si="7"/>
        <v>-6.83835248181658</v>
      </c>
      <c r="V10">
        <f t="shared" si="3"/>
        <v>-5.8153542708340087</v>
      </c>
      <c r="W10">
        <f t="shared" si="4"/>
        <v>-5.9982047397671101</v>
      </c>
      <c r="X10">
        <f t="shared" si="8"/>
        <v>6.9051954212156434E-3</v>
      </c>
      <c r="Y10">
        <f t="shared" si="9"/>
        <v>5.3394211696250811E-2</v>
      </c>
      <c r="Z10">
        <f t="shared" si="10"/>
        <v>0.15522629008482425</v>
      </c>
      <c r="AA10">
        <f t="shared" si="11"/>
        <v>0.43176531972703136</v>
      </c>
      <c r="AB10">
        <f t="shared" si="12"/>
        <v>0.35961417849189364</v>
      </c>
      <c r="AC10">
        <f t="shared" si="13"/>
        <v>0.43176531972703136</v>
      </c>
      <c r="AD10">
        <f t="shared" si="14"/>
        <v>-0.83987307971969449</v>
      </c>
    </row>
    <row r="11" spans="1:37" x14ac:dyDescent="0.2">
      <c r="A11" s="6">
        <v>10</v>
      </c>
      <c r="B11" s="13" t="s">
        <v>15</v>
      </c>
      <c r="C11" s="1">
        <v>0.69</v>
      </c>
      <c r="D11" s="1">
        <v>0.57999999999999996</v>
      </c>
      <c r="E11" s="1">
        <v>0.68</v>
      </c>
      <c r="F11" s="2">
        <v>0.35</v>
      </c>
      <c r="G11" s="2">
        <v>0.25</v>
      </c>
      <c r="H11" s="2">
        <v>4.0199999999999996</v>
      </c>
      <c r="I11" s="3">
        <v>0</v>
      </c>
      <c r="J11" s="3">
        <v>7.0000000000000007E-2</v>
      </c>
      <c r="K11" s="3">
        <v>2.1</v>
      </c>
      <c r="L11" s="4">
        <v>0.34</v>
      </c>
      <c r="M11" s="4">
        <v>0.31</v>
      </c>
      <c r="N11" s="4">
        <v>3.57</v>
      </c>
      <c r="O11" s="4">
        <v>0.7</v>
      </c>
      <c r="P11">
        <f t="shared" si="5"/>
        <v>0</v>
      </c>
      <c r="Q11">
        <f t="shared" si="0"/>
        <v>0</v>
      </c>
      <c r="R11">
        <f t="shared" si="1"/>
        <v>1</v>
      </c>
      <c r="S11">
        <f t="shared" si="2"/>
        <v>0</v>
      </c>
      <c r="T11">
        <f t="shared" si="6"/>
        <v>-7.7637932173328137</v>
      </c>
      <c r="U11">
        <f t="shared" si="7"/>
        <v>-6.7784327040547545</v>
      </c>
      <c r="V11">
        <f t="shared" si="3"/>
        <v>-5.6762337843466044</v>
      </c>
      <c r="W11">
        <f t="shared" si="4"/>
        <v>-5.9382849620052838</v>
      </c>
      <c r="X11">
        <f t="shared" si="8"/>
        <v>7.6258856116383743E-3</v>
      </c>
      <c r="Y11">
        <f t="shared" si="9"/>
        <v>5.5710513373414899E-2</v>
      </c>
      <c r="Z11">
        <f t="shared" si="10"/>
        <v>0.14923606668520628</v>
      </c>
      <c r="AA11">
        <f t="shared" si="11"/>
        <v>0.4493168472703763</v>
      </c>
      <c r="AB11">
        <f t="shared" si="12"/>
        <v>0.3457365726710025</v>
      </c>
      <c r="AC11">
        <f t="shared" si="13"/>
        <v>0.4493168472703763</v>
      </c>
      <c r="AD11">
        <f t="shared" si="14"/>
        <v>-0.80002696690218211</v>
      </c>
    </row>
    <row r="12" spans="1:37" x14ac:dyDescent="0.2">
      <c r="A12" s="6">
        <v>11</v>
      </c>
      <c r="B12" s="13" t="s">
        <v>15</v>
      </c>
      <c r="C12" s="1">
        <v>0.64</v>
      </c>
      <c r="D12" s="1">
        <v>0.57999999999999996</v>
      </c>
      <c r="E12" s="1">
        <v>0.68</v>
      </c>
      <c r="F12" s="2">
        <v>0.53</v>
      </c>
      <c r="G12" s="2">
        <v>0.13</v>
      </c>
      <c r="H12" s="2">
        <v>4.0199999999999996</v>
      </c>
      <c r="I12" s="3">
        <v>0</v>
      </c>
      <c r="J12" s="3">
        <v>0.04</v>
      </c>
      <c r="K12" s="3">
        <v>2.1</v>
      </c>
      <c r="L12" s="4">
        <v>0.44</v>
      </c>
      <c r="M12" s="4">
        <v>0.16</v>
      </c>
      <c r="N12" s="4">
        <v>3.57</v>
      </c>
      <c r="O12" s="4">
        <v>0.15</v>
      </c>
      <c r="P12">
        <f t="shared" si="5"/>
        <v>0</v>
      </c>
      <c r="Q12">
        <f t="shared" si="0"/>
        <v>0</v>
      </c>
      <c r="R12">
        <f t="shared" si="1"/>
        <v>1</v>
      </c>
      <c r="S12">
        <f t="shared" si="2"/>
        <v>0</v>
      </c>
      <c r="T12">
        <f t="shared" si="6"/>
        <v>-7.2793542267638101</v>
      </c>
      <c r="U12">
        <f t="shared" si="7"/>
        <v>-8.3554684863182853</v>
      </c>
      <c r="V12">
        <f t="shared" si="3"/>
        <v>-5.6344976384003838</v>
      </c>
      <c r="W12">
        <f t="shared" si="4"/>
        <v>-6.6984822134121869</v>
      </c>
      <c r="X12">
        <f t="shared" si="8"/>
        <v>5.7299911182876629E-3</v>
      </c>
      <c r="Y12">
        <f t="shared" si="9"/>
        <v>0.12035459580690608</v>
      </c>
      <c r="Z12">
        <f t="shared" si="10"/>
        <v>4.1031008714578099E-2</v>
      </c>
      <c r="AA12">
        <f t="shared" si="11"/>
        <v>0.62346893411045246</v>
      </c>
      <c r="AB12">
        <f t="shared" si="12"/>
        <v>0.21514546136806328</v>
      </c>
      <c r="AC12">
        <f t="shared" si="13"/>
        <v>0.62346893411045246</v>
      </c>
      <c r="AD12">
        <f t="shared" si="14"/>
        <v>-0.47245634010663656</v>
      </c>
    </row>
    <row r="13" spans="1:37" x14ac:dyDescent="0.2">
      <c r="A13" s="6">
        <v>12</v>
      </c>
      <c r="B13" s="13" t="s">
        <v>15</v>
      </c>
      <c r="C13" s="1">
        <v>0.64</v>
      </c>
      <c r="D13" s="1">
        <v>0.62</v>
      </c>
      <c r="E13" s="1">
        <v>1.08</v>
      </c>
      <c r="F13" s="2">
        <v>0.53</v>
      </c>
      <c r="G13" s="2">
        <v>0.28000000000000003</v>
      </c>
      <c r="H13" s="2">
        <v>4.1500000000000004</v>
      </c>
      <c r="I13" s="3">
        <v>0</v>
      </c>
      <c r="J13" s="3">
        <v>0.06</v>
      </c>
      <c r="K13" s="3">
        <v>2.5</v>
      </c>
      <c r="L13" s="4">
        <v>0.44</v>
      </c>
      <c r="M13" s="4">
        <v>0.34</v>
      </c>
      <c r="N13" s="4">
        <v>3.7</v>
      </c>
      <c r="O13" s="4">
        <v>0.35</v>
      </c>
      <c r="P13">
        <f t="shared" si="5"/>
        <v>0</v>
      </c>
      <c r="Q13">
        <f t="shared" si="0"/>
        <v>0</v>
      </c>
      <c r="R13">
        <f t="shared" si="1"/>
        <v>1</v>
      </c>
      <c r="S13">
        <f t="shared" si="2"/>
        <v>0</v>
      </c>
      <c r="T13">
        <f t="shared" si="6"/>
        <v>-7.4947884953903063</v>
      </c>
      <c r="U13">
        <f t="shared" si="7"/>
        <v>-8.6160796901096415</v>
      </c>
      <c r="V13">
        <f t="shared" si="3"/>
        <v>-5.822107809729399</v>
      </c>
      <c r="W13">
        <f t="shared" si="4"/>
        <v>-7.0008295631497637</v>
      </c>
      <c r="X13">
        <f t="shared" si="8"/>
        <v>4.609625800193389E-3</v>
      </c>
      <c r="Y13">
        <f t="shared" si="9"/>
        <v>0.12061158972137313</v>
      </c>
      <c r="Z13">
        <f t="shared" si="10"/>
        <v>3.9302344966947331E-2</v>
      </c>
      <c r="AA13">
        <f t="shared" si="11"/>
        <v>0.64242884647166365</v>
      </c>
      <c r="AB13">
        <f t="shared" si="12"/>
        <v>0.1976572188400158</v>
      </c>
      <c r="AC13">
        <f t="shared" si="13"/>
        <v>0.64242884647166365</v>
      </c>
      <c r="AD13">
        <f t="shared" si="14"/>
        <v>-0.44249921313660434</v>
      </c>
    </row>
    <row r="14" spans="1:37" x14ac:dyDescent="0.2">
      <c r="A14" s="6">
        <v>13</v>
      </c>
      <c r="B14" s="13" t="s">
        <v>15</v>
      </c>
      <c r="C14" s="1">
        <v>0.64</v>
      </c>
      <c r="D14" s="1">
        <v>0.45</v>
      </c>
      <c r="E14" s="1">
        <v>1.1399999999999999</v>
      </c>
      <c r="F14" s="2">
        <v>0.53</v>
      </c>
      <c r="G14" s="2">
        <v>0.19</v>
      </c>
      <c r="H14" s="2">
        <v>4.2300000000000004</v>
      </c>
      <c r="I14" s="3">
        <v>0</v>
      </c>
      <c r="J14" s="3">
        <v>0.05</v>
      </c>
      <c r="K14" s="3">
        <v>2.4</v>
      </c>
      <c r="L14" s="4">
        <v>0.44</v>
      </c>
      <c r="M14" s="4">
        <v>0.24</v>
      </c>
      <c r="N14" s="4">
        <v>3.78</v>
      </c>
      <c r="O14" s="4">
        <v>0.5</v>
      </c>
      <c r="P14">
        <f t="shared" si="5"/>
        <v>0</v>
      </c>
      <c r="Q14">
        <f t="shared" si="0"/>
        <v>0</v>
      </c>
      <c r="R14">
        <f t="shared" si="1"/>
        <v>1</v>
      </c>
      <c r="S14">
        <f t="shared" si="2"/>
        <v>0</v>
      </c>
      <c r="T14">
        <f t="shared" si="6"/>
        <v>-7.2822515794664504</v>
      </c>
      <c r="U14">
        <f t="shared" si="7"/>
        <v>-8.522828467077284</v>
      </c>
      <c r="V14">
        <f t="shared" si="3"/>
        <v>-5.7682492425727752</v>
      </c>
      <c r="W14">
        <f t="shared" si="4"/>
        <v>-6.8936662914686666</v>
      </c>
      <c r="X14">
        <f t="shared" si="8"/>
        <v>5.0259246097283062E-3</v>
      </c>
      <c r="Y14">
        <f t="shared" si="9"/>
        <v>0.13681772144744342</v>
      </c>
      <c r="Z14">
        <f t="shared" si="10"/>
        <v>3.9570055260921271E-2</v>
      </c>
      <c r="AA14">
        <f t="shared" si="11"/>
        <v>0.62182075529169611</v>
      </c>
      <c r="AB14">
        <f t="shared" si="12"/>
        <v>0.20179146799993922</v>
      </c>
      <c r="AC14">
        <f t="shared" si="13"/>
        <v>0.62182075529169611</v>
      </c>
      <c r="AD14">
        <f t="shared" si="14"/>
        <v>-0.47510340254547889</v>
      </c>
    </row>
    <row r="15" spans="1:37" x14ac:dyDescent="0.2">
      <c r="A15" s="6">
        <v>14</v>
      </c>
      <c r="B15" s="13" t="s">
        <v>15</v>
      </c>
      <c r="C15" s="1">
        <v>0.64</v>
      </c>
      <c r="D15" s="1">
        <v>0.57999999999999996</v>
      </c>
      <c r="E15" s="1">
        <v>0.94</v>
      </c>
      <c r="F15" s="2">
        <v>0.53</v>
      </c>
      <c r="G15" s="2">
        <v>0.25</v>
      </c>
      <c r="H15" s="2">
        <v>4.05</v>
      </c>
      <c r="I15" s="3">
        <v>0</v>
      </c>
      <c r="J15" s="3">
        <v>0.15</v>
      </c>
      <c r="K15" s="3">
        <v>2.85</v>
      </c>
      <c r="L15" s="4">
        <v>0.44</v>
      </c>
      <c r="M15" s="4">
        <v>0.31</v>
      </c>
      <c r="N15" s="4">
        <v>3.6</v>
      </c>
      <c r="O15" s="4">
        <v>0.4</v>
      </c>
      <c r="P15">
        <f t="shared" si="5"/>
        <v>0</v>
      </c>
      <c r="Q15">
        <f t="shared" si="0"/>
        <v>0</v>
      </c>
      <c r="R15">
        <f t="shared" si="1"/>
        <v>1</v>
      </c>
      <c r="S15">
        <f t="shared" si="2"/>
        <v>0</v>
      </c>
      <c r="T15">
        <f t="shared" si="6"/>
        <v>-7.3832151748843078</v>
      </c>
      <c r="U15">
        <f t="shared" si="7"/>
        <v>-8.5343970256555348</v>
      </c>
      <c r="V15">
        <f t="shared" si="3"/>
        <v>-6.0871290623456558</v>
      </c>
      <c r="W15">
        <f t="shared" si="4"/>
        <v>-6.9191468986956579</v>
      </c>
      <c r="X15">
        <f t="shared" si="8"/>
        <v>4.0787829078624584E-3</v>
      </c>
      <c r="Y15">
        <f t="shared" si="9"/>
        <v>0.15239818687905379</v>
      </c>
      <c r="Z15">
        <f t="shared" si="10"/>
        <v>4.819787318504732E-2</v>
      </c>
      <c r="AA15">
        <f t="shared" si="11"/>
        <v>0.55700981368791047</v>
      </c>
      <c r="AB15">
        <f t="shared" si="12"/>
        <v>0.24239412624798828</v>
      </c>
      <c r="AC15">
        <f t="shared" si="13"/>
        <v>0.55700981368791047</v>
      </c>
      <c r="AD15">
        <f t="shared" si="14"/>
        <v>-0.5851724203807801</v>
      </c>
    </row>
    <row r="16" spans="1:37" x14ac:dyDescent="0.2">
      <c r="A16" s="6">
        <v>15</v>
      </c>
      <c r="B16" s="13" t="s">
        <v>15</v>
      </c>
      <c r="C16" s="1">
        <v>0.64</v>
      </c>
      <c r="D16" s="1">
        <v>0.83</v>
      </c>
      <c r="E16" s="1">
        <v>1.69</v>
      </c>
      <c r="F16" s="2">
        <v>0.53</v>
      </c>
      <c r="G16" s="2">
        <v>0.47</v>
      </c>
      <c r="H16" s="2">
        <v>9.3800000000000008</v>
      </c>
      <c r="I16" s="3">
        <v>0</v>
      </c>
      <c r="J16" s="3">
        <v>0.17</v>
      </c>
      <c r="K16" s="3">
        <v>12</v>
      </c>
      <c r="L16" s="4">
        <v>0.44</v>
      </c>
      <c r="M16" s="4">
        <v>0.7</v>
      </c>
      <c r="N16" s="4">
        <v>9.48</v>
      </c>
      <c r="O16" s="4">
        <v>0.26</v>
      </c>
      <c r="P16">
        <f t="shared" si="5"/>
        <v>0</v>
      </c>
      <c r="Q16">
        <f t="shared" si="0"/>
        <v>0</v>
      </c>
      <c r="R16">
        <f t="shared" si="1"/>
        <v>1</v>
      </c>
      <c r="S16">
        <f t="shared" si="2"/>
        <v>0</v>
      </c>
      <c r="T16">
        <f t="shared" si="6"/>
        <v>-8.0306152799119452</v>
      </c>
      <c r="U16">
        <f t="shared" si="7"/>
        <v>-10.969611532398032</v>
      </c>
      <c r="V16">
        <f t="shared" si="3"/>
        <v>-9.7700596031145039</v>
      </c>
      <c r="W16">
        <f t="shared" si="4"/>
        <v>-9.8105720842601016</v>
      </c>
      <c r="X16">
        <f t="shared" si="8"/>
        <v>4.5457039237059387E-4</v>
      </c>
      <c r="Y16">
        <f t="shared" si="9"/>
        <v>0.71572626091874791</v>
      </c>
      <c r="Z16">
        <f t="shared" si="10"/>
        <v>3.7875388614287783E-2</v>
      </c>
      <c r="AA16">
        <f t="shared" si="11"/>
        <v>0.12569438610033332</v>
      </c>
      <c r="AB16">
        <f t="shared" si="12"/>
        <v>0.12070396436663096</v>
      </c>
      <c r="AC16">
        <f t="shared" si="13"/>
        <v>0.12569438610033332</v>
      </c>
      <c r="AD16">
        <f t="shared" si="14"/>
        <v>-2.073901825478472</v>
      </c>
    </row>
    <row r="17" spans="1:30" x14ac:dyDescent="0.2">
      <c r="A17" s="6">
        <v>16</v>
      </c>
      <c r="B17" s="13" t="s">
        <v>16</v>
      </c>
      <c r="C17" s="1">
        <v>0.69</v>
      </c>
      <c r="D17" s="1">
        <v>0.6</v>
      </c>
      <c r="E17" s="1">
        <v>1.27</v>
      </c>
      <c r="F17" s="2">
        <v>0.35</v>
      </c>
      <c r="G17" s="2">
        <v>0.25</v>
      </c>
      <c r="H17" s="2">
        <v>4.3499999999999996</v>
      </c>
      <c r="I17" s="3">
        <v>0</v>
      </c>
      <c r="J17" s="3">
        <v>0.14000000000000001</v>
      </c>
      <c r="K17" s="3">
        <v>3.5</v>
      </c>
      <c r="L17" s="4">
        <v>0.2</v>
      </c>
      <c r="M17" s="4">
        <v>0.19</v>
      </c>
      <c r="N17" s="4">
        <v>3.25</v>
      </c>
      <c r="O17" s="4">
        <v>0.26</v>
      </c>
      <c r="P17">
        <f t="shared" si="5"/>
        <v>0</v>
      </c>
      <c r="Q17">
        <f t="shared" si="0"/>
        <v>0</v>
      </c>
      <c r="R17">
        <f t="shared" si="1"/>
        <v>0</v>
      </c>
      <c r="S17">
        <f t="shared" si="2"/>
        <v>1</v>
      </c>
      <c r="T17">
        <f t="shared" si="6"/>
        <v>-8.0273017738268084</v>
      </c>
      <c r="U17">
        <f t="shared" si="7"/>
        <v>-6.9102562151307705</v>
      </c>
      <c r="V17">
        <f t="shared" si="3"/>
        <v>-6.33286938399816</v>
      </c>
      <c r="W17">
        <f t="shared" si="4"/>
        <v>-4.2870823454019584</v>
      </c>
      <c r="X17">
        <f t="shared" si="8"/>
        <v>1.6845827670775596E-2</v>
      </c>
      <c r="Y17">
        <f t="shared" si="9"/>
        <v>1.9377367745238568E-2</v>
      </c>
      <c r="Z17">
        <f t="shared" si="10"/>
        <v>5.9213605177571342E-2</v>
      </c>
      <c r="AA17">
        <f t="shared" si="11"/>
        <v>0.10548177232384202</v>
      </c>
      <c r="AB17">
        <f t="shared" si="12"/>
        <v>0.81592725475334804</v>
      </c>
      <c r="AC17">
        <f t="shared" si="13"/>
        <v>0.81592725475334804</v>
      </c>
      <c r="AD17">
        <f t="shared" si="14"/>
        <v>-0.20343007657858475</v>
      </c>
    </row>
    <row r="18" spans="1:30" x14ac:dyDescent="0.2">
      <c r="A18" s="6">
        <v>17</v>
      </c>
      <c r="B18" s="13" t="s">
        <v>16</v>
      </c>
      <c r="C18" s="1">
        <v>0.69</v>
      </c>
      <c r="D18" s="1">
        <v>0.61</v>
      </c>
      <c r="E18" s="1">
        <v>0.74</v>
      </c>
      <c r="F18" s="2">
        <v>0.35</v>
      </c>
      <c r="G18" s="2">
        <v>0.26</v>
      </c>
      <c r="H18" s="2">
        <v>3.89</v>
      </c>
      <c r="I18" s="3">
        <v>0</v>
      </c>
      <c r="J18" s="3">
        <v>0.13</v>
      </c>
      <c r="K18" s="3">
        <v>3.15</v>
      </c>
      <c r="L18" s="4">
        <v>0.15</v>
      </c>
      <c r="M18" s="4">
        <v>0.38</v>
      </c>
      <c r="N18" s="4">
        <v>2.5499999999999998</v>
      </c>
      <c r="O18" s="4">
        <v>0.26</v>
      </c>
      <c r="P18">
        <f t="shared" si="5"/>
        <v>0</v>
      </c>
      <c r="Q18">
        <f t="shared" si="0"/>
        <v>0</v>
      </c>
      <c r="R18">
        <f t="shared" si="1"/>
        <v>0</v>
      </c>
      <c r="S18">
        <f t="shared" si="2"/>
        <v>1</v>
      </c>
      <c r="T18">
        <f t="shared" si="6"/>
        <v>-7.8294972743837645</v>
      </c>
      <c r="U18">
        <f t="shared" si="7"/>
        <v>-6.7404142786432466</v>
      </c>
      <c r="V18">
        <f t="shared" si="3"/>
        <v>-6.1791445205718265</v>
      </c>
      <c r="W18">
        <f t="shared" si="4"/>
        <v>-3.7873466496038342</v>
      </c>
      <c r="X18">
        <f t="shared" si="8"/>
        <v>2.6307818070788448E-2</v>
      </c>
      <c r="Y18">
        <f t="shared" si="9"/>
        <v>1.5121946867225804E-2</v>
      </c>
      <c r="Z18">
        <f t="shared" si="10"/>
        <v>4.4935589468048133E-2</v>
      </c>
      <c r="AA18">
        <f t="shared" si="11"/>
        <v>7.8767452904451238E-2</v>
      </c>
      <c r="AB18">
        <f t="shared" si="12"/>
        <v>0.86117501076027481</v>
      </c>
      <c r="AC18">
        <f t="shared" si="13"/>
        <v>0.86117501076027481</v>
      </c>
      <c r="AD18">
        <f t="shared" si="14"/>
        <v>-0.14945753067990597</v>
      </c>
    </row>
    <row r="19" spans="1:30" x14ac:dyDescent="0.2">
      <c r="A19" s="6">
        <v>18</v>
      </c>
      <c r="B19" s="13" t="s">
        <v>16</v>
      </c>
      <c r="C19" s="1">
        <v>0.69</v>
      </c>
      <c r="D19" s="1">
        <v>0.67</v>
      </c>
      <c r="E19" s="1">
        <v>0.86</v>
      </c>
      <c r="F19" s="2">
        <v>0.35</v>
      </c>
      <c r="G19" s="2">
        <v>0.19</v>
      </c>
      <c r="H19" s="2">
        <v>3.99</v>
      </c>
      <c r="I19" s="3">
        <v>0</v>
      </c>
      <c r="J19" s="3">
        <v>0.17</v>
      </c>
      <c r="K19" s="3">
        <v>3.27</v>
      </c>
      <c r="L19" s="4">
        <v>0.2</v>
      </c>
      <c r="M19" s="4">
        <v>0.21</v>
      </c>
      <c r="N19" s="4">
        <v>3</v>
      </c>
      <c r="O19" s="4">
        <v>0.06</v>
      </c>
      <c r="P19">
        <f t="shared" si="5"/>
        <v>0</v>
      </c>
      <c r="Q19">
        <f t="shared" si="0"/>
        <v>0</v>
      </c>
      <c r="R19">
        <f t="shared" si="1"/>
        <v>0</v>
      </c>
      <c r="S19">
        <f t="shared" si="2"/>
        <v>1</v>
      </c>
      <c r="T19">
        <f t="shared" si="6"/>
        <v>-7.9609053884856671</v>
      </c>
      <c r="U19">
        <f t="shared" si="7"/>
        <v>-6.6829764566099472</v>
      </c>
      <c r="V19">
        <f t="shared" si="3"/>
        <v>-6.2827285373762489</v>
      </c>
      <c r="W19">
        <f t="shared" si="4"/>
        <v>-4.2150401464297298</v>
      </c>
      <c r="X19">
        <f t="shared" si="8"/>
        <v>1.8240907543374686E-2</v>
      </c>
      <c r="Y19">
        <f t="shared" si="9"/>
        <v>1.912389175156002E-2</v>
      </c>
      <c r="Z19">
        <f t="shared" si="10"/>
        <v>6.8639444505504965E-2</v>
      </c>
      <c r="AA19">
        <f t="shared" si="11"/>
        <v>0.10242340813113299</v>
      </c>
      <c r="AB19">
        <f t="shared" si="12"/>
        <v>0.80981325561180206</v>
      </c>
      <c r="AC19">
        <f t="shared" si="13"/>
        <v>0.80981325561180206</v>
      </c>
      <c r="AD19">
        <f t="shared" si="14"/>
        <v>-0.21095160652347772</v>
      </c>
    </row>
    <row r="20" spans="1:30" x14ac:dyDescent="0.2">
      <c r="A20" s="6">
        <v>19</v>
      </c>
      <c r="B20" s="13" t="s">
        <v>16</v>
      </c>
      <c r="C20" s="1">
        <v>0.69</v>
      </c>
      <c r="D20" s="1">
        <v>0.59</v>
      </c>
      <c r="E20" s="1">
        <v>1.48</v>
      </c>
      <c r="F20" s="2">
        <v>0.35</v>
      </c>
      <c r="G20" s="2">
        <v>0.14000000000000001</v>
      </c>
      <c r="H20" s="2">
        <v>4.5599999999999996</v>
      </c>
      <c r="I20" s="3">
        <v>0</v>
      </c>
      <c r="J20" s="3">
        <v>0.16</v>
      </c>
      <c r="K20" s="3">
        <v>4.2699999999999996</v>
      </c>
      <c r="L20" s="4">
        <v>0.45</v>
      </c>
      <c r="M20" s="4">
        <v>0.18</v>
      </c>
      <c r="N20" s="4">
        <v>3.05</v>
      </c>
      <c r="O20" s="4">
        <v>0.2</v>
      </c>
      <c r="P20">
        <f t="shared" si="5"/>
        <v>0</v>
      </c>
      <c r="Q20">
        <f t="shared" si="0"/>
        <v>0</v>
      </c>
      <c r="R20">
        <f t="shared" si="1"/>
        <v>0</v>
      </c>
      <c r="S20">
        <f t="shared" si="2"/>
        <v>1</v>
      </c>
      <c r="T20">
        <f t="shared" si="6"/>
        <v>-8.0972774140446244</v>
      </c>
      <c r="U20">
        <f t="shared" si="7"/>
        <v>-6.8411113688611831</v>
      </c>
      <c r="V20">
        <f t="shared" si="3"/>
        <v>-6.6682816738063462</v>
      </c>
      <c r="W20">
        <f t="shared" si="4"/>
        <v>-6.6154722125824721</v>
      </c>
      <c r="X20">
        <f t="shared" si="8"/>
        <v>3.9833437299520756E-3</v>
      </c>
      <c r="Y20">
        <f t="shared" si="9"/>
        <v>7.6409844622284381E-2</v>
      </c>
      <c r="Z20">
        <f t="shared" si="10"/>
        <v>0.26834610646951657</v>
      </c>
      <c r="AA20">
        <f t="shared" si="11"/>
        <v>0.31897326306282786</v>
      </c>
      <c r="AB20">
        <f t="shared" si="12"/>
        <v>0.33627078584537123</v>
      </c>
      <c r="AC20">
        <f t="shared" si="13"/>
        <v>0.33627078584537123</v>
      </c>
      <c r="AD20">
        <f t="shared" si="14"/>
        <v>-1.0898385333361487</v>
      </c>
    </row>
    <row r="21" spans="1:30" x14ac:dyDescent="0.2">
      <c r="A21" s="6">
        <v>20</v>
      </c>
      <c r="B21" s="13" t="s">
        <v>16</v>
      </c>
      <c r="C21" s="1">
        <v>0.64</v>
      </c>
      <c r="D21" s="1">
        <v>0.57999999999999996</v>
      </c>
      <c r="E21" s="1">
        <v>0.93</v>
      </c>
      <c r="F21" s="2">
        <v>0.53</v>
      </c>
      <c r="G21" s="2">
        <v>0.25</v>
      </c>
      <c r="H21" s="2">
        <v>3.46</v>
      </c>
      <c r="I21" s="3">
        <v>0</v>
      </c>
      <c r="J21" s="3">
        <v>0.09</v>
      </c>
      <c r="K21" s="3">
        <v>3.16</v>
      </c>
      <c r="L21" s="4">
        <v>0.1</v>
      </c>
      <c r="M21" s="4">
        <v>0.28000000000000003</v>
      </c>
      <c r="N21" s="4">
        <v>3.05</v>
      </c>
      <c r="O21" s="4">
        <v>0.72</v>
      </c>
      <c r="P21">
        <f t="shared" si="5"/>
        <v>0</v>
      </c>
      <c r="Q21">
        <f t="shared" si="0"/>
        <v>0</v>
      </c>
      <c r="R21">
        <f t="shared" si="1"/>
        <v>0</v>
      </c>
      <c r="S21">
        <f t="shared" si="2"/>
        <v>1</v>
      </c>
      <c r="T21">
        <f t="shared" si="6"/>
        <v>-7.3792205230335197</v>
      </c>
      <c r="U21">
        <f t="shared" si="7"/>
        <v>-8.2987125664590202</v>
      </c>
      <c r="V21">
        <f t="shared" si="3"/>
        <v>-6.1274909778276534</v>
      </c>
      <c r="W21">
        <f t="shared" si="4"/>
        <v>-3.3635197650868447</v>
      </c>
      <c r="X21">
        <f t="shared" si="8"/>
        <v>3.7668186951366721E-2</v>
      </c>
      <c r="Y21">
        <f t="shared" si="9"/>
        <v>1.6568016900479276E-2</v>
      </c>
      <c r="Z21">
        <f t="shared" si="10"/>
        <v>6.6060249295466934E-3</v>
      </c>
      <c r="AA21">
        <f t="shared" si="11"/>
        <v>5.7928163894744339E-2</v>
      </c>
      <c r="AB21">
        <f t="shared" si="12"/>
        <v>0.91889779427522977</v>
      </c>
      <c r="AC21">
        <f t="shared" si="13"/>
        <v>0.91889779427522977</v>
      </c>
      <c r="AD21">
        <f t="shared" si="14"/>
        <v>-8.4580376875142763E-2</v>
      </c>
    </row>
    <row r="22" spans="1:30" x14ac:dyDescent="0.2">
      <c r="A22" s="6">
        <v>21</v>
      </c>
      <c r="B22" s="13" t="s">
        <v>16</v>
      </c>
      <c r="C22" s="1">
        <v>0.69</v>
      </c>
      <c r="D22" s="1">
        <v>0.61</v>
      </c>
      <c r="E22" s="1">
        <v>0.73</v>
      </c>
      <c r="F22" s="2">
        <v>0.35</v>
      </c>
      <c r="G22" s="2">
        <v>0.15</v>
      </c>
      <c r="H22" s="2">
        <v>3.95</v>
      </c>
      <c r="I22" s="3">
        <v>0</v>
      </c>
      <c r="J22" s="3">
        <v>0.13</v>
      </c>
      <c r="K22" s="3">
        <v>3.14</v>
      </c>
      <c r="L22" s="4">
        <v>0.2</v>
      </c>
      <c r="M22" s="4">
        <v>0.21</v>
      </c>
      <c r="N22" s="4">
        <v>3.05</v>
      </c>
      <c r="O22" s="4">
        <v>0.06</v>
      </c>
      <c r="P22">
        <f t="shared" si="5"/>
        <v>0</v>
      </c>
      <c r="Q22">
        <f t="shared" si="0"/>
        <v>0</v>
      </c>
      <c r="R22">
        <f t="shared" si="1"/>
        <v>0</v>
      </c>
      <c r="S22">
        <f t="shared" si="2"/>
        <v>1</v>
      </c>
      <c r="T22">
        <f t="shared" si="6"/>
        <v>-7.8255026225329765</v>
      </c>
      <c r="U22">
        <f t="shared" si="7"/>
        <v>-6.611349654611832</v>
      </c>
      <c r="V22">
        <f t="shared" si="3"/>
        <v>-6.1751498687210384</v>
      </c>
      <c r="W22">
        <f t="shared" si="4"/>
        <v>-4.235013405683671</v>
      </c>
      <c r="X22">
        <f t="shared" si="8"/>
        <v>1.8304543577178797E-2</v>
      </c>
      <c r="Y22">
        <f t="shared" si="9"/>
        <v>2.1820690463151261E-2</v>
      </c>
      <c r="Z22">
        <f t="shared" si="10"/>
        <v>7.3479877367074245E-2</v>
      </c>
      <c r="AA22">
        <f t="shared" si="11"/>
        <v>0.11365998197784903</v>
      </c>
      <c r="AB22">
        <f t="shared" si="12"/>
        <v>0.79103945019192556</v>
      </c>
      <c r="AC22">
        <f t="shared" si="13"/>
        <v>0.79103945019192556</v>
      </c>
      <c r="AD22">
        <f t="shared" si="14"/>
        <v>-0.23440743863775451</v>
      </c>
    </row>
    <row r="23" spans="1:30" x14ac:dyDescent="0.2">
      <c r="A23" s="6">
        <v>22</v>
      </c>
      <c r="B23" s="13" t="s">
        <v>16</v>
      </c>
      <c r="C23" s="1">
        <v>0.64</v>
      </c>
      <c r="D23" s="1">
        <v>0.62</v>
      </c>
      <c r="E23" s="1">
        <v>2.35</v>
      </c>
      <c r="F23" s="2">
        <v>0.53</v>
      </c>
      <c r="G23" s="2">
        <v>0.17</v>
      </c>
      <c r="H23" s="2">
        <v>6.23</v>
      </c>
      <c r="I23" s="3">
        <v>0</v>
      </c>
      <c r="J23" s="3">
        <v>0.13</v>
      </c>
      <c r="K23" s="3">
        <v>5.59</v>
      </c>
      <c r="L23" s="4">
        <v>0.45</v>
      </c>
      <c r="M23" s="4">
        <v>0.45</v>
      </c>
      <c r="N23" s="4">
        <v>4.6500000000000004</v>
      </c>
      <c r="O23" s="4">
        <v>0.1</v>
      </c>
      <c r="P23">
        <f t="shared" si="5"/>
        <v>0</v>
      </c>
      <c r="Q23">
        <f t="shared" si="0"/>
        <v>0</v>
      </c>
      <c r="R23">
        <f t="shared" si="1"/>
        <v>0</v>
      </c>
      <c r="S23">
        <f t="shared" si="2"/>
        <v>1</v>
      </c>
      <c r="T23">
        <f t="shared" si="6"/>
        <v>-8.0021092804404308</v>
      </c>
      <c r="U23">
        <f t="shared" si="7"/>
        <v>-9.2939347399374785</v>
      </c>
      <c r="V23">
        <f t="shared" si="3"/>
        <v>-7.1538395721641912</v>
      </c>
      <c r="W23">
        <f t="shared" si="4"/>
        <v>-7.6302418222246038</v>
      </c>
      <c r="X23">
        <f t="shared" si="8"/>
        <v>1.6941359630591494E-3</v>
      </c>
      <c r="Y23">
        <f t="shared" si="9"/>
        <v>0.19759676682705271</v>
      </c>
      <c r="Z23">
        <f t="shared" si="10"/>
        <v>5.4293415792891035E-2</v>
      </c>
      <c r="AA23">
        <f t="shared" si="11"/>
        <v>0.46150741973450177</v>
      </c>
      <c r="AB23">
        <f t="shared" si="12"/>
        <v>0.28660239764555445</v>
      </c>
      <c r="AC23">
        <f t="shared" si="13"/>
        <v>0.28660239764555445</v>
      </c>
      <c r="AD23">
        <f t="shared" si="14"/>
        <v>-1.2496593977976771</v>
      </c>
    </row>
    <row r="24" spans="1:30" x14ac:dyDescent="0.2">
      <c r="A24" s="6">
        <v>23</v>
      </c>
      <c r="B24" s="13" t="s">
        <v>17</v>
      </c>
      <c r="C24" s="1">
        <v>0.9</v>
      </c>
      <c r="D24" s="1">
        <v>1.42</v>
      </c>
      <c r="E24" s="1">
        <v>1.05</v>
      </c>
      <c r="F24" s="2">
        <v>0.35</v>
      </c>
      <c r="G24" s="2">
        <v>0.32</v>
      </c>
      <c r="H24" s="2">
        <v>5.9</v>
      </c>
      <c r="I24" s="3">
        <v>0</v>
      </c>
      <c r="J24" s="3">
        <v>0.33</v>
      </c>
      <c r="K24" s="3">
        <v>5.77</v>
      </c>
      <c r="L24" s="4">
        <v>0.34</v>
      </c>
      <c r="M24" s="4">
        <v>0.71</v>
      </c>
      <c r="N24" s="4">
        <v>5.96</v>
      </c>
      <c r="O24" s="4">
        <v>0.5</v>
      </c>
      <c r="P24">
        <f t="shared" si="5"/>
        <v>1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6"/>
        <v>-11.114851182695995</v>
      </c>
      <c r="U24">
        <f t="shared" si="7"/>
        <v>-7.6268115925441524</v>
      </c>
      <c r="V24">
        <f t="shared" si="3"/>
        <v>-7.5039842784531894</v>
      </c>
      <c r="W24">
        <f t="shared" si="4"/>
        <v>-7.4494887002933217</v>
      </c>
      <c r="X24">
        <f t="shared" si="8"/>
        <v>1.6347254518366884E-3</v>
      </c>
      <c r="Y24">
        <f t="shared" si="9"/>
        <v>9.108285596597307E-3</v>
      </c>
      <c r="Z24">
        <f t="shared" si="10"/>
        <v>0.29803892373520063</v>
      </c>
      <c r="AA24">
        <f t="shared" si="11"/>
        <v>0.33698937734626028</v>
      </c>
      <c r="AB24">
        <f t="shared" si="12"/>
        <v>0.35586341332194182</v>
      </c>
      <c r="AC24">
        <f t="shared" si="13"/>
        <v>9.108285596597307E-3</v>
      </c>
      <c r="AD24">
        <f t="shared" si="14"/>
        <v>-4.6985707745970995</v>
      </c>
    </row>
    <row r="25" spans="1:30" x14ac:dyDescent="0.2">
      <c r="A25" s="6">
        <v>24</v>
      </c>
      <c r="B25" s="13" t="s">
        <v>17</v>
      </c>
      <c r="C25" s="1">
        <v>0.5</v>
      </c>
      <c r="D25" s="1">
        <v>1.2</v>
      </c>
      <c r="E25" s="1">
        <v>1.1000000000000001</v>
      </c>
      <c r="F25" s="2">
        <v>0.35</v>
      </c>
      <c r="G25" s="2">
        <v>0.31</v>
      </c>
      <c r="H25" s="2">
        <v>5.9</v>
      </c>
      <c r="I25" s="3">
        <v>0</v>
      </c>
      <c r="J25" s="3">
        <v>0.33</v>
      </c>
      <c r="K25" s="3">
        <v>5.77</v>
      </c>
      <c r="L25" s="4">
        <v>0.34</v>
      </c>
      <c r="M25" s="4">
        <v>0.7</v>
      </c>
      <c r="N25" s="4">
        <v>5.96</v>
      </c>
      <c r="O25" s="4">
        <v>0.5</v>
      </c>
      <c r="P25">
        <f t="shared" si="5"/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6"/>
        <v>-6.9532474471256123</v>
      </c>
      <c r="U25">
        <f t="shared" si="7"/>
        <v>-7.6128995438954128</v>
      </c>
      <c r="V25">
        <f t="shared" si="3"/>
        <v>-7.5039842784531894</v>
      </c>
      <c r="W25">
        <f t="shared" si="4"/>
        <v>-7.435576651644582</v>
      </c>
      <c r="X25">
        <f t="shared" si="8"/>
        <v>2.5903382135609252E-3</v>
      </c>
      <c r="Y25">
        <f t="shared" si="9"/>
        <v>0.36888120674409347</v>
      </c>
      <c r="Z25">
        <f t="shared" si="10"/>
        <v>0.19072308561124685</v>
      </c>
      <c r="AA25">
        <f t="shared" si="11"/>
        <v>0.21266918322192008</v>
      </c>
      <c r="AB25">
        <f t="shared" si="12"/>
        <v>0.22772652442273977</v>
      </c>
      <c r="AC25">
        <f t="shared" si="13"/>
        <v>0.36888120674409347</v>
      </c>
      <c r="AD25">
        <f t="shared" si="14"/>
        <v>-0.99728061971598037</v>
      </c>
    </row>
    <row r="26" spans="1:30" x14ac:dyDescent="0.2">
      <c r="A26" s="6">
        <v>25</v>
      </c>
      <c r="B26" s="13" t="s">
        <v>17</v>
      </c>
      <c r="C26" s="1">
        <v>0.15</v>
      </c>
      <c r="D26" s="1">
        <v>0.85</v>
      </c>
      <c r="E26" s="1">
        <v>0.65</v>
      </c>
      <c r="F26" s="2">
        <v>0.35</v>
      </c>
      <c r="G26" s="2">
        <v>0.12</v>
      </c>
      <c r="H26" s="2">
        <v>4.0599999999999996</v>
      </c>
      <c r="I26" s="3">
        <v>0</v>
      </c>
      <c r="J26" s="3">
        <v>0.09</v>
      </c>
      <c r="K26" s="3">
        <v>2.96</v>
      </c>
      <c r="L26" s="4">
        <v>0.34</v>
      </c>
      <c r="M26" s="4">
        <v>0.15</v>
      </c>
      <c r="N26" s="4">
        <v>3.61</v>
      </c>
      <c r="O26" s="4">
        <v>0.18</v>
      </c>
      <c r="P26">
        <f t="shared" si="5"/>
        <v>1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6"/>
        <v>-2.8954934771511898</v>
      </c>
      <c r="U26">
        <f t="shared" si="7"/>
        <v>-6.6135546790242827</v>
      </c>
      <c r="V26">
        <f t="shared" si="3"/>
        <v>-6.0475979408118858</v>
      </c>
      <c r="W26">
        <f t="shared" si="4"/>
        <v>-5.7316707910285913</v>
      </c>
      <c r="X26">
        <f t="shared" si="8"/>
        <v>6.2218985227968905E-2</v>
      </c>
      <c r="Y26">
        <f t="shared" si="9"/>
        <v>0.88834208431563544</v>
      </c>
      <c r="Z26">
        <f t="shared" si="10"/>
        <v>2.1569832544567756E-2</v>
      </c>
      <c r="AA26">
        <f t="shared" si="11"/>
        <v>3.7987320585145104E-2</v>
      </c>
      <c r="AB26">
        <f t="shared" si="12"/>
        <v>5.2100762554651639E-2</v>
      </c>
      <c r="AC26">
        <f t="shared" si="13"/>
        <v>0.88834208431563544</v>
      </c>
      <c r="AD26">
        <f t="shared" si="14"/>
        <v>-0.11839838008685037</v>
      </c>
    </row>
    <row r="27" spans="1:30" x14ac:dyDescent="0.2">
      <c r="A27" s="6">
        <v>26</v>
      </c>
      <c r="B27" s="13" t="s">
        <v>17</v>
      </c>
      <c r="C27" s="1">
        <v>0.3</v>
      </c>
      <c r="D27" s="1">
        <v>0.85</v>
      </c>
      <c r="E27" s="1">
        <v>1.4</v>
      </c>
      <c r="F27" s="2">
        <v>0.53</v>
      </c>
      <c r="G27" s="2">
        <v>0.45</v>
      </c>
      <c r="H27" s="2">
        <v>9.18</v>
      </c>
      <c r="I27" s="3">
        <v>0</v>
      </c>
      <c r="J27" s="3">
        <v>0.86</v>
      </c>
      <c r="K27" s="3">
        <v>9.02</v>
      </c>
      <c r="L27" s="4">
        <v>0.44</v>
      </c>
      <c r="M27" s="4">
        <v>0.9</v>
      </c>
      <c r="N27" s="4">
        <v>9.2799999999999994</v>
      </c>
      <c r="O27" s="4">
        <v>0.6</v>
      </c>
      <c r="P27">
        <f t="shared" si="5"/>
        <v>1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6"/>
        <v>-4.6484093376673314</v>
      </c>
      <c r="U27">
        <f t="shared" si="7"/>
        <v>-10.861894398084782</v>
      </c>
      <c r="V27">
        <f t="shared" si="3"/>
        <v>-9.5395847083426535</v>
      </c>
      <c r="W27">
        <f t="shared" si="4"/>
        <v>-10.008920020219142</v>
      </c>
      <c r="X27">
        <f t="shared" si="8"/>
        <v>9.7129419649900316E-3</v>
      </c>
      <c r="Y27">
        <f t="shared" si="9"/>
        <v>0.98598584732869565</v>
      </c>
      <c r="Z27">
        <f t="shared" si="10"/>
        <v>1.9741875378199189E-3</v>
      </c>
      <c r="AA27">
        <f t="shared" si="11"/>
        <v>7.407304664850161E-3</v>
      </c>
      <c r="AB27">
        <f t="shared" si="12"/>
        <v>4.6326604686342905E-3</v>
      </c>
      <c r="AC27">
        <f t="shared" si="13"/>
        <v>0.98598584732869565</v>
      </c>
      <c r="AD27">
        <f t="shared" si="14"/>
        <v>-1.4113278104528375E-2</v>
      </c>
    </row>
    <row r="28" spans="1:30" x14ac:dyDescent="0.2">
      <c r="A28" s="6">
        <v>27</v>
      </c>
      <c r="B28" s="13" t="s">
        <v>17</v>
      </c>
      <c r="C28" s="1">
        <v>0.8</v>
      </c>
      <c r="D28" s="1">
        <v>0.75</v>
      </c>
      <c r="E28" s="1">
        <v>1.1000000000000001</v>
      </c>
      <c r="F28" s="2">
        <v>0.35</v>
      </c>
      <c r="G28" s="2">
        <v>0.31</v>
      </c>
      <c r="H28" s="2">
        <v>6.32</v>
      </c>
      <c r="I28" s="3">
        <v>0</v>
      </c>
      <c r="J28" s="3">
        <v>0.39</v>
      </c>
      <c r="K28" s="3">
        <v>5.81</v>
      </c>
      <c r="L28" s="4">
        <v>0.34</v>
      </c>
      <c r="M28" s="4">
        <v>0.7</v>
      </c>
      <c r="N28" s="4">
        <v>6.38</v>
      </c>
      <c r="O28" s="4">
        <v>0.45</v>
      </c>
      <c r="P28">
        <f t="shared" si="5"/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6"/>
        <v>-9.2338392013463206</v>
      </c>
      <c r="U28">
        <f t="shared" si="7"/>
        <v>-7.780674921628524</v>
      </c>
      <c r="V28">
        <f t="shared" si="3"/>
        <v>-7.6034351777487856</v>
      </c>
      <c r="W28">
        <f t="shared" si="4"/>
        <v>-7.6033520293776933</v>
      </c>
      <c r="X28">
        <f t="shared" si="8"/>
        <v>1.5129196133144632E-3</v>
      </c>
      <c r="Y28">
        <f t="shared" si="9"/>
        <v>6.4562261571214877E-2</v>
      </c>
      <c r="Z28">
        <f t="shared" si="10"/>
        <v>0.27610861850293633</v>
      </c>
      <c r="AA28">
        <f t="shared" si="11"/>
        <v>0.32965085442734843</v>
      </c>
      <c r="AB28">
        <f t="shared" si="12"/>
        <v>0.32967826549850043</v>
      </c>
      <c r="AC28">
        <f t="shared" si="13"/>
        <v>6.4562261571214877E-2</v>
      </c>
      <c r="AD28">
        <f t="shared" si="14"/>
        <v>-2.7401252251009303</v>
      </c>
    </row>
    <row r="29" spans="1:30" x14ac:dyDescent="0.2">
      <c r="A29" s="6">
        <v>28</v>
      </c>
      <c r="B29" s="13" t="s">
        <v>17</v>
      </c>
      <c r="C29" s="1">
        <v>0.45</v>
      </c>
      <c r="D29" s="1">
        <v>0.85</v>
      </c>
      <c r="E29" s="1">
        <v>1.4</v>
      </c>
      <c r="F29" s="2">
        <v>0.53</v>
      </c>
      <c r="G29" s="2">
        <v>0.35</v>
      </c>
      <c r="H29" s="2">
        <v>6.58</v>
      </c>
      <c r="I29" s="3">
        <v>0</v>
      </c>
      <c r="J29" s="3">
        <v>0.19</v>
      </c>
      <c r="K29" s="3">
        <v>5.92</v>
      </c>
      <c r="L29" s="4">
        <v>0.44</v>
      </c>
      <c r="M29" s="4">
        <v>0.39</v>
      </c>
      <c r="N29" s="4">
        <v>6.64</v>
      </c>
      <c r="O29" s="4">
        <v>0.18</v>
      </c>
      <c r="P29">
        <f t="shared" si="5"/>
        <v>1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6"/>
        <v>-6.101726309374345</v>
      </c>
      <c r="U29">
        <f t="shared" si="7"/>
        <v>-9.6841644303923999</v>
      </c>
      <c r="V29">
        <f t="shared" si="3"/>
        <v>-7.3691353751326503</v>
      </c>
      <c r="W29">
        <f t="shared" si="4"/>
        <v>-8.2448174505252503</v>
      </c>
      <c r="X29">
        <f t="shared" si="8"/>
        <v>3.1942899263510496E-3</v>
      </c>
      <c r="Y29">
        <f t="shared" si="9"/>
        <v>0.70093799487577468</v>
      </c>
      <c r="Z29">
        <f t="shared" si="10"/>
        <v>1.9491555289923707E-2</v>
      </c>
      <c r="AA29">
        <f t="shared" si="11"/>
        <v>0.19735622903009448</v>
      </c>
      <c r="AB29">
        <f t="shared" si="12"/>
        <v>8.2214220804207247E-2</v>
      </c>
      <c r="AC29">
        <f t="shared" si="13"/>
        <v>0.70093799487577468</v>
      </c>
      <c r="AD29">
        <f t="shared" si="14"/>
        <v>-0.35533584824802872</v>
      </c>
    </row>
    <row r="30" spans="1:30" x14ac:dyDescent="0.2">
      <c r="A30" s="6">
        <v>29</v>
      </c>
      <c r="B30" s="13" t="s">
        <v>16</v>
      </c>
      <c r="C30" s="1">
        <v>0.64</v>
      </c>
      <c r="D30" s="1">
        <v>0.74</v>
      </c>
      <c r="E30" s="1">
        <v>1.79</v>
      </c>
      <c r="F30" s="2">
        <v>0.53</v>
      </c>
      <c r="G30" s="2">
        <v>0.21</v>
      </c>
      <c r="H30" s="2">
        <v>3.45</v>
      </c>
      <c r="I30" s="3">
        <v>0</v>
      </c>
      <c r="J30" s="3">
        <v>0.09</v>
      </c>
      <c r="K30" s="3">
        <v>3.21</v>
      </c>
      <c r="L30" s="4">
        <v>0.6</v>
      </c>
      <c r="M30" s="4">
        <v>0.43</v>
      </c>
      <c r="N30" s="4">
        <v>3.2</v>
      </c>
      <c r="O30" s="4">
        <v>0.08</v>
      </c>
      <c r="P30">
        <f t="shared" si="5"/>
        <v>0</v>
      </c>
      <c r="Q30">
        <f t="shared" si="0"/>
        <v>0</v>
      </c>
      <c r="R30">
        <f t="shared" si="1"/>
        <v>0</v>
      </c>
      <c r="S30">
        <f t="shared" si="2"/>
        <v>1</v>
      </c>
      <c r="T30">
        <f t="shared" si="6"/>
        <v>-7.9453533605811657</v>
      </c>
      <c r="U30">
        <f t="shared" si="7"/>
        <v>-8.239069720013271</v>
      </c>
      <c r="V30">
        <f t="shared" si="3"/>
        <v>-6.1474642370815955</v>
      </c>
      <c r="W30">
        <f t="shared" si="4"/>
        <v>-8.4765101782698213</v>
      </c>
      <c r="X30">
        <f t="shared" si="8"/>
        <v>2.9656375415041502E-3</v>
      </c>
      <c r="Y30">
        <f t="shared" si="9"/>
        <v>0.11946998468258099</v>
      </c>
      <c r="Z30">
        <f t="shared" si="10"/>
        <v>8.906342943639585E-2</v>
      </c>
      <c r="AA30">
        <f t="shared" si="11"/>
        <v>0.72122726027996842</v>
      </c>
      <c r="AB30">
        <f t="shared" si="12"/>
        <v>7.0239325601054836E-2</v>
      </c>
      <c r="AC30">
        <f t="shared" si="13"/>
        <v>7.0239325601054836E-2</v>
      </c>
      <c r="AD30">
        <f t="shared" si="14"/>
        <v>-2.6558469310530941</v>
      </c>
    </row>
    <row r="31" spans="1:30" x14ac:dyDescent="0.2">
      <c r="A31" s="6">
        <v>30</v>
      </c>
      <c r="B31" s="13" t="s">
        <v>16</v>
      </c>
      <c r="C31" s="1">
        <v>0.69</v>
      </c>
      <c r="D31" s="1">
        <v>0.59</v>
      </c>
      <c r="E31" s="1">
        <v>1</v>
      </c>
      <c r="F31" s="2">
        <v>0.35</v>
      </c>
      <c r="G31" s="2">
        <v>0.13</v>
      </c>
      <c r="H31" s="2">
        <v>4.17</v>
      </c>
      <c r="I31" s="3">
        <v>0</v>
      </c>
      <c r="J31" s="3">
        <v>0.13</v>
      </c>
      <c r="K31" s="3">
        <v>2.84</v>
      </c>
      <c r="L31" s="4">
        <v>0.02</v>
      </c>
      <c r="M31" s="4">
        <v>0.11</v>
      </c>
      <c r="N31" s="4">
        <v>2.85</v>
      </c>
      <c r="O31" s="4">
        <v>0.06</v>
      </c>
      <c r="P31">
        <f t="shared" si="5"/>
        <v>0</v>
      </c>
      <c r="Q31">
        <f t="shared" si="0"/>
        <v>0</v>
      </c>
      <c r="R31">
        <f t="shared" si="1"/>
        <v>0</v>
      </c>
      <c r="S31">
        <f t="shared" si="2"/>
        <v>1</v>
      </c>
      <c r="T31">
        <f t="shared" si="6"/>
        <v>-7.9055341252067821</v>
      </c>
      <c r="U31">
        <f t="shared" si="7"/>
        <v>-6.6714078980316955</v>
      </c>
      <c r="V31">
        <f t="shared" si="3"/>
        <v>-6.0553103131973867</v>
      </c>
      <c r="W31">
        <f t="shared" si="4"/>
        <v>-2.272019516132084</v>
      </c>
      <c r="X31">
        <f t="shared" si="8"/>
        <v>0.10708443590827513</v>
      </c>
      <c r="Y31">
        <f t="shared" si="9"/>
        <v>3.4430537266889423E-3</v>
      </c>
      <c r="Z31">
        <f t="shared" si="10"/>
        <v>1.1828182318603371E-2</v>
      </c>
      <c r="AA31">
        <f t="shared" si="11"/>
        <v>2.1902101713240654E-2</v>
      </c>
      <c r="AB31">
        <f t="shared" si="12"/>
        <v>0.96282666224146707</v>
      </c>
      <c r="AC31">
        <f t="shared" si="13"/>
        <v>0.96282666224146707</v>
      </c>
      <c r="AD31">
        <f t="shared" si="14"/>
        <v>-3.7881881057948902E-2</v>
      </c>
    </row>
    <row r="32" spans="1:30" x14ac:dyDescent="0.2">
      <c r="A32" s="6">
        <v>31</v>
      </c>
      <c r="B32" s="13" t="s">
        <v>16</v>
      </c>
      <c r="C32" s="1">
        <v>0.69</v>
      </c>
      <c r="D32" s="1">
        <v>0.59</v>
      </c>
      <c r="E32" s="1">
        <v>1.01</v>
      </c>
      <c r="F32" s="2">
        <v>0.35</v>
      </c>
      <c r="G32" s="2">
        <v>0.25</v>
      </c>
      <c r="H32" s="2">
        <v>4.2</v>
      </c>
      <c r="I32" s="3">
        <v>0</v>
      </c>
      <c r="J32" s="3">
        <v>0.13</v>
      </c>
      <c r="K32" s="3">
        <v>2.97</v>
      </c>
      <c r="L32" s="4">
        <v>0.05</v>
      </c>
      <c r="M32" s="4">
        <v>0.17</v>
      </c>
      <c r="N32" s="4">
        <v>3</v>
      </c>
      <c r="O32" s="4">
        <v>0.2</v>
      </c>
      <c r="P32">
        <f t="shared" si="5"/>
        <v>0</v>
      </c>
      <c r="Q32">
        <f t="shared" si="0"/>
        <v>0</v>
      </c>
      <c r="R32">
        <f t="shared" si="1"/>
        <v>0</v>
      </c>
      <c r="S32">
        <f t="shared" si="2"/>
        <v>1</v>
      </c>
      <c r="T32">
        <f t="shared" si="6"/>
        <v>-7.9095287770575711</v>
      </c>
      <c r="U32">
        <f t="shared" si="7"/>
        <v>-6.850336437368945</v>
      </c>
      <c r="V32">
        <f t="shared" si="3"/>
        <v>-6.107240787257636</v>
      </c>
      <c r="W32">
        <f t="shared" si="4"/>
        <v>-2.7060749801277546</v>
      </c>
      <c r="X32">
        <f t="shared" si="8"/>
        <v>7.045149134431565E-2</v>
      </c>
      <c r="Y32">
        <f t="shared" si="9"/>
        <v>5.2124884638522218E-3</v>
      </c>
      <c r="Z32">
        <f t="shared" si="10"/>
        <v>1.5033028998618253E-2</v>
      </c>
      <c r="AA32">
        <f t="shared" si="11"/>
        <v>3.1605949043762412E-2</v>
      </c>
      <c r="AB32">
        <f t="shared" si="12"/>
        <v>0.94814853349376715</v>
      </c>
      <c r="AC32">
        <f t="shared" si="13"/>
        <v>0.94814853349376715</v>
      </c>
      <c r="AD32">
        <f t="shared" si="14"/>
        <v>-5.3244108099687326E-2</v>
      </c>
    </row>
    <row r="33" spans="1:30" x14ac:dyDescent="0.2">
      <c r="A33" s="6">
        <v>32</v>
      </c>
      <c r="B33" s="13" t="s">
        <v>16</v>
      </c>
      <c r="C33" s="1">
        <v>0.69</v>
      </c>
      <c r="D33" s="1">
        <v>0.64</v>
      </c>
      <c r="E33" s="1">
        <v>0.9</v>
      </c>
      <c r="F33" s="2">
        <v>0.35</v>
      </c>
      <c r="G33" s="2">
        <v>0.28999999999999998</v>
      </c>
      <c r="H33" s="2">
        <v>4.05</v>
      </c>
      <c r="I33" s="3">
        <v>0</v>
      </c>
      <c r="J33" s="3">
        <v>0.18</v>
      </c>
      <c r="K33" s="3">
        <v>3.27</v>
      </c>
      <c r="L33" s="4">
        <v>0.15</v>
      </c>
      <c r="M33" s="4">
        <v>0.32</v>
      </c>
      <c r="N33" s="4">
        <v>3.25</v>
      </c>
      <c r="O33" s="4">
        <v>0.45</v>
      </c>
      <c r="P33">
        <f t="shared" si="5"/>
        <v>0</v>
      </c>
      <c r="Q33">
        <f t="shared" si="0"/>
        <v>0</v>
      </c>
      <c r="R33">
        <f t="shared" si="1"/>
        <v>0</v>
      </c>
      <c r="S33">
        <f t="shared" si="2"/>
        <v>1</v>
      </c>
      <c r="T33">
        <f t="shared" si="6"/>
        <v>-7.9351478499426005</v>
      </c>
      <c r="U33">
        <f t="shared" si="7"/>
        <v>-6.8460648542020817</v>
      </c>
      <c r="V33">
        <f t="shared" si="3"/>
        <v>-6.2966405860249886</v>
      </c>
      <c r="W33">
        <f t="shared" si="4"/>
        <v>-3.9834999872665788</v>
      </c>
      <c r="X33">
        <f t="shared" si="8"/>
        <v>2.1884410276674204E-2</v>
      </c>
      <c r="Y33">
        <f t="shared" si="9"/>
        <v>1.6355891751471324E-2</v>
      </c>
      <c r="Z33">
        <f t="shared" si="10"/>
        <v>4.8602315798427567E-2</v>
      </c>
      <c r="AA33">
        <f t="shared" si="11"/>
        <v>8.4191624779304683E-2</v>
      </c>
      <c r="AB33">
        <f t="shared" si="12"/>
        <v>0.85085016767079646</v>
      </c>
      <c r="AC33">
        <f t="shared" si="13"/>
        <v>0.85085016767079646</v>
      </c>
      <c r="AD33">
        <f t="shared" si="14"/>
        <v>-0.16151923210201294</v>
      </c>
    </row>
    <row r="34" spans="1:30" x14ac:dyDescent="0.2">
      <c r="A34" s="6">
        <v>33</v>
      </c>
      <c r="B34" s="13" t="s">
        <v>16</v>
      </c>
      <c r="C34" s="1">
        <v>0.64</v>
      </c>
      <c r="D34" s="1">
        <v>0.59</v>
      </c>
      <c r="E34" s="1">
        <v>0.73</v>
      </c>
      <c r="F34" s="2">
        <v>0.53</v>
      </c>
      <c r="G34" s="2">
        <v>0.26</v>
      </c>
      <c r="H34" s="2">
        <v>3.95</v>
      </c>
      <c r="I34" s="3">
        <v>0</v>
      </c>
      <c r="J34" s="3">
        <v>0.09</v>
      </c>
      <c r="K34" s="3">
        <v>3.14</v>
      </c>
      <c r="L34" s="4">
        <v>0.45</v>
      </c>
      <c r="M34" s="4">
        <v>0.28999999999999998</v>
      </c>
      <c r="N34" s="4">
        <v>2.9</v>
      </c>
      <c r="O34" s="4">
        <v>0.7</v>
      </c>
      <c r="P34">
        <f t="shared" si="5"/>
        <v>0</v>
      </c>
      <c r="Q34">
        <f t="shared" si="0"/>
        <v>0</v>
      </c>
      <c r="R34">
        <f t="shared" si="1"/>
        <v>0</v>
      </c>
      <c r="S34">
        <f t="shared" si="2"/>
        <v>1</v>
      </c>
      <c r="T34">
        <f t="shared" ref="T34:T65" si="15">SUMPRODUCT($AI$2:$AK$2, C34:E34)</f>
        <v>-7.3132395346664927</v>
      </c>
      <c r="U34">
        <f t="shared" si="7"/>
        <v>-8.508362555796392</v>
      </c>
      <c r="V34">
        <f t="shared" si="3"/>
        <v>-6.1195016741260773</v>
      </c>
      <c r="W34">
        <f t="shared" si="4"/>
        <v>-6.7085849699567905</v>
      </c>
      <c r="X34">
        <f t="shared" si="8"/>
        <v>4.2883694250239598E-3</v>
      </c>
      <c r="Y34">
        <f t="shared" si="9"/>
        <v>0.15545626686170044</v>
      </c>
      <c r="Z34">
        <f t="shared" si="10"/>
        <v>4.7051438004306972E-2</v>
      </c>
      <c r="AA34">
        <f t="shared" si="11"/>
        <v>0.51291098446689543</v>
      </c>
      <c r="AB34">
        <f t="shared" si="12"/>
        <v>0.28458131066709708</v>
      </c>
      <c r="AC34">
        <f t="shared" si="13"/>
        <v>0.28458131066709708</v>
      </c>
      <c r="AD34">
        <f t="shared" si="14"/>
        <v>-1.2567362642560498</v>
      </c>
    </row>
    <row r="35" spans="1:30" x14ac:dyDescent="0.2">
      <c r="A35" s="6">
        <v>34</v>
      </c>
      <c r="B35" s="13" t="s">
        <v>16</v>
      </c>
      <c r="C35" s="1">
        <v>0.69</v>
      </c>
      <c r="D35" s="1">
        <v>0.62</v>
      </c>
      <c r="E35" s="1">
        <v>0.66</v>
      </c>
      <c r="F35" s="2">
        <v>0.35</v>
      </c>
      <c r="G35" s="2">
        <v>0.19</v>
      </c>
      <c r="H35" s="2">
        <v>3.97</v>
      </c>
      <c r="I35" s="3">
        <v>0</v>
      </c>
      <c r="J35" s="3">
        <v>0.17</v>
      </c>
      <c r="K35" s="3">
        <v>3.07</v>
      </c>
      <c r="L35" s="4">
        <v>0.1</v>
      </c>
      <c r="M35" s="4">
        <v>0.31</v>
      </c>
      <c r="N35" s="4">
        <v>2.95</v>
      </c>
      <c r="O35" s="4">
        <v>0.04</v>
      </c>
      <c r="P35">
        <f t="shared" si="5"/>
        <v>0</v>
      </c>
      <c r="Q35">
        <f t="shared" si="0"/>
        <v>0</v>
      </c>
      <c r="R35">
        <f t="shared" si="1"/>
        <v>0</v>
      </c>
      <c r="S35">
        <f t="shared" si="2"/>
        <v>1</v>
      </c>
      <c r="T35">
        <f t="shared" si="15"/>
        <v>-7.8114521082261978</v>
      </c>
      <c r="U35">
        <f t="shared" si="7"/>
        <v>-6.6749871529083702</v>
      </c>
      <c r="V35">
        <f t="shared" si="3"/>
        <v>-6.2028355003604805</v>
      </c>
      <c r="W35">
        <f t="shared" si="4"/>
        <v>-3.365309392525182</v>
      </c>
      <c r="X35">
        <f t="shared" si="8"/>
        <v>3.8242167094082638E-2</v>
      </c>
      <c r="Y35">
        <f t="shared" si="9"/>
        <v>1.0592219183536323E-2</v>
      </c>
      <c r="Z35">
        <f t="shared" si="10"/>
        <v>3.3002543940722641E-2</v>
      </c>
      <c r="AA35">
        <f t="shared" si="11"/>
        <v>5.2917616584989183E-2</v>
      </c>
      <c r="AB35">
        <f t="shared" si="12"/>
        <v>0.9034876202907518</v>
      </c>
      <c r="AC35">
        <f t="shared" si="13"/>
        <v>0.9034876202907518</v>
      </c>
      <c r="AD35">
        <f t="shared" si="14"/>
        <v>-0.10149287099087438</v>
      </c>
    </row>
    <row r="36" spans="1:30" x14ac:dyDescent="0.2">
      <c r="A36" s="6">
        <v>35</v>
      </c>
      <c r="B36" s="13" t="s">
        <v>16</v>
      </c>
      <c r="C36" s="1">
        <v>0.69</v>
      </c>
      <c r="D36" s="1">
        <v>0.6</v>
      </c>
      <c r="E36" s="1">
        <v>1.32</v>
      </c>
      <c r="F36" s="2">
        <v>0.35</v>
      </c>
      <c r="G36" s="2">
        <v>0.26</v>
      </c>
      <c r="H36" s="2">
        <v>3.73</v>
      </c>
      <c r="I36" s="3">
        <v>0</v>
      </c>
      <c r="J36" s="3">
        <v>0.12</v>
      </c>
      <c r="K36" s="3">
        <v>3.09</v>
      </c>
      <c r="L36" s="4">
        <v>0.15</v>
      </c>
      <c r="M36" s="4">
        <v>0.15</v>
      </c>
      <c r="N36" s="4">
        <v>3.3</v>
      </c>
      <c r="O36" s="4">
        <v>0.4</v>
      </c>
      <c r="P36">
        <f t="shared" si="5"/>
        <v>0</v>
      </c>
      <c r="Q36">
        <f t="shared" si="0"/>
        <v>0</v>
      </c>
      <c r="R36">
        <f t="shared" si="1"/>
        <v>0</v>
      </c>
      <c r="S36">
        <f t="shared" si="2"/>
        <v>1</v>
      </c>
      <c r="T36">
        <f t="shared" si="15"/>
        <v>-8.0472750330807497</v>
      </c>
      <c r="U36">
        <f t="shared" si="7"/>
        <v>-6.6764998490306322</v>
      </c>
      <c r="V36">
        <f t="shared" si="3"/>
        <v>-6.1412645608183558</v>
      </c>
      <c r="W36">
        <f t="shared" si="4"/>
        <v>-3.766968419491934</v>
      </c>
      <c r="X36">
        <f t="shared" si="8"/>
        <v>2.6854407555247293E-2</v>
      </c>
      <c r="Y36">
        <f t="shared" si="9"/>
        <v>1.1915088792007617E-2</v>
      </c>
      <c r="Z36">
        <f t="shared" si="10"/>
        <v>4.6926415477385859E-2</v>
      </c>
      <c r="AA36">
        <f t="shared" si="11"/>
        <v>8.0143280173057427E-2</v>
      </c>
      <c r="AB36">
        <f t="shared" si="12"/>
        <v>0.86101521555754912</v>
      </c>
      <c r="AC36">
        <f t="shared" si="13"/>
        <v>0.86101521555754912</v>
      </c>
      <c r="AD36">
        <f t="shared" si="14"/>
        <v>-0.14964310275056614</v>
      </c>
    </row>
    <row r="37" spans="1:30" x14ac:dyDescent="0.2">
      <c r="A37" s="6">
        <v>36</v>
      </c>
      <c r="B37" s="13" t="s">
        <v>16</v>
      </c>
      <c r="C37" s="1">
        <v>0.69</v>
      </c>
      <c r="D37" s="1">
        <v>0.6</v>
      </c>
      <c r="E37" s="1">
        <v>1.17</v>
      </c>
      <c r="F37" s="2">
        <v>0.35</v>
      </c>
      <c r="G37" s="2">
        <v>0.25</v>
      </c>
      <c r="H37" s="2">
        <v>4.25</v>
      </c>
      <c r="I37" s="3">
        <v>0</v>
      </c>
      <c r="J37" s="3">
        <v>0.17</v>
      </c>
      <c r="K37" s="3">
        <v>3.07</v>
      </c>
      <c r="L37" s="4">
        <v>0.1</v>
      </c>
      <c r="M37" s="4">
        <v>0.23</v>
      </c>
      <c r="N37" s="4">
        <v>3.25</v>
      </c>
      <c r="O37" s="4">
        <v>0.35</v>
      </c>
      <c r="P37">
        <f t="shared" si="5"/>
        <v>0</v>
      </c>
      <c r="Q37">
        <f t="shared" si="0"/>
        <v>0</v>
      </c>
      <c r="R37">
        <f t="shared" si="1"/>
        <v>0</v>
      </c>
      <c r="S37">
        <f t="shared" si="2"/>
        <v>1</v>
      </c>
      <c r="T37">
        <f t="shared" si="15"/>
        <v>-7.9873552553189242</v>
      </c>
      <c r="U37">
        <f t="shared" si="7"/>
        <v>-6.8703096966228872</v>
      </c>
      <c r="V37">
        <f t="shared" si="3"/>
        <v>-6.2028355003604805</v>
      </c>
      <c r="W37">
        <f t="shared" si="4"/>
        <v>-3.3738525588589106</v>
      </c>
      <c r="X37">
        <f t="shared" si="8"/>
        <v>3.7658975359456198E-2</v>
      </c>
      <c r="Y37">
        <f t="shared" si="9"/>
        <v>9.0212597613942083E-3</v>
      </c>
      <c r="Z37">
        <f t="shared" si="10"/>
        <v>2.7567279557192039E-2</v>
      </c>
      <c r="AA37">
        <f t="shared" si="11"/>
        <v>5.3737105599597955E-2</v>
      </c>
      <c r="AB37">
        <f t="shared" si="12"/>
        <v>0.90967435508181582</v>
      </c>
      <c r="AC37">
        <f t="shared" si="13"/>
        <v>0.90967435508181582</v>
      </c>
      <c r="AD37">
        <f t="shared" si="14"/>
        <v>-9.4668595073833739E-2</v>
      </c>
    </row>
    <row r="38" spans="1:30" x14ac:dyDescent="0.2">
      <c r="A38" s="6">
        <v>37</v>
      </c>
      <c r="B38" s="13" t="s">
        <v>16</v>
      </c>
      <c r="C38" s="1">
        <v>0.64</v>
      </c>
      <c r="D38" s="1">
        <v>0.62</v>
      </c>
      <c r="E38" s="1">
        <v>1.84</v>
      </c>
      <c r="F38" s="2">
        <v>0.53</v>
      </c>
      <c r="G38" s="2">
        <v>0.28000000000000003</v>
      </c>
      <c r="H38" s="2">
        <v>4.6399999999999997</v>
      </c>
      <c r="I38" s="3">
        <v>0</v>
      </c>
      <c r="J38" s="3">
        <v>0.11</v>
      </c>
      <c r="K38" s="3">
        <v>4.2699999999999996</v>
      </c>
      <c r="L38" s="4">
        <v>0.45</v>
      </c>
      <c r="M38" s="4">
        <v>0.24</v>
      </c>
      <c r="N38" s="4">
        <v>3.6</v>
      </c>
      <c r="O38" s="4">
        <v>0.4</v>
      </c>
      <c r="P38">
        <f t="shared" si="5"/>
        <v>0</v>
      </c>
      <c r="Q38">
        <f t="shared" si="0"/>
        <v>0</v>
      </c>
      <c r="R38">
        <f t="shared" si="1"/>
        <v>0</v>
      </c>
      <c r="S38">
        <f t="shared" si="2"/>
        <v>1</v>
      </c>
      <c r="T38">
        <f t="shared" si="15"/>
        <v>-7.7983820360502234</v>
      </c>
      <c r="U38">
        <f t="shared" si="7"/>
        <v>-8.8118176307982718</v>
      </c>
      <c r="V38">
        <f t="shared" si="3"/>
        <v>-6.5987214305626445</v>
      </c>
      <c r="W38">
        <f t="shared" si="4"/>
        <v>-6.9186503562682757</v>
      </c>
      <c r="X38">
        <f t="shared" si="8"/>
        <v>2.9106332373926734E-3</v>
      </c>
      <c r="Y38">
        <f t="shared" si="9"/>
        <v>0.14099971330133854</v>
      </c>
      <c r="Z38">
        <f t="shared" si="10"/>
        <v>5.1178640245947461E-2</v>
      </c>
      <c r="AA38">
        <f t="shared" si="11"/>
        <v>0.46797667856028419</v>
      </c>
      <c r="AB38">
        <f t="shared" si="12"/>
        <v>0.33984496789242985</v>
      </c>
      <c r="AC38">
        <f t="shared" si="13"/>
        <v>0.33984496789242985</v>
      </c>
      <c r="AD38">
        <f t="shared" si="14"/>
        <v>-1.0792657421479284</v>
      </c>
    </row>
    <row r="39" spans="1:30" x14ac:dyDescent="0.2">
      <c r="A39" s="6">
        <v>38</v>
      </c>
      <c r="B39" s="13" t="s">
        <v>16</v>
      </c>
      <c r="C39" s="1">
        <v>0.64</v>
      </c>
      <c r="D39" s="1">
        <v>0.5</v>
      </c>
      <c r="E39" s="1">
        <v>0.67</v>
      </c>
      <c r="F39" s="2">
        <v>0.53</v>
      </c>
      <c r="G39" s="2">
        <v>0.14000000000000001</v>
      </c>
      <c r="H39" s="2">
        <v>3.93</v>
      </c>
      <c r="I39" s="3">
        <v>0</v>
      </c>
      <c r="J39" s="3">
        <v>0.06</v>
      </c>
      <c r="K39" s="3">
        <v>3.08</v>
      </c>
      <c r="L39" s="4">
        <v>0.3</v>
      </c>
      <c r="M39" s="4">
        <v>0.31</v>
      </c>
      <c r="N39" s="4">
        <v>2.65</v>
      </c>
      <c r="O39" s="4">
        <v>0.04</v>
      </c>
      <c r="P39">
        <f t="shared" si="5"/>
        <v>0</v>
      </c>
      <c r="Q39">
        <f t="shared" si="0"/>
        <v>0</v>
      </c>
      <c r="R39">
        <f t="shared" si="1"/>
        <v>0</v>
      </c>
      <c r="S39">
        <f t="shared" si="2"/>
        <v>1</v>
      </c>
      <c r="T39">
        <f t="shared" si="15"/>
        <v>-7.1640631857230987</v>
      </c>
      <c r="U39">
        <f t="shared" si="7"/>
        <v>-8.3334286683099315</v>
      </c>
      <c r="V39">
        <f t="shared" si="3"/>
        <v>-6.0537976170751255</v>
      </c>
      <c r="W39">
        <f t="shared" si="4"/>
        <v>-5.1832257992775483</v>
      </c>
      <c r="X39">
        <f t="shared" si="8"/>
        <v>8.9730557800579112E-3</v>
      </c>
      <c r="Y39">
        <f t="shared" si="9"/>
        <v>8.6247501511653807E-2</v>
      </c>
      <c r="Z39">
        <f t="shared" si="10"/>
        <v>2.6785363624681372E-2</v>
      </c>
      <c r="AA39">
        <f t="shared" si="11"/>
        <v>0.26177534030392841</v>
      </c>
      <c r="AB39">
        <f t="shared" si="12"/>
        <v>0.62519179455973639</v>
      </c>
      <c r="AC39">
        <f t="shared" si="13"/>
        <v>0.62519179455973639</v>
      </c>
      <c r="AD39">
        <f t="shared" si="14"/>
        <v>-0.46969680502552286</v>
      </c>
    </row>
    <row r="40" spans="1:30" x14ac:dyDescent="0.2">
      <c r="A40" s="6">
        <v>39</v>
      </c>
      <c r="B40" s="13" t="s">
        <v>16</v>
      </c>
      <c r="C40" s="1">
        <v>0.64</v>
      </c>
      <c r="D40" s="1">
        <v>0.48</v>
      </c>
      <c r="E40" s="1">
        <v>1.54</v>
      </c>
      <c r="F40" s="2">
        <v>0.53</v>
      </c>
      <c r="G40" s="2">
        <v>0.14000000000000001</v>
      </c>
      <c r="H40" s="2">
        <v>4.62</v>
      </c>
      <c r="I40" s="3">
        <v>0</v>
      </c>
      <c r="J40" s="3">
        <v>0.04</v>
      </c>
      <c r="K40" s="3">
        <v>3.51</v>
      </c>
      <c r="L40" s="4">
        <v>0.55000000000000004</v>
      </c>
      <c r="M40" s="4">
        <v>0.25</v>
      </c>
      <c r="N40" s="4">
        <v>3.6</v>
      </c>
      <c r="O40" s="4">
        <v>0.15</v>
      </c>
      <c r="P40">
        <f t="shared" si="5"/>
        <v>0</v>
      </c>
      <c r="Q40">
        <f t="shared" si="0"/>
        <v>0</v>
      </c>
      <c r="R40">
        <f t="shared" si="1"/>
        <v>0</v>
      </c>
      <c r="S40">
        <f t="shared" si="2"/>
        <v>1</v>
      </c>
      <c r="T40">
        <f t="shared" si="15"/>
        <v>-7.4837737994442062</v>
      </c>
      <c r="U40">
        <f t="shared" si="7"/>
        <v>-8.6090596460143285</v>
      </c>
      <c r="V40">
        <f t="shared" si="3"/>
        <v>-6.1977435493615447</v>
      </c>
      <c r="W40">
        <f t="shared" si="4"/>
        <v>-7.9014403860550253</v>
      </c>
      <c r="X40">
        <f t="shared" si="8"/>
        <v>3.1488024549552185E-3</v>
      </c>
      <c r="Y40">
        <f t="shared" si="9"/>
        <v>0.17852248345105926</v>
      </c>
      <c r="Z40">
        <f t="shared" si="10"/>
        <v>5.794120007065464E-2</v>
      </c>
      <c r="AA40">
        <f t="shared" si="11"/>
        <v>0.64596466302023159</v>
      </c>
      <c r="AB40">
        <f t="shared" si="12"/>
        <v>0.11757165345805461</v>
      </c>
      <c r="AC40">
        <f t="shared" si="13"/>
        <v>0.11757165345805461</v>
      </c>
      <c r="AD40">
        <f t="shared" si="14"/>
        <v>-2.1407073145962534</v>
      </c>
    </row>
    <row r="41" spans="1:30" x14ac:dyDescent="0.2">
      <c r="A41" s="6">
        <v>40</v>
      </c>
      <c r="B41" s="13" t="s">
        <v>17</v>
      </c>
      <c r="C41" s="1">
        <v>0.3</v>
      </c>
      <c r="D41" s="1">
        <v>1.47</v>
      </c>
      <c r="E41" s="1">
        <v>1</v>
      </c>
      <c r="F41" s="2">
        <v>0.35</v>
      </c>
      <c r="G41" s="2">
        <v>0.56999999999999995</v>
      </c>
      <c r="H41" s="2">
        <v>6.72</v>
      </c>
      <c r="I41" s="3">
        <v>0</v>
      </c>
      <c r="J41" s="3">
        <v>0.28000000000000003</v>
      </c>
      <c r="K41" s="3">
        <v>6.29</v>
      </c>
      <c r="L41" s="4">
        <v>0.34</v>
      </c>
      <c r="M41" s="4">
        <v>0.96</v>
      </c>
      <c r="N41" s="4">
        <v>6.78</v>
      </c>
      <c r="O41" s="4">
        <v>0.26</v>
      </c>
      <c r="P41">
        <f t="shared" si="5"/>
        <v>1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15"/>
        <v>-5.3511702798577003</v>
      </c>
      <c r="U41">
        <f t="shared" si="7"/>
        <v>-8.302174260527309</v>
      </c>
      <c r="V41">
        <f t="shared" si="3"/>
        <v>-7.642145931450484</v>
      </c>
      <c r="W41">
        <f t="shared" si="4"/>
        <v>-8.1248513682764791</v>
      </c>
      <c r="X41">
        <f t="shared" si="8"/>
        <v>5.7664611263171864E-3</v>
      </c>
      <c r="Y41">
        <f t="shared" si="9"/>
        <v>0.82244508030236374</v>
      </c>
      <c r="Z41">
        <f t="shared" si="10"/>
        <v>4.3003337461773816E-2</v>
      </c>
      <c r="AA41">
        <f t="shared" si="11"/>
        <v>8.3204884758929065E-2</v>
      </c>
      <c r="AB41">
        <f t="shared" si="12"/>
        <v>5.1346697476933316E-2</v>
      </c>
      <c r="AC41">
        <f t="shared" si="13"/>
        <v>0.82244508030236374</v>
      </c>
      <c r="AD41">
        <f t="shared" si="14"/>
        <v>-0.1954735702407959</v>
      </c>
    </row>
    <row r="42" spans="1:30" x14ac:dyDescent="0.2">
      <c r="A42" s="6">
        <v>41</v>
      </c>
      <c r="B42" s="13" t="s">
        <v>17</v>
      </c>
      <c r="C42" s="1">
        <v>0.75</v>
      </c>
      <c r="D42" s="1">
        <v>1.25</v>
      </c>
      <c r="E42" s="1">
        <v>1.1000000000000001</v>
      </c>
      <c r="F42" s="2">
        <v>0.35</v>
      </c>
      <c r="G42" s="2">
        <v>0.31</v>
      </c>
      <c r="H42" s="2">
        <v>5.9</v>
      </c>
      <c r="I42" s="3">
        <v>0</v>
      </c>
      <c r="J42" s="3">
        <v>0.24</v>
      </c>
      <c r="K42" s="3">
        <v>5.77</v>
      </c>
      <c r="L42" s="4">
        <v>0.34</v>
      </c>
      <c r="M42" s="4">
        <v>0.7</v>
      </c>
      <c r="N42" s="4">
        <v>5.96</v>
      </c>
      <c r="O42" s="4">
        <v>0.26</v>
      </c>
      <c r="P42">
        <f t="shared" si="5"/>
        <v>1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15"/>
        <v>-9.4450026432143357</v>
      </c>
      <c r="U42">
        <f t="shared" si="7"/>
        <v>-7.6128995438954128</v>
      </c>
      <c r="V42">
        <f t="shared" si="3"/>
        <v>-7.3787758406145265</v>
      </c>
      <c r="W42">
        <f t="shared" si="4"/>
        <v>-7.435576651644582</v>
      </c>
      <c r="X42">
        <f t="shared" si="8"/>
        <v>1.7873745449653157E-3</v>
      </c>
      <c r="Y42">
        <f t="shared" si="9"/>
        <v>4.4245784716034117E-2</v>
      </c>
      <c r="Z42">
        <f t="shared" si="10"/>
        <v>0.2764039010506617</v>
      </c>
      <c r="AA42">
        <f t="shared" si="11"/>
        <v>0.34931947648010958</v>
      </c>
      <c r="AB42">
        <f t="shared" si="12"/>
        <v>0.33003083775319464</v>
      </c>
      <c r="AC42">
        <f t="shared" si="13"/>
        <v>4.4245784716034117E-2</v>
      </c>
      <c r="AD42">
        <f t="shared" si="14"/>
        <v>-3.117995172720379</v>
      </c>
    </row>
    <row r="43" spans="1:30" x14ac:dyDescent="0.2">
      <c r="A43" s="6">
        <v>42</v>
      </c>
      <c r="B43" s="13" t="s">
        <v>17</v>
      </c>
      <c r="C43" s="1">
        <v>0.4</v>
      </c>
      <c r="D43" s="1">
        <v>1.52</v>
      </c>
      <c r="E43" s="1">
        <v>0.95</v>
      </c>
      <c r="F43" s="2">
        <v>0.35</v>
      </c>
      <c r="G43" s="2">
        <v>0.34</v>
      </c>
      <c r="H43" s="2">
        <v>5.94</v>
      </c>
      <c r="I43" s="3">
        <v>0</v>
      </c>
      <c r="J43" s="3">
        <v>0.24</v>
      </c>
      <c r="K43" s="3">
        <v>5.87</v>
      </c>
      <c r="L43" s="4">
        <v>0.34</v>
      </c>
      <c r="M43" s="4">
        <v>0.73</v>
      </c>
      <c r="N43" s="4">
        <v>6</v>
      </c>
      <c r="O43" s="4">
        <v>0.7</v>
      </c>
      <c r="P43">
        <f t="shared" si="5"/>
        <v>1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15"/>
        <v>-6.369635244985469</v>
      </c>
      <c r="U43">
        <f t="shared" si="7"/>
        <v>-7.6706142972447875</v>
      </c>
      <c r="V43">
        <f t="shared" si="3"/>
        <v>-7.4187223591224107</v>
      </c>
      <c r="W43">
        <f t="shared" si="4"/>
        <v>-7.4932914049939559</v>
      </c>
      <c r="X43">
        <f t="shared" si="8"/>
        <v>3.3358375229209508E-3</v>
      </c>
      <c r="Y43">
        <f t="shared" si="9"/>
        <v>0.51344942503103974</v>
      </c>
      <c r="Z43">
        <f t="shared" si="10"/>
        <v>0.13979435943120516</v>
      </c>
      <c r="AA43">
        <f t="shared" si="11"/>
        <v>0.17983943404198441</v>
      </c>
      <c r="AB43">
        <f t="shared" si="12"/>
        <v>0.16691678149577055</v>
      </c>
      <c r="AC43">
        <f t="shared" si="13"/>
        <v>0.51344942503103974</v>
      </c>
      <c r="AD43">
        <f t="shared" si="14"/>
        <v>-0.66660374515335974</v>
      </c>
    </row>
    <row r="44" spans="1:30" x14ac:dyDescent="0.2">
      <c r="A44" s="6">
        <v>43</v>
      </c>
      <c r="B44" s="13" t="s">
        <v>17</v>
      </c>
      <c r="C44" s="1">
        <v>0.3</v>
      </c>
      <c r="D44" s="1">
        <v>1.1599999999999999</v>
      </c>
      <c r="E44" s="1">
        <v>1.8</v>
      </c>
      <c r="F44" s="2">
        <v>0.35</v>
      </c>
      <c r="G44" s="2">
        <v>0.32</v>
      </c>
      <c r="H44" s="2">
        <v>6.51</v>
      </c>
      <c r="I44" s="3">
        <v>0</v>
      </c>
      <c r="J44" s="3">
        <v>0.28999999999999998</v>
      </c>
      <c r="K44" s="3">
        <v>6.29</v>
      </c>
      <c r="L44" s="4">
        <v>0.34</v>
      </c>
      <c r="M44" s="4">
        <v>0.71</v>
      </c>
      <c r="N44" s="4">
        <v>6.57</v>
      </c>
      <c r="O44" s="4">
        <v>0.7</v>
      </c>
      <c r="P44">
        <f t="shared" si="5"/>
        <v>1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15"/>
        <v>-5.239468919809819</v>
      </c>
      <c r="U44">
        <f t="shared" si="7"/>
        <v>-7.870485355442244</v>
      </c>
      <c r="V44">
        <f t="shared" si="3"/>
        <v>-7.6560579800992237</v>
      </c>
      <c r="W44">
        <f t="shared" si="4"/>
        <v>-7.6931624631914133</v>
      </c>
      <c r="X44">
        <f t="shared" si="8"/>
        <v>6.6140244252068017E-3</v>
      </c>
      <c r="Y44">
        <f t="shared" si="9"/>
        <v>0.80179208662415813</v>
      </c>
      <c r="Z44">
        <f t="shared" si="10"/>
        <v>5.7733228694859189E-2</v>
      </c>
      <c r="AA44">
        <f t="shared" si="11"/>
        <v>7.1540253003519488E-2</v>
      </c>
      <c r="AB44">
        <f t="shared" si="12"/>
        <v>6.8934431677463257E-2</v>
      </c>
      <c r="AC44">
        <f t="shared" si="13"/>
        <v>0.80179208662415813</v>
      </c>
      <c r="AD44">
        <f t="shared" si="14"/>
        <v>-0.22090594833583163</v>
      </c>
    </row>
    <row r="45" spans="1:30" x14ac:dyDescent="0.2">
      <c r="A45" s="6">
        <v>44</v>
      </c>
      <c r="B45" s="13" t="s">
        <v>17</v>
      </c>
      <c r="C45" s="1">
        <v>0.4</v>
      </c>
      <c r="D45" s="1">
        <v>1</v>
      </c>
      <c r="E45" s="1">
        <v>1.05</v>
      </c>
      <c r="F45" s="2">
        <v>0.53</v>
      </c>
      <c r="G45" s="2">
        <v>0.31</v>
      </c>
      <c r="H45" s="2">
        <v>6.16</v>
      </c>
      <c r="I45" s="3">
        <v>0</v>
      </c>
      <c r="J45" s="3">
        <v>0.17</v>
      </c>
      <c r="K45" s="3">
        <v>5.77</v>
      </c>
      <c r="L45" s="4">
        <v>0.44</v>
      </c>
      <c r="M45" s="4">
        <v>0.7</v>
      </c>
      <c r="N45" s="4">
        <v>6.22</v>
      </c>
      <c r="O45" s="4">
        <v>0.45</v>
      </c>
      <c r="P45">
        <f t="shared" si="5"/>
        <v>1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15"/>
        <v>-5.6861552337588535</v>
      </c>
      <c r="U45">
        <f t="shared" si="7"/>
        <v>-9.4607408580643266</v>
      </c>
      <c r="V45">
        <f t="shared" si="3"/>
        <v>-7.2813915000733438</v>
      </c>
      <c r="W45">
        <f t="shared" si="4"/>
        <v>-8.5083155809030888</v>
      </c>
      <c r="X45">
        <f t="shared" si="8"/>
        <v>4.3604712755175665E-3</v>
      </c>
      <c r="Y45">
        <f t="shared" si="9"/>
        <v>0.778037856683513</v>
      </c>
      <c r="Z45">
        <f t="shared" si="10"/>
        <v>1.7853321291451247E-2</v>
      </c>
      <c r="AA45">
        <f t="shared" si="11"/>
        <v>0.15783322153975562</v>
      </c>
      <c r="AB45">
        <f t="shared" si="12"/>
        <v>4.6275600485280052E-2</v>
      </c>
      <c r="AC45">
        <f t="shared" si="13"/>
        <v>0.778037856683513</v>
      </c>
      <c r="AD45">
        <f t="shared" si="14"/>
        <v>-0.25098009701131724</v>
      </c>
    </row>
    <row r="46" spans="1:30" x14ac:dyDescent="0.2">
      <c r="A46" s="6">
        <v>45</v>
      </c>
      <c r="B46" s="13" t="s">
        <v>17</v>
      </c>
      <c r="C46" s="1">
        <v>0.45</v>
      </c>
      <c r="D46" s="1">
        <v>1.05</v>
      </c>
      <c r="E46" s="1">
        <v>1.1499999999999999</v>
      </c>
      <c r="F46" s="2">
        <v>0.53</v>
      </c>
      <c r="G46" s="2">
        <v>0.31</v>
      </c>
      <c r="H46" s="2">
        <v>6.16</v>
      </c>
      <c r="I46" s="3">
        <v>0</v>
      </c>
      <c r="J46" s="3">
        <v>0.12</v>
      </c>
      <c r="K46" s="3">
        <v>5.77</v>
      </c>
      <c r="L46" s="4">
        <v>0.44</v>
      </c>
      <c r="M46" s="4">
        <v>0.35</v>
      </c>
      <c r="N46" s="4">
        <v>6.22</v>
      </c>
      <c r="O46" s="4">
        <v>0.08</v>
      </c>
      <c r="P46">
        <f t="shared" si="5"/>
        <v>1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15"/>
        <v>-6.2801009860794439</v>
      </c>
      <c r="U46">
        <f t="shared" si="7"/>
        <v>-9.4607408580643266</v>
      </c>
      <c r="V46">
        <f t="shared" si="3"/>
        <v>-7.2118312568296421</v>
      </c>
      <c r="W46">
        <f t="shared" si="4"/>
        <v>-8.0213938781971752</v>
      </c>
      <c r="X46">
        <f t="shared" si="8"/>
        <v>3.0172271255940195E-3</v>
      </c>
      <c r="Y46">
        <f t="shared" si="9"/>
        <v>0.62083871661624401</v>
      </c>
      <c r="Z46">
        <f t="shared" si="10"/>
        <v>2.5801469834205063E-2</v>
      </c>
      <c r="AA46">
        <f t="shared" si="11"/>
        <v>0.24453074852778614</v>
      </c>
      <c r="AB46">
        <f t="shared" si="12"/>
        <v>0.10882906502176483</v>
      </c>
      <c r="AC46">
        <f t="shared" si="13"/>
        <v>0.62083871661624401</v>
      </c>
      <c r="AD46">
        <f t="shared" si="14"/>
        <v>-0.4766839463744037</v>
      </c>
    </row>
    <row r="47" spans="1:30" x14ac:dyDescent="0.2">
      <c r="A47" s="6">
        <v>46</v>
      </c>
      <c r="B47" s="13" t="s">
        <v>17</v>
      </c>
      <c r="C47" s="1">
        <v>0.2</v>
      </c>
      <c r="D47" s="1">
        <v>1.06</v>
      </c>
      <c r="E47" s="1">
        <v>1.9</v>
      </c>
      <c r="F47" s="2">
        <v>0.35</v>
      </c>
      <c r="G47" s="2">
        <v>0.33</v>
      </c>
      <c r="H47" s="2">
        <v>6.53</v>
      </c>
      <c r="I47" s="3">
        <v>0</v>
      </c>
      <c r="J47" s="3">
        <v>0.44</v>
      </c>
      <c r="K47" s="3">
        <v>5.92</v>
      </c>
      <c r="L47" s="4">
        <v>0.34</v>
      </c>
      <c r="M47" s="4">
        <v>0.72</v>
      </c>
      <c r="N47" s="4">
        <v>6.59</v>
      </c>
      <c r="O47" s="4">
        <v>0.7</v>
      </c>
      <c r="P47">
        <f t="shared" si="5"/>
        <v>1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15"/>
        <v>-4.1714169706922899</v>
      </c>
      <c r="U47">
        <f t="shared" si="7"/>
        <v>-7.8923867077925607</v>
      </c>
      <c r="V47">
        <f t="shared" si="3"/>
        <v>-7.7169365913511596</v>
      </c>
      <c r="W47">
        <f t="shared" si="4"/>
        <v>-7.7150638155417299</v>
      </c>
      <c r="X47">
        <f t="shared" si="8"/>
        <v>1.6695236533978815E-2</v>
      </c>
      <c r="Y47">
        <f t="shared" si="9"/>
        <v>0.9242384915017684</v>
      </c>
      <c r="Z47">
        <f t="shared" si="10"/>
        <v>2.2376256274323474E-2</v>
      </c>
      <c r="AA47">
        <f t="shared" si="11"/>
        <v>2.666763146702298E-2</v>
      </c>
      <c r="AB47">
        <f t="shared" si="12"/>
        <v>2.6717620756885024E-2</v>
      </c>
      <c r="AC47">
        <f t="shared" si="13"/>
        <v>0.9242384915017684</v>
      </c>
      <c r="AD47">
        <f t="shared" si="14"/>
        <v>-7.8785132958614557E-2</v>
      </c>
    </row>
    <row r="48" spans="1:30" x14ac:dyDescent="0.2">
      <c r="A48" s="6">
        <v>47</v>
      </c>
      <c r="B48" s="13" t="s">
        <v>17</v>
      </c>
      <c r="C48" s="1">
        <v>0.6</v>
      </c>
      <c r="D48" s="1">
        <v>0.9</v>
      </c>
      <c r="E48" s="1">
        <v>1</v>
      </c>
      <c r="F48" s="2">
        <v>0.53</v>
      </c>
      <c r="G48" s="2">
        <v>0.3</v>
      </c>
      <c r="H48" s="2">
        <v>5.9</v>
      </c>
      <c r="I48" s="3">
        <v>0</v>
      </c>
      <c r="J48" s="3">
        <v>0.13</v>
      </c>
      <c r="K48" s="3">
        <v>5.77</v>
      </c>
      <c r="L48" s="4">
        <v>0.44</v>
      </c>
      <c r="M48" s="4">
        <v>0.69</v>
      </c>
      <c r="N48" s="4">
        <v>5.96</v>
      </c>
      <c r="O48" s="4">
        <v>0.26</v>
      </c>
      <c r="P48">
        <f t="shared" si="5"/>
        <v>1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15"/>
        <v>-7.4648174502935261</v>
      </c>
      <c r="U48">
        <f t="shared" si="7"/>
        <v>-9.3429678612950884</v>
      </c>
      <c r="V48">
        <f t="shared" si="3"/>
        <v>-7.2257433054783817</v>
      </c>
      <c r="W48">
        <f t="shared" si="4"/>
        <v>-8.3905425841338506</v>
      </c>
      <c r="X48">
        <f t="shared" si="8"/>
        <v>1.6150843494906189E-3</v>
      </c>
      <c r="Y48">
        <f t="shared" si="9"/>
        <v>0.3547119045679818</v>
      </c>
      <c r="Z48">
        <f t="shared" si="10"/>
        <v>5.4225729648849322E-2</v>
      </c>
      <c r="AA48">
        <f t="shared" si="11"/>
        <v>0.45050990720760359</v>
      </c>
      <c r="AB48">
        <f t="shared" si="12"/>
        <v>0.14055245857556517</v>
      </c>
      <c r="AC48">
        <f t="shared" si="13"/>
        <v>0.3547119045679818</v>
      </c>
      <c r="AD48">
        <f t="shared" si="14"/>
        <v>-1.0364493554088943</v>
      </c>
    </row>
    <row r="49" spans="1:30" x14ac:dyDescent="0.2">
      <c r="A49" s="6">
        <v>48</v>
      </c>
      <c r="B49" s="13" t="s">
        <v>17</v>
      </c>
      <c r="C49" s="1">
        <v>0.4</v>
      </c>
      <c r="D49" s="1">
        <v>0.48</v>
      </c>
      <c r="E49" s="1">
        <v>1.1499999999999999</v>
      </c>
      <c r="F49" s="2">
        <v>0.35</v>
      </c>
      <c r="G49" s="2">
        <v>0.25</v>
      </c>
      <c r="H49" s="2">
        <v>4.0999999999999996</v>
      </c>
      <c r="I49" s="3">
        <v>0</v>
      </c>
      <c r="J49" s="3">
        <v>0.16</v>
      </c>
      <c r="K49" s="3">
        <v>3.08</v>
      </c>
      <c r="L49" s="4">
        <v>0.34</v>
      </c>
      <c r="M49" s="4">
        <v>0.31</v>
      </c>
      <c r="N49" s="4">
        <v>3.65</v>
      </c>
      <c r="O49" s="4">
        <v>0.5</v>
      </c>
      <c r="P49">
        <f t="shared" si="5"/>
        <v>1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15"/>
        <v>-5.002675222532238</v>
      </c>
      <c r="U49">
        <f t="shared" si="7"/>
        <v>-6.8103899188610608</v>
      </c>
      <c r="V49">
        <f t="shared" si="3"/>
        <v>-6.1929181035625289</v>
      </c>
      <c r="W49">
        <f t="shared" si="4"/>
        <v>-5.970242176811591</v>
      </c>
      <c r="X49">
        <f t="shared" si="8"/>
        <v>1.2419685385462719E-2</v>
      </c>
      <c r="Y49">
        <f t="shared" si="9"/>
        <v>0.54107212642872526</v>
      </c>
      <c r="Z49">
        <f t="shared" si="10"/>
        <v>8.875128385315334E-2</v>
      </c>
      <c r="AA49">
        <f t="shared" si="11"/>
        <v>0.16456567151920143</v>
      </c>
      <c r="AB49">
        <f t="shared" si="12"/>
        <v>0.20561091819891986</v>
      </c>
      <c r="AC49">
        <f t="shared" si="13"/>
        <v>0.54107212642872526</v>
      </c>
      <c r="AD49">
        <f t="shared" si="14"/>
        <v>-0.61420268845139636</v>
      </c>
    </row>
    <row r="50" spans="1:30" x14ac:dyDescent="0.2">
      <c r="A50" s="6">
        <v>49</v>
      </c>
      <c r="B50" s="13" t="s">
        <v>17</v>
      </c>
      <c r="C50" s="1">
        <v>0.5</v>
      </c>
      <c r="D50" s="1">
        <v>0.69</v>
      </c>
      <c r="E50" s="1">
        <v>0.85</v>
      </c>
      <c r="F50" s="2">
        <v>0.53</v>
      </c>
      <c r="G50" s="2">
        <v>0.13</v>
      </c>
      <c r="H50" s="2">
        <v>3.89</v>
      </c>
      <c r="I50" s="3">
        <v>0</v>
      </c>
      <c r="J50" s="3">
        <v>0.04</v>
      </c>
      <c r="K50" s="3">
        <v>3.15</v>
      </c>
      <c r="L50" s="4">
        <v>0.44</v>
      </c>
      <c r="M50" s="4">
        <v>0.16</v>
      </c>
      <c r="N50" s="4">
        <v>3.44</v>
      </c>
      <c r="O50" s="4">
        <v>0.1</v>
      </c>
      <c r="P50">
        <f t="shared" si="5"/>
        <v>1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15"/>
        <v>-6.1438666697701434</v>
      </c>
      <c r="U50">
        <f t="shared" si="7"/>
        <v>-8.3035380122580378</v>
      </c>
      <c r="V50">
        <f t="shared" si="3"/>
        <v>-6.0539360827331627</v>
      </c>
      <c r="W50">
        <f t="shared" si="4"/>
        <v>-6.6465517393519375</v>
      </c>
      <c r="X50">
        <f t="shared" si="8"/>
        <v>6.0413378945280531E-3</v>
      </c>
      <c r="Y50">
        <f t="shared" si="9"/>
        <v>0.3553198589941679</v>
      </c>
      <c r="Z50">
        <f t="shared" si="10"/>
        <v>4.0990775458428795E-2</v>
      </c>
      <c r="AA50">
        <f t="shared" si="11"/>
        <v>0.38875486663743547</v>
      </c>
      <c r="AB50">
        <f t="shared" si="12"/>
        <v>0.21493449890996777</v>
      </c>
      <c r="AC50">
        <f t="shared" si="13"/>
        <v>0.3553198589941679</v>
      </c>
      <c r="AD50">
        <f t="shared" si="14"/>
        <v>-1.0347368839225259</v>
      </c>
    </row>
    <row r="51" spans="1:30" x14ac:dyDescent="0.2">
      <c r="A51" s="6">
        <v>50</v>
      </c>
      <c r="B51" s="13" t="s">
        <v>17</v>
      </c>
      <c r="C51" s="1">
        <v>0.75</v>
      </c>
      <c r="D51" s="1">
        <v>0.99</v>
      </c>
      <c r="E51" s="1">
        <v>1.35</v>
      </c>
      <c r="F51" s="2">
        <v>0.35</v>
      </c>
      <c r="G51" s="2">
        <v>0.56999999999999995</v>
      </c>
      <c r="H51" s="2">
        <v>6.72</v>
      </c>
      <c r="I51" s="3">
        <v>0</v>
      </c>
      <c r="J51" s="3">
        <v>0.28999999999999998</v>
      </c>
      <c r="K51" s="3">
        <v>6.29</v>
      </c>
      <c r="L51" s="4">
        <v>0.34</v>
      </c>
      <c r="M51" s="4">
        <v>0.96</v>
      </c>
      <c r="N51" s="4">
        <v>6.78</v>
      </c>
      <c r="O51" s="4">
        <v>0.3</v>
      </c>
      <c r="P51">
        <f t="shared" si="5"/>
        <v>1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15"/>
        <v>-9.1831556746167955</v>
      </c>
      <c r="U51">
        <f t="shared" si="7"/>
        <v>-8.302174260527309</v>
      </c>
      <c r="V51">
        <f t="shared" si="3"/>
        <v>-7.6560579800992237</v>
      </c>
      <c r="W51">
        <f t="shared" si="4"/>
        <v>-8.1248513682764791</v>
      </c>
      <c r="X51">
        <f t="shared" si="8"/>
        <v>1.1199905467322965E-3</v>
      </c>
      <c r="Y51">
        <f t="shared" si="9"/>
        <v>9.1746986205038544E-2</v>
      </c>
      <c r="Z51">
        <f t="shared" si="10"/>
        <v>0.22140997037762541</v>
      </c>
      <c r="AA51">
        <f t="shared" si="11"/>
        <v>0.42247587011450943</v>
      </c>
      <c r="AB51">
        <f t="shared" si="12"/>
        <v>0.26436717330282672</v>
      </c>
      <c r="AC51">
        <f t="shared" si="13"/>
        <v>9.1746986205038544E-2</v>
      </c>
      <c r="AD51">
        <f t="shared" si="14"/>
        <v>-2.3887206404884487</v>
      </c>
    </row>
    <row r="52" spans="1:30" x14ac:dyDescent="0.2">
      <c r="A52" s="6">
        <v>51</v>
      </c>
      <c r="B52" s="13" t="s">
        <v>17</v>
      </c>
      <c r="C52" s="1">
        <v>0.9</v>
      </c>
      <c r="D52" s="1">
        <v>0.64</v>
      </c>
      <c r="E52" s="1">
        <v>1.55</v>
      </c>
      <c r="F52" s="2">
        <v>0.53</v>
      </c>
      <c r="G52" s="2">
        <v>0.35</v>
      </c>
      <c r="H52" s="2">
        <v>6.72</v>
      </c>
      <c r="I52" s="3">
        <v>0</v>
      </c>
      <c r="J52" s="3">
        <v>0.2</v>
      </c>
      <c r="K52" s="3">
        <v>6.29</v>
      </c>
      <c r="L52" s="4">
        <v>0.44</v>
      </c>
      <c r="M52" s="4">
        <v>0.74</v>
      </c>
      <c r="N52" s="4">
        <v>6.78</v>
      </c>
      <c r="O52" s="4">
        <v>0.6</v>
      </c>
      <c r="P52">
        <f t="shared" si="5"/>
        <v>1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15"/>
        <v>-10.229443980633665</v>
      </c>
      <c r="U52">
        <f t="shared" si="7"/>
        <v>-9.7400895563034364</v>
      </c>
      <c r="V52">
        <f t="shared" si="3"/>
        <v>-7.5308495422605608</v>
      </c>
      <c r="W52">
        <f t="shared" si="4"/>
        <v>-8.7876642791422004</v>
      </c>
      <c r="X52">
        <f t="shared" si="8"/>
        <v>7.8385355443217665E-4</v>
      </c>
      <c r="Y52">
        <f t="shared" si="9"/>
        <v>4.6044100614242016E-2</v>
      </c>
      <c r="Z52">
        <f t="shared" si="10"/>
        <v>7.5110027404541854E-2</v>
      </c>
      <c r="AA52">
        <f t="shared" si="11"/>
        <v>0.68416155728872718</v>
      </c>
      <c r="AB52">
        <f t="shared" si="12"/>
        <v>0.19468431469248901</v>
      </c>
      <c r="AC52">
        <f t="shared" si="13"/>
        <v>4.6044100614242016E-2</v>
      </c>
      <c r="AD52">
        <f t="shared" si="14"/>
        <v>-3.0781556327557462</v>
      </c>
    </row>
    <row r="53" spans="1:30" x14ac:dyDescent="0.2">
      <c r="A53" s="6">
        <v>52</v>
      </c>
      <c r="B53" s="13" t="s">
        <v>17</v>
      </c>
      <c r="C53" s="1">
        <v>0.85</v>
      </c>
      <c r="D53" s="1">
        <v>1.05</v>
      </c>
      <c r="E53" s="1">
        <v>0.85</v>
      </c>
      <c r="F53" s="2">
        <v>0.53</v>
      </c>
      <c r="G53" s="2">
        <v>0.35</v>
      </c>
      <c r="H53" s="2">
        <v>6.59</v>
      </c>
      <c r="I53" s="3">
        <v>0</v>
      </c>
      <c r="J53" s="3">
        <v>0.08</v>
      </c>
      <c r="K53" s="3">
        <v>5.87</v>
      </c>
      <c r="L53" s="4">
        <v>0.44</v>
      </c>
      <c r="M53" s="4">
        <v>0.56000000000000005</v>
      </c>
      <c r="N53" s="4">
        <v>6.65</v>
      </c>
      <c r="O53" s="4">
        <v>0.3</v>
      </c>
      <c r="P53">
        <f t="shared" si="5"/>
        <v>1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15"/>
        <v>-10.035773355107828</v>
      </c>
      <c r="U53">
        <f t="shared" si="7"/>
        <v>-9.6881590822431871</v>
      </c>
      <c r="V53">
        <f t="shared" si="3"/>
        <v>-7.1961295807425643</v>
      </c>
      <c r="W53">
        <f t="shared" si="4"/>
        <v>-8.4853169294046236</v>
      </c>
      <c r="X53">
        <f t="shared" si="8"/>
        <v>1.061776947584977E-3</v>
      </c>
      <c r="Y53">
        <f t="shared" si="9"/>
        <v>4.125586698551377E-2</v>
      </c>
      <c r="Z53">
        <f t="shared" si="10"/>
        <v>5.8405356439548757E-2</v>
      </c>
      <c r="AA53">
        <f t="shared" si="11"/>
        <v>0.70587425106072699</v>
      </c>
      <c r="AB53">
        <f t="shared" si="12"/>
        <v>0.19446452551421051</v>
      </c>
      <c r="AC53">
        <f t="shared" si="13"/>
        <v>4.125586698551377E-2</v>
      </c>
      <c r="AD53">
        <f t="shared" si="14"/>
        <v>-3.1879619463633189</v>
      </c>
    </row>
    <row r="54" spans="1:30" x14ac:dyDescent="0.2">
      <c r="A54" s="6">
        <v>53</v>
      </c>
      <c r="B54" s="13" t="s">
        <v>16</v>
      </c>
      <c r="C54" s="1">
        <v>0.69</v>
      </c>
      <c r="D54" s="1">
        <v>0.6</v>
      </c>
      <c r="E54" s="1">
        <v>1.23</v>
      </c>
      <c r="F54" s="2">
        <v>0.35</v>
      </c>
      <c r="G54" s="2">
        <v>0.25</v>
      </c>
      <c r="H54" s="2">
        <v>4.3</v>
      </c>
      <c r="I54" s="3">
        <v>0</v>
      </c>
      <c r="J54" s="3">
        <v>0.13</v>
      </c>
      <c r="K54" s="3">
        <v>3.32</v>
      </c>
      <c r="L54" s="4">
        <v>0.15</v>
      </c>
      <c r="M54" s="4">
        <v>0.24</v>
      </c>
      <c r="N54" s="4">
        <v>3.65</v>
      </c>
      <c r="O54" s="4">
        <v>0.3</v>
      </c>
      <c r="P54">
        <f t="shared" si="5"/>
        <v>0</v>
      </c>
      <c r="Q54">
        <f t="shared" si="0"/>
        <v>0</v>
      </c>
      <c r="R54">
        <f t="shared" si="1"/>
        <v>0</v>
      </c>
      <c r="S54">
        <f t="shared" si="2"/>
        <v>1</v>
      </c>
      <c r="T54">
        <f t="shared" si="15"/>
        <v>-8.0113231664236544</v>
      </c>
      <c r="U54">
        <f t="shared" si="7"/>
        <v>-6.8902829558768293</v>
      </c>
      <c r="V54">
        <f t="shared" si="3"/>
        <v>-6.247053602035229</v>
      </c>
      <c r="W54">
        <f t="shared" si="4"/>
        <v>-4.0319896721081907</v>
      </c>
      <c r="X54">
        <f t="shared" si="8"/>
        <v>2.1024461844594687E-2</v>
      </c>
      <c r="Y54">
        <f t="shared" si="9"/>
        <v>1.577617328651373E-2</v>
      </c>
      <c r="Z54">
        <f t="shared" si="10"/>
        <v>4.8401993095435587E-2</v>
      </c>
      <c r="AA54">
        <f t="shared" si="11"/>
        <v>9.2090367130484171E-2</v>
      </c>
      <c r="AB54">
        <f t="shared" si="12"/>
        <v>0.84373146648756658</v>
      </c>
      <c r="AC54">
        <f t="shared" si="13"/>
        <v>0.84373146648756658</v>
      </c>
      <c r="AD54">
        <f t="shared" si="14"/>
        <v>-0.16992100268101129</v>
      </c>
    </row>
    <row r="55" spans="1:30" x14ac:dyDescent="0.2">
      <c r="A55" s="6">
        <v>54</v>
      </c>
      <c r="B55" s="13" t="s">
        <v>16</v>
      </c>
      <c r="C55" s="1">
        <v>0.64</v>
      </c>
      <c r="D55" s="1">
        <v>0.57999999999999996</v>
      </c>
      <c r="E55" s="1">
        <v>0.9</v>
      </c>
      <c r="F55" s="2">
        <v>0.53</v>
      </c>
      <c r="G55" s="2">
        <v>0.25</v>
      </c>
      <c r="H55" s="2">
        <v>4.17</v>
      </c>
      <c r="I55" s="3">
        <v>0</v>
      </c>
      <c r="J55" s="3">
        <v>0.09</v>
      </c>
      <c r="K55" s="3">
        <v>3.34</v>
      </c>
      <c r="L55" s="4">
        <v>0.3</v>
      </c>
      <c r="M55" s="4">
        <v>0.22</v>
      </c>
      <c r="N55" s="4">
        <v>3.4</v>
      </c>
      <c r="O55" s="4">
        <v>0.5</v>
      </c>
      <c r="P55">
        <f t="shared" si="5"/>
        <v>0</v>
      </c>
      <c r="Q55">
        <f t="shared" si="0"/>
        <v>0</v>
      </c>
      <c r="R55">
        <f t="shared" si="1"/>
        <v>0</v>
      </c>
      <c r="S55">
        <f t="shared" si="2"/>
        <v>1</v>
      </c>
      <c r="T55">
        <f t="shared" si="15"/>
        <v>-7.3672365674811546</v>
      </c>
      <c r="U55">
        <f t="shared" si="7"/>
        <v>-8.5823328478649952</v>
      </c>
      <c r="V55">
        <f t="shared" si="3"/>
        <v>-6.1993947111418439</v>
      </c>
      <c r="W55">
        <f t="shared" si="4"/>
        <v>-5.3576162502480136</v>
      </c>
      <c r="X55">
        <f t="shared" si="8"/>
        <v>7.5617831632876281E-3</v>
      </c>
      <c r="Y55">
        <f t="shared" si="9"/>
        <v>8.3526751679747227E-2</v>
      </c>
      <c r="Z55">
        <f t="shared" si="10"/>
        <v>2.4780837661409261E-2</v>
      </c>
      <c r="AA55">
        <f t="shared" si="11"/>
        <v>0.2685424001243587</v>
      </c>
      <c r="AB55">
        <f t="shared" si="12"/>
        <v>0.62315001053448482</v>
      </c>
      <c r="AC55">
        <f t="shared" si="13"/>
        <v>0.62315001053448482</v>
      </c>
      <c r="AD55">
        <f t="shared" si="14"/>
        <v>-0.47296800180453619</v>
      </c>
    </row>
    <row r="56" spans="1:30" x14ac:dyDescent="0.2">
      <c r="A56" s="6">
        <v>55</v>
      </c>
      <c r="B56" s="13" t="s">
        <v>16</v>
      </c>
      <c r="C56" s="1">
        <v>0.64</v>
      </c>
      <c r="D56" s="1">
        <v>0.45</v>
      </c>
      <c r="E56" s="1">
        <v>0.73</v>
      </c>
      <c r="F56" s="2">
        <v>0.53</v>
      </c>
      <c r="G56" s="2">
        <v>0.13</v>
      </c>
      <c r="H56" s="2">
        <v>3.95</v>
      </c>
      <c r="I56" s="3">
        <v>0</v>
      </c>
      <c r="J56" s="3">
        <v>0.05</v>
      </c>
      <c r="K56" s="3">
        <v>3.14</v>
      </c>
      <c r="L56" s="4">
        <v>0.15</v>
      </c>
      <c r="M56" s="4">
        <v>0.22</v>
      </c>
      <c r="N56" s="4">
        <v>2.9</v>
      </c>
      <c r="O56" s="4">
        <v>0.06</v>
      </c>
      <c r="P56">
        <f t="shared" si="5"/>
        <v>0</v>
      </c>
      <c r="Q56">
        <f t="shared" si="0"/>
        <v>0</v>
      </c>
      <c r="R56">
        <f t="shared" si="1"/>
        <v>0</v>
      </c>
      <c r="S56">
        <f t="shared" si="2"/>
        <v>1</v>
      </c>
      <c r="T56">
        <f t="shared" si="15"/>
        <v>-7.1184708535841272</v>
      </c>
      <c r="U56">
        <f t="shared" si="7"/>
        <v>-8.327505923362768</v>
      </c>
      <c r="V56">
        <f t="shared" si="3"/>
        <v>-6.0638534795311152</v>
      </c>
      <c r="W56">
        <f t="shared" si="4"/>
        <v>-3.7045666860015816</v>
      </c>
      <c r="X56">
        <f t="shared" si="8"/>
        <v>2.7988080644478143E-2</v>
      </c>
      <c r="Y56">
        <f t="shared" si="9"/>
        <v>2.8941049235898002E-2</v>
      </c>
      <c r="Z56">
        <f t="shared" si="10"/>
        <v>8.6384736499760407E-3</v>
      </c>
      <c r="AA56">
        <f t="shared" si="11"/>
        <v>8.3086177323262053E-2</v>
      </c>
      <c r="AB56">
        <f t="shared" si="12"/>
        <v>0.87933429979086397</v>
      </c>
      <c r="AC56">
        <f t="shared" si="13"/>
        <v>0.87933429979086397</v>
      </c>
      <c r="AD56">
        <f t="shared" si="14"/>
        <v>-0.12859013529376068</v>
      </c>
    </row>
    <row r="57" spans="1:30" x14ac:dyDescent="0.2">
      <c r="A57" s="6">
        <v>56</v>
      </c>
      <c r="B57" s="13" t="s">
        <v>16</v>
      </c>
      <c r="C57" s="1">
        <v>0.69</v>
      </c>
      <c r="D57" s="1">
        <v>1.08</v>
      </c>
      <c r="E57" s="1">
        <v>1.7</v>
      </c>
      <c r="F57" s="2">
        <v>0.35</v>
      </c>
      <c r="G57" s="2">
        <v>0.44</v>
      </c>
      <c r="H57" s="2">
        <v>8.8699999999999992</v>
      </c>
      <c r="I57" s="3">
        <v>0</v>
      </c>
      <c r="J57" s="3">
        <v>0.5</v>
      </c>
      <c r="K57" s="3">
        <v>8.84</v>
      </c>
      <c r="L57" s="4">
        <v>0.3</v>
      </c>
      <c r="M57" s="4">
        <v>0.31</v>
      </c>
      <c r="N57" s="4">
        <v>8.75</v>
      </c>
      <c r="O57" s="4">
        <v>0.3</v>
      </c>
      <c r="P57">
        <f t="shared" si="5"/>
        <v>0</v>
      </c>
      <c r="Q57">
        <f t="shared" si="0"/>
        <v>0</v>
      </c>
      <c r="R57">
        <f t="shared" si="1"/>
        <v>0</v>
      </c>
      <c r="S57">
        <f t="shared" si="2"/>
        <v>1</v>
      </c>
      <c r="T57">
        <f t="shared" si="15"/>
        <v>-8.8668501385502463</v>
      </c>
      <c r="U57">
        <f t="shared" si="7"/>
        <v>-8.9801677760131859</v>
      </c>
      <c r="V57">
        <f t="shared" si="3"/>
        <v>-8.9668472236738097</v>
      </c>
      <c r="W57">
        <f t="shared" si="4"/>
        <v>-7.619963428258461</v>
      </c>
      <c r="X57">
        <f t="shared" si="8"/>
        <v>8.8499723020909788E-4</v>
      </c>
      <c r="Y57">
        <f t="shared" si="9"/>
        <v>0.15930668535344761</v>
      </c>
      <c r="Z57">
        <f t="shared" si="10"/>
        <v>0.14223968335588194</v>
      </c>
      <c r="AA57">
        <f t="shared" si="11"/>
        <v>0.14414707002136598</v>
      </c>
      <c r="AB57">
        <f t="shared" si="12"/>
        <v>0.55430656126930444</v>
      </c>
      <c r="AC57">
        <f t="shared" si="13"/>
        <v>0.55430656126930444</v>
      </c>
      <c r="AD57">
        <f t="shared" si="14"/>
        <v>-0.59003738558998486</v>
      </c>
    </row>
    <row r="58" spans="1:30" x14ac:dyDescent="0.2">
      <c r="A58" s="6">
        <v>57</v>
      </c>
      <c r="B58" s="13" t="s">
        <v>16</v>
      </c>
      <c r="C58" s="1">
        <v>0.69</v>
      </c>
      <c r="D58" s="1">
        <v>1.1000000000000001</v>
      </c>
      <c r="E58" s="1">
        <v>2.4900000000000002</v>
      </c>
      <c r="F58" s="2">
        <v>0.35</v>
      </c>
      <c r="G58" s="2">
        <v>0.47</v>
      </c>
      <c r="H58" s="2">
        <v>9.5500000000000007</v>
      </c>
      <c r="I58" s="3">
        <v>0</v>
      </c>
      <c r="J58" s="3">
        <v>0.38</v>
      </c>
      <c r="K58" s="3">
        <v>9.9</v>
      </c>
      <c r="L58" s="4">
        <v>0.45</v>
      </c>
      <c r="M58" s="4">
        <v>0.22</v>
      </c>
      <c r="N58" s="4">
        <v>8.9</v>
      </c>
      <c r="O58" s="4">
        <v>0.12</v>
      </c>
      <c r="P58">
        <f t="shared" si="5"/>
        <v>0</v>
      </c>
      <c r="Q58">
        <f t="shared" si="0"/>
        <v>0</v>
      </c>
      <c r="R58">
        <f t="shared" si="1"/>
        <v>0</v>
      </c>
      <c r="S58">
        <f t="shared" si="2"/>
        <v>1</v>
      </c>
      <c r="T58">
        <f t="shared" si="15"/>
        <v>-9.2102517320600086</v>
      </c>
      <c r="U58">
        <f t="shared" si="7"/>
        <v>-9.2935402478130165</v>
      </c>
      <c r="V58">
        <f t="shared" si="3"/>
        <v>-9.2233357360724924</v>
      </c>
      <c r="W58">
        <f t="shared" si="4"/>
        <v>-9.007991739888638</v>
      </c>
      <c r="X58">
        <f t="shared" si="8"/>
        <v>4.1316193197318325E-4</v>
      </c>
      <c r="Y58">
        <f t="shared" si="9"/>
        <v>0.24205730645816603</v>
      </c>
      <c r="Z58">
        <f t="shared" si="10"/>
        <v>0.22271345408150242</v>
      </c>
      <c r="AA58">
        <f t="shared" si="11"/>
        <v>0.23891085665703274</v>
      </c>
      <c r="AB58">
        <f t="shared" si="12"/>
        <v>0.29631838280329881</v>
      </c>
      <c r="AC58">
        <f t="shared" si="13"/>
        <v>0.29631838280329881</v>
      </c>
      <c r="AD58">
        <f t="shared" si="14"/>
        <v>-1.2163207851414737</v>
      </c>
    </row>
    <row r="59" spans="1:30" x14ac:dyDescent="0.2">
      <c r="A59" s="6">
        <v>58</v>
      </c>
      <c r="B59" s="13" t="s">
        <v>16</v>
      </c>
      <c r="C59" s="1">
        <v>0.64</v>
      </c>
      <c r="D59" s="1">
        <v>1.1499999999999999</v>
      </c>
      <c r="E59" s="1">
        <v>1.38</v>
      </c>
      <c r="F59" s="2">
        <v>0.53</v>
      </c>
      <c r="G59" s="2">
        <v>0.5</v>
      </c>
      <c r="H59" s="2">
        <v>8.69</v>
      </c>
      <c r="I59" s="3">
        <v>0</v>
      </c>
      <c r="J59" s="3">
        <v>0.18</v>
      </c>
      <c r="K59" s="3">
        <v>8.6199999999999992</v>
      </c>
      <c r="L59" s="4">
        <v>0.1</v>
      </c>
      <c r="M59" s="4">
        <v>0.44</v>
      </c>
      <c r="N59" s="4">
        <v>8.3000000000000007</v>
      </c>
      <c r="O59" s="4">
        <v>0.36</v>
      </c>
      <c r="P59">
        <f t="shared" si="5"/>
        <v>0</v>
      </c>
      <c r="Q59">
        <f t="shared" si="0"/>
        <v>0</v>
      </c>
      <c r="R59">
        <f t="shared" si="1"/>
        <v>0</v>
      </c>
      <c r="S59">
        <f t="shared" si="2"/>
        <v>1</v>
      </c>
      <c r="T59">
        <f t="shared" si="15"/>
        <v>-8.3519666292971966</v>
      </c>
      <c r="U59">
        <f t="shared" si="7"/>
        <v>-10.735716700639854</v>
      </c>
      <c r="V59">
        <f t="shared" si="3"/>
        <v>-8.4337793261967722</v>
      </c>
      <c r="W59">
        <f t="shared" si="4"/>
        <v>-5.6833047651305906</v>
      </c>
      <c r="X59">
        <f t="shared" si="8"/>
        <v>3.8773803596820833E-3</v>
      </c>
      <c r="Y59">
        <f t="shared" si="9"/>
        <v>6.0848317438937781E-2</v>
      </c>
      <c r="Z59">
        <f t="shared" si="10"/>
        <v>5.6104677656571697E-3</v>
      </c>
      <c r="AA59">
        <f t="shared" si="11"/>
        <v>5.6068349382576259E-2</v>
      </c>
      <c r="AB59">
        <f t="shared" si="12"/>
        <v>0.87747286541282887</v>
      </c>
      <c r="AC59">
        <f t="shared" si="13"/>
        <v>0.87747286541282887</v>
      </c>
      <c r="AD59">
        <f t="shared" si="14"/>
        <v>-0.13070924672669265</v>
      </c>
    </row>
    <row r="60" spans="1:30" x14ac:dyDescent="0.2">
      <c r="A60" s="6">
        <v>59</v>
      </c>
      <c r="B60" s="13" t="s">
        <v>16</v>
      </c>
      <c r="C60" s="1">
        <v>0.69</v>
      </c>
      <c r="D60" s="1">
        <v>1.17</v>
      </c>
      <c r="E60" s="1">
        <v>1.47</v>
      </c>
      <c r="F60" s="2">
        <v>0.35</v>
      </c>
      <c r="G60" s="2">
        <v>0.48</v>
      </c>
      <c r="H60" s="2">
        <v>8.85</v>
      </c>
      <c r="I60" s="3">
        <v>0</v>
      </c>
      <c r="J60" s="3">
        <v>0.38</v>
      </c>
      <c r="K60" s="3">
        <v>8.83</v>
      </c>
      <c r="L60" s="4">
        <v>0.4</v>
      </c>
      <c r="M60" s="4">
        <v>0.59</v>
      </c>
      <c r="N60" s="4">
        <v>7.9</v>
      </c>
      <c r="O60" s="4">
        <v>0.3</v>
      </c>
      <c r="P60">
        <f t="shared" si="5"/>
        <v>0</v>
      </c>
      <c r="Q60">
        <f t="shared" si="0"/>
        <v>0</v>
      </c>
      <c r="R60">
        <f t="shared" si="1"/>
        <v>0</v>
      </c>
      <c r="S60">
        <f t="shared" si="2"/>
        <v>1</v>
      </c>
      <c r="T60">
        <f t="shared" si="15"/>
        <v>-8.9001815838207765</v>
      </c>
      <c r="U60">
        <f t="shared" si="7"/>
        <v>-9.0278266669065701</v>
      </c>
      <c r="V60">
        <f t="shared" si="3"/>
        <v>-8.7959079880381363</v>
      </c>
      <c r="W60">
        <f t="shared" si="4"/>
        <v>-8.6388333642441886</v>
      </c>
      <c r="X60">
        <f t="shared" si="8"/>
        <v>5.8483174831037001E-4</v>
      </c>
      <c r="Y60">
        <f t="shared" si="9"/>
        <v>0.23316819427470481</v>
      </c>
      <c r="Z60">
        <f t="shared" si="10"/>
        <v>0.20522664912641209</v>
      </c>
      <c r="AA60">
        <f t="shared" si="11"/>
        <v>0.25879432979116296</v>
      </c>
      <c r="AB60">
        <f t="shared" si="12"/>
        <v>0.30281082680772009</v>
      </c>
      <c r="AC60">
        <f t="shared" si="13"/>
        <v>0.30281082680772009</v>
      </c>
      <c r="AD60">
        <f t="shared" si="14"/>
        <v>-1.1946470024182985</v>
      </c>
    </row>
    <row r="61" spans="1:30" x14ac:dyDescent="0.2">
      <c r="A61" s="6">
        <v>60</v>
      </c>
      <c r="B61" s="13" t="s">
        <v>16</v>
      </c>
      <c r="C61" s="1">
        <v>0.64</v>
      </c>
      <c r="D61" s="1">
        <v>0.88</v>
      </c>
      <c r="E61" s="1">
        <v>1.19</v>
      </c>
      <c r="F61" s="2">
        <v>0.53</v>
      </c>
      <c r="G61" s="2">
        <v>0.43</v>
      </c>
      <c r="H61" s="2">
        <v>8.4</v>
      </c>
      <c r="I61" s="3">
        <v>0</v>
      </c>
      <c r="J61" s="3">
        <v>0.16</v>
      </c>
      <c r="K61" s="3">
        <v>8.5500000000000007</v>
      </c>
      <c r="L61" s="4">
        <v>0.5</v>
      </c>
      <c r="M61" s="4">
        <v>0.78</v>
      </c>
      <c r="N61" s="4">
        <v>7.75</v>
      </c>
      <c r="O61" s="4">
        <v>0.35</v>
      </c>
      <c r="P61">
        <f t="shared" si="5"/>
        <v>0</v>
      </c>
      <c r="Q61">
        <f t="shared" si="0"/>
        <v>0</v>
      </c>
      <c r="R61">
        <f t="shared" si="1"/>
        <v>0</v>
      </c>
      <c r="S61">
        <f t="shared" si="2"/>
        <v>1</v>
      </c>
      <c r="T61">
        <f t="shared" si="15"/>
        <v>-7.9004429306162285</v>
      </c>
      <c r="U61">
        <f t="shared" si="7"/>
        <v>-10.522487456425809</v>
      </c>
      <c r="V61">
        <f t="shared" si="3"/>
        <v>-8.3779926659437738</v>
      </c>
      <c r="W61">
        <f t="shared" si="4"/>
        <v>-9.8121204919464393</v>
      </c>
      <c r="X61">
        <f t="shared" si="8"/>
        <v>6.8215796410818908E-4</v>
      </c>
      <c r="Y61">
        <f t="shared" si="9"/>
        <v>0.54324567424934123</v>
      </c>
      <c r="Z61">
        <f t="shared" si="10"/>
        <v>3.9469062239263636E-2</v>
      </c>
      <c r="AA61">
        <f t="shared" si="11"/>
        <v>0.3369760707152995</v>
      </c>
      <c r="AB61">
        <f t="shared" si="12"/>
        <v>8.0309192796095608E-2</v>
      </c>
      <c r="AC61">
        <f t="shared" si="13"/>
        <v>8.0309192796095608E-2</v>
      </c>
      <c r="AD61">
        <f t="shared" si="14"/>
        <v>-2.5218711839330683</v>
      </c>
    </row>
    <row r="62" spans="1:30" x14ac:dyDescent="0.2">
      <c r="A62" s="6">
        <v>61</v>
      </c>
      <c r="B62" s="13" t="s">
        <v>16</v>
      </c>
      <c r="C62" s="1">
        <v>0.69</v>
      </c>
      <c r="D62" s="1">
        <v>1.05</v>
      </c>
      <c r="E62" s="1">
        <v>1.96</v>
      </c>
      <c r="F62" s="2">
        <v>0.35</v>
      </c>
      <c r="G62" s="2">
        <v>0.44</v>
      </c>
      <c r="H62" s="2">
        <v>9.19</v>
      </c>
      <c r="I62" s="3">
        <v>0</v>
      </c>
      <c r="J62" s="3">
        <v>0.5</v>
      </c>
      <c r="K62" s="3">
        <v>9.35</v>
      </c>
      <c r="L62" s="4">
        <v>0.4</v>
      </c>
      <c r="M62" s="4">
        <v>0.43</v>
      </c>
      <c r="N62" s="4">
        <v>8.9499999999999993</v>
      </c>
      <c r="O62" s="4">
        <v>0.06</v>
      </c>
      <c r="P62">
        <f t="shared" si="5"/>
        <v>0</v>
      </c>
      <c r="Q62">
        <f t="shared" si="0"/>
        <v>0</v>
      </c>
      <c r="R62">
        <f t="shared" si="1"/>
        <v>0</v>
      </c>
      <c r="S62">
        <f t="shared" si="2"/>
        <v>1</v>
      </c>
      <c r="T62">
        <f t="shared" si="15"/>
        <v>-8.9289749407245242</v>
      </c>
      <c r="U62">
        <f t="shared" si="7"/>
        <v>-9.1079966352384147</v>
      </c>
      <c r="V62">
        <f t="shared" si="3"/>
        <v>-9.1705744680640162</v>
      </c>
      <c r="W62">
        <f t="shared" si="4"/>
        <v>-8.835679030197122</v>
      </c>
      <c r="X62">
        <f t="shared" si="8"/>
        <v>4.9277677808762634E-4</v>
      </c>
      <c r="Y62">
        <f t="shared" si="9"/>
        <v>0.26887177887316044</v>
      </c>
      <c r="Z62">
        <f t="shared" si="10"/>
        <v>0.22480040350884636</v>
      </c>
      <c r="AA62">
        <f t="shared" si="11"/>
        <v>0.21116399945158104</v>
      </c>
      <c r="AB62">
        <f t="shared" si="12"/>
        <v>0.29516381816641224</v>
      </c>
      <c r="AC62">
        <f t="shared" si="13"/>
        <v>0.29516381816641224</v>
      </c>
      <c r="AD62">
        <f t="shared" si="14"/>
        <v>-1.2202247609547414</v>
      </c>
    </row>
    <row r="63" spans="1:30" x14ac:dyDescent="0.2">
      <c r="A63" s="6">
        <v>62</v>
      </c>
      <c r="B63" s="13" t="s">
        <v>16</v>
      </c>
      <c r="C63" s="1">
        <v>0.64</v>
      </c>
      <c r="D63" s="1">
        <v>1.2</v>
      </c>
      <c r="E63" s="1">
        <v>3.33</v>
      </c>
      <c r="F63" s="2">
        <v>0.53</v>
      </c>
      <c r="G63" s="2">
        <v>0.52</v>
      </c>
      <c r="H63" s="2">
        <v>8.9</v>
      </c>
      <c r="I63" s="3">
        <v>0</v>
      </c>
      <c r="J63" s="3">
        <v>0.38</v>
      </c>
      <c r="K63" s="3">
        <v>9.2100000000000009</v>
      </c>
      <c r="L63" s="4">
        <v>0.25</v>
      </c>
      <c r="M63" s="4">
        <v>0.28000000000000003</v>
      </c>
      <c r="N63" s="4">
        <v>8.6999999999999993</v>
      </c>
      <c r="O63" s="4">
        <v>0.06</v>
      </c>
      <c r="P63">
        <f t="shared" si="5"/>
        <v>0</v>
      </c>
      <c r="Q63">
        <f t="shared" si="0"/>
        <v>0</v>
      </c>
      <c r="R63">
        <f t="shared" si="1"/>
        <v>0</v>
      </c>
      <c r="S63">
        <f t="shared" si="2"/>
        <v>1</v>
      </c>
      <c r="T63">
        <f t="shared" si="15"/>
        <v>-9.2004839834446344</v>
      </c>
      <c r="U63">
        <f t="shared" si="7"/>
        <v>-10.84742848680389</v>
      </c>
      <c r="V63">
        <f t="shared" si="3"/>
        <v>-8.9477047583680935</v>
      </c>
      <c r="W63">
        <f t="shared" si="4"/>
        <v>-7.0738150324892937</v>
      </c>
      <c r="X63">
        <f t="shared" si="8"/>
        <v>1.0974759854726172E-3</v>
      </c>
      <c r="Y63">
        <f t="shared" si="9"/>
        <v>9.2020703512416674E-2</v>
      </c>
      <c r="Z63">
        <f t="shared" si="10"/>
        <v>1.7726648752180302E-2</v>
      </c>
      <c r="AA63">
        <f t="shared" si="11"/>
        <v>0.11848576360300532</v>
      </c>
      <c r="AB63">
        <f t="shared" si="12"/>
        <v>0.77176688413239769</v>
      </c>
      <c r="AC63">
        <f t="shared" si="13"/>
        <v>0.77176688413239769</v>
      </c>
      <c r="AD63">
        <f t="shared" si="14"/>
        <v>-0.25907273811660669</v>
      </c>
    </row>
    <row r="64" spans="1:30" x14ac:dyDescent="0.2">
      <c r="A64" s="6">
        <v>63</v>
      </c>
      <c r="B64" s="13" t="s">
        <v>16</v>
      </c>
      <c r="C64" s="1">
        <v>0.64</v>
      </c>
      <c r="D64" s="1">
        <v>1.03</v>
      </c>
      <c r="E64" s="1">
        <v>1.46</v>
      </c>
      <c r="F64" s="2">
        <v>0.53</v>
      </c>
      <c r="G64" s="2">
        <v>0.43</v>
      </c>
      <c r="H64" s="2">
        <v>9.43</v>
      </c>
      <c r="I64" s="3">
        <v>0</v>
      </c>
      <c r="J64" s="3">
        <v>0.19</v>
      </c>
      <c r="K64" s="3">
        <v>8.8699999999999992</v>
      </c>
      <c r="L64" s="4">
        <v>0.25</v>
      </c>
      <c r="M64" s="4">
        <v>0.36</v>
      </c>
      <c r="N64" s="4">
        <v>8.75</v>
      </c>
      <c r="O64" s="4">
        <v>0.08</v>
      </c>
      <c r="P64">
        <f t="shared" si="5"/>
        <v>0</v>
      </c>
      <c r="Q64">
        <f t="shared" si="0"/>
        <v>0</v>
      </c>
      <c r="R64">
        <f t="shared" si="1"/>
        <v>0</v>
      </c>
      <c r="S64">
        <f t="shared" si="2"/>
        <v>1</v>
      </c>
      <c r="T64">
        <f t="shared" si="15"/>
        <v>-8.2169792603186202</v>
      </c>
      <c r="U64">
        <f t="shared" si="7"/>
        <v>-10.933936597057011</v>
      </c>
      <c r="V64">
        <f t="shared" si="3"/>
        <v>-8.5475576711152215</v>
      </c>
      <c r="W64">
        <f t="shared" si="4"/>
        <v>-7.2050846809331581</v>
      </c>
      <c r="X64">
        <f t="shared" si="8"/>
        <v>1.2246895278588876E-3</v>
      </c>
      <c r="Y64">
        <f t="shared" si="9"/>
        <v>0.2204881456942242</v>
      </c>
      <c r="Z64">
        <f t="shared" si="10"/>
        <v>1.4568863226979992E-2</v>
      </c>
      <c r="AA64">
        <f t="shared" si="11"/>
        <v>0.1584225010889688</v>
      </c>
      <c r="AB64">
        <f t="shared" si="12"/>
        <v>0.60652048998982699</v>
      </c>
      <c r="AC64">
        <f t="shared" si="13"/>
        <v>0.60652048998982699</v>
      </c>
      <c r="AD64">
        <f t="shared" si="14"/>
        <v>-0.50001676717887644</v>
      </c>
    </row>
    <row r="65" spans="1:30" x14ac:dyDescent="0.2">
      <c r="A65" s="6">
        <v>64</v>
      </c>
      <c r="B65" s="13" t="s">
        <v>16</v>
      </c>
      <c r="C65" s="1">
        <v>0.69</v>
      </c>
      <c r="D65" s="1">
        <v>1.03</v>
      </c>
      <c r="E65" s="1">
        <v>1.38</v>
      </c>
      <c r="F65" s="2">
        <v>0.35</v>
      </c>
      <c r="G65" s="2">
        <v>0.43</v>
      </c>
      <c r="H65" s="2">
        <v>8.2100000000000009</v>
      </c>
      <c r="I65" s="3">
        <v>0</v>
      </c>
      <c r="J65" s="3">
        <v>0.36</v>
      </c>
      <c r="K65" s="3">
        <v>8.4600000000000009</v>
      </c>
      <c r="L65" s="4">
        <v>0.05</v>
      </c>
      <c r="M65" s="4">
        <v>0.22</v>
      </c>
      <c r="N65" s="4">
        <v>8</v>
      </c>
      <c r="O65" s="4">
        <v>0.06</v>
      </c>
      <c r="P65">
        <f t="shared" si="5"/>
        <v>0</v>
      </c>
      <c r="Q65">
        <f t="shared" si="0"/>
        <v>0</v>
      </c>
      <c r="R65">
        <f t="shared" si="1"/>
        <v>0</v>
      </c>
      <c r="S65">
        <f t="shared" si="2"/>
        <v>1</v>
      </c>
      <c r="T65">
        <f t="shared" si="15"/>
        <v>-8.6694610360813158</v>
      </c>
      <c r="U65">
        <f t="shared" si="7"/>
        <v>-8.7026087052124126</v>
      </c>
      <c r="V65">
        <f t="shared" si="3"/>
        <v>-8.6202817722614853</v>
      </c>
      <c r="W65">
        <f t="shared" si="4"/>
        <v>-4.7729611487656465</v>
      </c>
      <c r="X65">
        <f t="shared" si="8"/>
        <v>8.973618500183609E-3</v>
      </c>
      <c r="Y65">
        <f t="shared" si="9"/>
        <v>1.9139619900370813E-2</v>
      </c>
      <c r="Z65">
        <f t="shared" si="10"/>
        <v>1.8515585887119684E-2</v>
      </c>
      <c r="AA65">
        <f t="shared" si="11"/>
        <v>2.0104421997267273E-2</v>
      </c>
      <c r="AB65">
        <f t="shared" si="12"/>
        <v>0.94224037221524226</v>
      </c>
      <c r="AC65">
        <f t="shared" si="13"/>
        <v>0.94224037221524226</v>
      </c>
      <c r="AD65">
        <f t="shared" si="14"/>
        <v>-5.9494864753646057E-2</v>
      </c>
    </row>
    <row r="66" spans="1:30" x14ac:dyDescent="0.2">
      <c r="A66" s="6">
        <v>65</v>
      </c>
      <c r="B66" s="13" t="s">
        <v>16</v>
      </c>
      <c r="C66" s="1">
        <v>0.64</v>
      </c>
      <c r="D66" s="1">
        <v>1.1599999999999999</v>
      </c>
      <c r="E66" s="1">
        <v>1.64</v>
      </c>
      <c r="F66" s="2">
        <v>0.53</v>
      </c>
      <c r="G66" s="2">
        <v>0.47</v>
      </c>
      <c r="H66" s="2">
        <v>8.75</v>
      </c>
      <c r="I66" s="3">
        <v>0</v>
      </c>
      <c r="J66" s="3">
        <v>0.19</v>
      </c>
      <c r="K66" s="3">
        <v>8.74</v>
      </c>
      <c r="L66" s="4">
        <v>0.75</v>
      </c>
      <c r="M66" s="4">
        <v>0.89</v>
      </c>
      <c r="N66" s="4">
        <v>6.85</v>
      </c>
      <c r="O66" s="4">
        <v>0.12</v>
      </c>
      <c r="P66">
        <f t="shared" ref="P66:P129" si="16">IF($B66="air", 1, 0)</f>
        <v>0</v>
      </c>
      <c r="Q66">
        <f t="shared" ref="Q66:Q129" si="17">IF($B66="bus", 1, 0)</f>
        <v>0</v>
      </c>
      <c r="R66">
        <f t="shared" ref="R66:R129" si="18">IF(B66="car", 1, 0)</f>
        <v>0</v>
      </c>
      <c r="S66">
        <f t="shared" ref="S66:S129" si="19">IF(B66="train", 1, 0)</f>
        <v>1</v>
      </c>
      <c r="T66">
        <f t="shared" ref="T66:T97" si="20">SUMPRODUCT($AI$2:$AK$2, C66:E66)</f>
        <v>-8.4697396260664348</v>
      </c>
      <c r="U66">
        <f t="shared" ref="U66:U129" si="21">SUMPRODUCT($AI$2:$AK$2, F66:H66)+AF$2</f>
        <v>-10.717948465798363</v>
      </c>
      <c r="V66">
        <f t="shared" ref="V66:V129" si="22">SUMPRODUCT($AI$2:$AK$2, I66:K66)+AG$2</f>
        <v>-8.4956271970549739</v>
      </c>
      <c r="W66">
        <f t="shared" ref="W66:W129" si="23">SUMPRODUCT($AI$2:$AK$2, L66:N66)+AH$2</f>
        <v>-12.027829313356651</v>
      </c>
      <c r="X66">
        <f t="shared" si="8"/>
        <v>4.4219902709390373E-4</v>
      </c>
      <c r="Y66">
        <f t="shared" si="9"/>
        <v>0.4742649551373142</v>
      </c>
      <c r="Z66">
        <f t="shared" si="10"/>
        <v>5.007677375424912E-2</v>
      </c>
      <c r="AA66">
        <f t="shared" si="11"/>
        <v>0.46214494314040155</v>
      </c>
      <c r="AB66">
        <f t="shared" si="12"/>
        <v>1.3513327968035144E-2</v>
      </c>
      <c r="AC66">
        <f t="shared" si="13"/>
        <v>1.3513327968035144E-2</v>
      </c>
      <c r="AD66">
        <f t="shared" si="14"/>
        <v>-4.3040788236638319</v>
      </c>
    </row>
    <row r="67" spans="1:30" x14ac:dyDescent="0.2">
      <c r="A67" s="6">
        <v>66</v>
      </c>
      <c r="B67" s="13" t="s">
        <v>18</v>
      </c>
      <c r="C67" s="1">
        <v>0.69</v>
      </c>
      <c r="D67" s="1">
        <v>1.03</v>
      </c>
      <c r="E67" s="1">
        <v>1.29</v>
      </c>
      <c r="F67" s="2">
        <v>0.1</v>
      </c>
      <c r="G67" s="2">
        <v>0.3</v>
      </c>
      <c r="H67" s="2">
        <v>7.9</v>
      </c>
      <c r="I67" s="3">
        <v>0</v>
      </c>
      <c r="J67" s="3">
        <v>0.5</v>
      </c>
      <c r="K67" s="3">
        <v>8.8699999999999992</v>
      </c>
      <c r="L67" s="4">
        <v>0.34</v>
      </c>
      <c r="M67" s="4">
        <v>0.88</v>
      </c>
      <c r="N67" s="4">
        <v>9.25</v>
      </c>
      <c r="O67" s="4">
        <v>0.3</v>
      </c>
      <c r="P67">
        <f t="shared" si="16"/>
        <v>0</v>
      </c>
      <c r="Q67">
        <f t="shared" si="17"/>
        <v>1</v>
      </c>
      <c r="R67">
        <f t="shared" si="18"/>
        <v>0</v>
      </c>
      <c r="S67">
        <f t="shared" si="19"/>
        <v>0</v>
      </c>
      <c r="T67">
        <f t="shared" si="20"/>
        <v>-8.6335091694242205</v>
      </c>
      <c r="U67">
        <f t="shared" si="21"/>
        <v>-5.9757229125593252</v>
      </c>
      <c r="V67">
        <f t="shared" si="22"/>
        <v>-8.978831179226173</v>
      </c>
      <c r="W67">
        <f t="shared" si="23"/>
        <v>-9.0002339862312866</v>
      </c>
      <c r="X67">
        <f t="shared" ref="X67:X130" si="24">EXP(T67)+EXP(U67)+EXP(V67)+EXP(W67)</f>
        <v>2.9671352690295314E-3</v>
      </c>
      <c r="Y67">
        <f t="shared" ref="Y67:Y130" si="25">EXP(T67)/$X67</f>
        <v>6.0003593799765782E-2</v>
      </c>
      <c r="Z67">
        <f t="shared" ref="Z67:Z130" si="26">EXP(U67)/$X67</f>
        <v>0.85593181188506984</v>
      </c>
      <c r="AA67">
        <f t="shared" ref="AA67:AA130" si="27">EXP(V67)/$X67</f>
        <v>4.2482084559846034E-2</v>
      </c>
      <c r="AB67">
        <f t="shared" ref="AB67:AB130" si="28">EXP(W67)/$X67</f>
        <v>4.1582509755318492E-2</v>
      </c>
      <c r="AC67">
        <f t="shared" ref="AC67:AC130" si="29">SUMPRODUCT(Y67:AB67, P67:S67)</f>
        <v>0.85593181188506984</v>
      </c>
      <c r="AD67">
        <f t="shared" ref="AD67:AD130" si="30">LN(AC67)</f>
        <v>-0.15556456502611149</v>
      </c>
    </row>
    <row r="68" spans="1:30" x14ac:dyDescent="0.2">
      <c r="A68" s="6">
        <v>67</v>
      </c>
      <c r="B68" s="13" t="s">
        <v>15</v>
      </c>
      <c r="C68" s="1">
        <v>0.64</v>
      </c>
      <c r="D68" s="1">
        <v>1.0900000000000001</v>
      </c>
      <c r="E68" s="1">
        <v>2.2999999999999998</v>
      </c>
      <c r="F68" s="2">
        <v>0.53</v>
      </c>
      <c r="G68" s="2">
        <v>0.56000000000000005</v>
      </c>
      <c r="H68" s="2">
        <v>10.94</v>
      </c>
      <c r="I68" s="3">
        <v>0</v>
      </c>
      <c r="J68" s="3">
        <v>0.26</v>
      </c>
      <c r="K68" s="3">
        <v>9.6</v>
      </c>
      <c r="L68" s="4">
        <v>0.44</v>
      </c>
      <c r="M68" s="4">
        <v>1.01</v>
      </c>
      <c r="N68" s="4">
        <v>11.04</v>
      </c>
      <c r="O68" s="4">
        <v>0.35</v>
      </c>
      <c r="P68">
        <f t="shared" si="16"/>
        <v>0</v>
      </c>
      <c r="Q68">
        <f t="shared" si="17"/>
        <v>0</v>
      </c>
      <c r="R68">
        <f t="shared" si="18"/>
        <v>1</v>
      </c>
      <c r="S68">
        <f t="shared" si="19"/>
        <v>0</v>
      </c>
      <c r="T68">
        <f t="shared" si="20"/>
        <v>-8.6360023076772876</v>
      </c>
      <c r="U68">
        <f t="shared" si="21"/>
        <v>-11.717985658959682</v>
      </c>
      <c r="V68">
        <f t="shared" si="22"/>
        <v>-8.9365515967639571</v>
      </c>
      <c r="W68">
        <f t="shared" si="23"/>
        <v>-10.86501128109404</v>
      </c>
      <c r="X68">
        <f t="shared" si="24"/>
        <v>3.3635063764375682E-4</v>
      </c>
      <c r="Y68">
        <f t="shared" si="25"/>
        <v>0.52800689853325111</v>
      </c>
      <c r="Z68">
        <f t="shared" si="26"/>
        <v>2.4218722661618685E-2</v>
      </c>
      <c r="AA68">
        <f t="shared" si="27"/>
        <v>0.39094233173466941</v>
      </c>
      <c r="AB68">
        <f t="shared" si="28"/>
        <v>5.6832047070460703E-2</v>
      </c>
      <c r="AC68">
        <f t="shared" si="29"/>
        <v>0.39094233173466941</v>
      </c>
      <c r="AD68">
        <f t="shared" si="30"/>
        <v>-0.93919521904401182</v>
      </c>
    </row>
    <row r="69" spans="1:30" x14ac:dyDescent="0.2">
      <c r="A69" s="6">
        <v>68</v>
      </c>
      <c r="B69" s="13" t="s">
        <v>18</v>
      </c>
      <c r="C69" s="1">
        <v>0.69</v>
      </c>
      <c r="D69" s="1">
        <v>1.08</v>
      </c>
      <c r="E69" s="1">
        <v>1.77</v>
      </c>
      <c r="F69" s="2">
        <v>0.45</v>
      </c>
      <c r="G69" s="2">
        <v>0.39</v>
      </c>
      <c r="H69" s="2">
        <v>8.5</v>
      </c>
      <c r="I69" s="3">
        <v>0</v>
      </c>
      <c r="J69" s="3">
        <v>0.52</v>
      </c>
      <c r="K69" s="3">
        <v>8.65</v>
      </c>
      <c r="L69" s="4">
        <v>0.34</v>
      </c>
      <c r="M69" s="4">
        <v>0.92</v>
      </c>
      <c r="N69" s="4">
        <v>9.07</v>
      </c>
      <c r="O69" s="4">
        <v>0.35</v>
      </c>
      <c r="P69">
        <f t="shared" si="16"/>
        <v>0</v>
      </c>
      <c r="Q69">
        <f t="shared" si="17"/>
        <v>1</v>
      </c>
      <c r="R69">
        <f t="shared" si="18"/>
        <v>0</v>
      </c>
      <c r="S69">
        <f t="shared" si="19"/>
        <v>0</v>
      </c>
      <c r="T69">
        <f t="shared" si="20"/>
        <v>-8.8948127015057654</v>
      </c>
      <c r="U69">
        <f t="shared" si="21"/>
        <v>-9.7316833954283233</v>
      </c>
      <c r="V69">
        <f t="shared" si="22"/>
        <v>-8.9187729358063095</v>
      </c>
      <c r="W69">
        <f t="shared" si="23"/>
        <v>-8.9839784475120563</v>
      </c>
      <c r="X69">
        <f t="shared" si="24"/>
        <v>4.5572585184573233E-4</v>
      </c>
      <c r="Y69">
        <f t="shared" si="25"/>
        <v>0.30083492994263988</v>
      </c>
      <c r="Z69">
        <f t="shared" si="26"/>
        <v>0.13028065589407098</v>
      </c>
      <c r="AA69">
        <f t="shared" si="27"/>
        <v>0.29371252255069702</v>
      </c>
      <c r="AB69">
        <f t="shared" si="28"/>
        <v>0.2751718916125922</v>
      </c>
      <c r="AC69">
        <f t="shared" si="29"/>
        <v>0.13028065589407098</v>
      </c>
      <c r="AD69">
        <f t="shared" si="30"/>
        <v>-2.0380642640912985</v>
      </c>
    </row>
    <row r="70" spans="1:30" x14ac:dyDescent="0.2">
      <c r="A70" s="6">
        <v>69</v>
      </c>
      <c r="B70" s="13" t="s">
        <v>16</v>
      </c>
      <c r="C70" s="1">
        <v>0.64</v>
      </c>
      <c r="D70" s="1">
        <v>0.92</v>
      </c>
      <c r="E70" s="1">
        <v>1.61</v>
      </c>
      <c r="F70" s="2">
        <v>0.53</v>
      </c>
      <c r="G70" s="2">
        <v>0.46</v>
      </c>
      <c r="H70" s="2">
        <v>9.1999999999999993</v>
      </c>
      <c r="I70" s="3">
        <v>0</v>
      </c>
      <c r="J70" s="3">
        <v>0.16</v>
      </c>
      <c r="K70" s="3">
        <v>8.8699999999999992</v>
      </c>
      <c r="L70" s="4">
        <v>0.4</v>
      </c>
      <c r="M70" s="4">
        <v>0.73</v>
      </c>
      <c r="N70" s="4">
        <v>7.92</v>
      </c>
      <c r="O70" s="4">
        <v>0.6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1</v>
      </c>
      <c r="T70">
        <f t="shared" si="20"/>
        <v>-8.1238665029443009</v>
      </c>
      <c r="U70">
        <f t="shared" si="21"/>
        <v>-10.8837957504351</v>
      </c>
      <c r="V70">
        <f t="shared" si="22"/>
        <v>-8.5058215251690008</v>
      </c>
      <c r="W70">
        <f t="shared" si="23"/>
        <v>-8.8415913490281302</v>
      </c>
      <c r="X70">
        <f t="shared" si="24"/>
        <v>6.6202003877731581E-4</v>
      </c>
      <c r="Y70">
        <f t="shared" si="25"/>
        <v>0.44769111020782998</v>
      </c>
      <c r="Z70">
        <f t="shared" si="26"/>
        <v>2.8337166898681002E-2</v>
      </c>
      <c r="AA70">
        <f t="shared" si="27"/>
        <v>0.30556071121281247</v>
      </c>
      <c r="AB70">
        <f t="shared" si="28"/>
        <v>0.21841101168067664</v>
      </c>
      <c r="AC70">
        <f t="shared" si="29"/>
        <v>0.21841101168067664</v>
      </c>
      <c r="AD70">
        <f t="shared" si="30"/>
        <v>-1.5213766165991036</v>
      </c>
    </row>
    <row r="71" spans="1:30" x14ac:dyDescent="0.2">
      <c r="A71" s="6">
        <v>70</v>
      </c>
      <c r="B71" s="13" t="s">
        <v>16</v>
      </c>
      <c r="C71" s="1">
        <v>0.64</v>
      </c>
      <c r="D71" s="1">
        <v>1.19</v>
      </c>
      <c r="E71" s="1">
        <v>1.61</v>
      </c>
      <c r="F71" s="2">
        <v>0.53</v>
      </c>
      <c r="G71" s="2">
        <v>0.51</v>
      </c>
      <c r="H71" s="2">
        <v>8.69</v>
      </c>
      <c r="I71" s="3">
        <v>0</v>
      </c>
      <c r="J71" s="3">
        <v>0.19</v>
      </c>
      <c r="K71" s="3">
        <v>8.98</v>
      </c>
      <c r="L71" s="4">
        <v>0.45</v>
      </c>
      <c r="M71" s="4">
        <v>0.75</v>
      </c>
      <c r="N71" s="4">
        <v>7.65</v>
      </c>
      <c r="O71" s="4">
        <v>0.6</v>
      </c>
      <c r="P71">
        <f t="shared" si="16"/>
        <v>0</v>
      </c>
      <c r="Q71">
        <f t="shared" si="17"/>
        <v>0</v>
      </c>
      <c r="R71">
        <f t="shared" si="18"/>
        <v>0</v>
      </c>
      <c r="S71">
        <f t="shared" si="19"/>
        <v>1</v>
      </c>
      <c r="T71">
        <f t="shared" si="20"/>
        <v>-8.4994918164602922</v>
      </c>
      <c r="U71">
        <f t="shared" si="21"/>
        <v>-10.749628749288593</v>
      </c>
      <c r="V71">
        <f t="shared" si="22"/>
        <v>-8.5914988414738946</v>
      </c>
      <c r="W71">
        <f t="shared" si="23"/>
        <v>-9.2459988369233308</v>
      </c>
      <c r="X71">
        <f t="shared" si="24"/>
        <v>5.071997245359762E-4</v>
      </c>
      <c r="Y71">
        <f t="shared" si="25"/>
        <v>0.40136416625664612</v>
      </c>
      <c r="Z71">
        <f t="shared" si="26"/>
        <v>4.229767955290642E-2</v>
      </c>
      <c r="AA71">
        <f t="shared" si="27"/>
        <v>0.36608375113319414</v>
      </c>
      <c r="AB71">
        <f t="shared" si="28"/>
        <v>0.19025440305725339</v>
      </c>
      <c r="AC71">
        <f t="shared" si="29"/>
        <v>0.19025440305725339</v>
      </c>
      <c r="AD71">
        <f t="shared" si="30"/>
        <v>-1.659393138974623</v>
      </c>
    </row>
    <row r="72" spans="1:30" x14ac:dyDescent="0.2">
      <c r="A72" s="6">
        <v>71</v>
      </c>
      <c r="B72" s="13" t="s">
        <v>16</v>
      </c>
      <c r="C72" s="1">
        <v>0.64</v>
      </c>
      <c r="D72" s="1">
        <v>1.0900000000000001</v>
      </c>
      <c r="E72" s="1">
        <v>1.9</v>
      </c>
      <c r="F72" s="2">
        <v>0.53</v>
      </c>
      <c r="G72" s="2">
        <v>0.46</v>
      </c>
      <c r="H72" s="2">
        <v>9.51</v>
      </c>
      <c r="I72" s="3">
        <v>0</v>
      </c>
      <c r="J72" s="3">
        <v>0.27</v>
      </c>
      <c r="K72" s="3">
        <v>8.9700000000000006</v>
      </c>
      <c r="L72" s="4">
        <v>0.4</v>
      </c>
      <c r="M72" s="4">
        <v>0.24</v>
      </c>
      <c r="N72" s="4">
        <v>3.99</v>
      </c>
      <c r="O72" s="4">
        <v>0.12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1</v>
      </c>
      <c r="T72">
        <f t="shared" si="20"/>
        <v>-8.4762162336457507</v>
      </c>
      <c r="U72">
        <f t="shared" si="21"/>
        <v>-11.00762995780954</v>
      </c>
      <c r="V72">
        <f t="shared" si="22"/>
        <v>-8.6988005788130298</v>
      </c>
      <c r="W72">
        <f t="shared" si="23"/>
        <v>-6.5900027878800183</v>
      </c>
      <c r="X72">
        <f t="shared" si="24"/>
        <v>1.7657622426651663E-3</v>
      </c>
      <c r="Y72">
        <f t="shared" si="25"/>
        <v>0.11800321402888696</v>
      </c>
      <c r="Z72">
        <f t="shared" si="26"/>
        <v>9.3867407732108367E-3</v>
      </c>
      <c r="AA72">
        <f t="shared" si="27"/>
        <v>9.4455376484360865E-2</v>
      </c>
      <c r="AB72">
        <f t="shared" si="28"/>
        <v>0.77815466871354144</v>
      </c>
      <c r="AC72">
        <f t="shared" si="29"/>
        <v>0.77815466871354144</v>
      </c>
      <c r="AD72">
        <f t="shared" si="30"/>
        <v>-0.25082997158873427</v>
      </c>
    </row>
    <row r="73" spans="1:30" x14ac:dyDescent="0.2">
      <c r="A73" s="6">
        <v>72</v>
      </c>
      <c r="B73" s="13" t="s">
        <v>16</v>
      </c>
      <c r="C73" s="1">
        <v>0.69</v>
      </c>
      <c r="D73" s="1">
        <v>1.1100000000000001</v>
      </c>
      <c r="E73" s="1">
        <v>1.08</v>
      </c>
      <c r="F73" s="2">
        <v>0.35</v>
      </c>
      <c r="G73" s="2">
        <v>0.5</v>
      </c>
      <c r="H73" s="2">
        <v>8.67</v>
      </c>
      <c r="I73" s="3">
        <v>0</v>
      </c>
      <c r="J73" s="3">
        <v>0.47</v>
      </c>
      <c r="K73" s="3">
        <v>8.44</v>
      </c>
      <c r="L73" s="4">
        <v>0.3</v>
      </c>
      <c r="M73" s="4">
        <v>0.3</v>
      </c>
      <c r="N73" s="4">
        <v>7.6</v>
      </c>
      <c r="O73" s="4">
        <v>0.1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1</v>
      </c>
      <c r="T73">
        <f t="shared" si="20"/>
        <v>-8.660917869747589</v>
      </c>
      <c r="U73">
        <f t="shared" si="21"/>
        <v>-8.9837470308898606</v>
      </c>
      <c r="V73">
        <f t="shared" si="22"/>
        <v>-8.7653250036960522</v>
      </c>
      <c r="W73">
        <f t="shared" si="23"/>
        <v>-7.1466664167690563</v>
      </c>
      <c r="X73">
        <f t="shared" si="24"/>
        <v>1.2421934788186496E-3</v>
      </c>
      <c r="Y73">
        <f t="shared" si="25"/>
        <v>0.13945109088217056</v>
      </c>
      <c r="Z73">
        <f t="shared" si="26"/>
        <v>0.1009761929457787</v>
      </c>
      <c r="AA73">
        <f t="shared" si="27"/>
        <v>0.12562569395803777</v>
      </c>
      <c r="AB73">
        <f t="shared" si="28"/>
        <v>0.63394702221401289</v>
      </c>
      <c r="AC73">
        <f t="shared" si="29"/>
        <v>0.63394702221401289</v>
      </c>
      <c r="AD73">
        <f t="shared" si="30"/>
        <v>-0.45578988921297658</v>
      </c>
    </row>
    <row r="74" spans="1:30" x14ac:dyDescent="0.2">
      <c r="A74" s="6">
        <v>73</v>
      </c>
      <c r="B74" s="13" t="s">
        <v>16</v>
      </c>
      <c r="C74" s="1">
        <v>0.69</v>
      </c>
      <c r="D74" s="1">
        <v>1.04</v>
      </c>
      <c r="E74" s="1">
        <v>2.46</v>
      </c>
      <c r="F74" s="2">
        <v>0.35</v>
      </c>
      <c r="G74" s="2">
        <v>0.45</v>
      </c>
      <c r="H74" s="2">
        <v>10.68</v>
      </c>
      <c r="I74" s="3">
        <v>0</v>
      </c>
      <c r="J74" s="3">
        <v>0.41</v>
      </c>
      <c r="K74" s="3">
        <v>9.7799999999999994</v>
      </c>
      <c r="L74" s="4">
        <v>0.25</v>
      </c>
      <c r="M74" s="4">
        <v>0.23</v>
      </c>
      <c r="N74" s="4">
        <v>8.3000000000000007</v>
      </c>
      <c r="O74" s="4">
        <v>0.1</v>
      </c>
      <c r="P74">
        <f t="shared" si="16"/>
        <v>0</v>
      </c>
      <c r="Q74">
        <f t="shared" si="17"/>
        <v>0</v>
      </c>
      <c r="R74">
        <f t="shared" si="18"/>
        <v>0</v>
      </c>
      <c r="S74">
        <f t="shared" si="19"/>
        <v>1</v>
      </c>
      <c r="T74">
        <f t="shared" si="20"/>
        <v>-9.1147954846152022</v>
      </c>
      <c r="U74">
        <f t="shared" si="21"/>
        <v>-9.7171118096546234</v>
      </c>
      <c r="V74">
        <f t="shared" si="22"/>
        <v>-9.2171360598092527</v>
      </c>
      <c r="W74">
        <f t="shared" si="23"/>
        <v>-6.8444687152140569</v>
      </c>
      <c r="X74">
        <f t="shared" si="24"/>
        <v>1.334924381918979E-3</v>
      </c>
      <c r="Y74">
        <f t="shared" si="25"/>
        <v>8.2421013767929707E-2</v>
      </c>
      <c r="Z74">
        <f t="shared" si="26"/>
        <v>4.5128956921466699E-2</v>
      </c>
      <c r="AA74">
        <f t="shared" si="27"/>
        <v>7.4403266888327615E-2</v>
      </c>
      <c r="AB74">
        <f t="shared" si="28"/>
        <v>0.7980467624222759</v>
      </c>
      <c r="AC74">
        <f t="shared" si="29"/>
        <v>0.7980467624222759</v>
      </c>
      <c r="AD74">
        <f t="shared" si="30"/>
        <v>-0.22558808372255196</v>
      </c>
    </row>
    <row r="75" spans="1:30" x14ac:dyDescent="0.2">
      <c r="A75" s="6">
        <v>74</v>
      </c>
      <c r="B75" s="13" t="s">
        <v>16</v>
      </c>
      <c r="C75" s="1">
        <v>0.69</v>
      </c>
      <c r="D75" s="1">
        <v>1.04</v>
      </c>
      <c r="E75" s="1">
        <v>2</v>
      </c>
      <c r="F75" s="2">
        <v>0.35</v>
      </c>
      <c r="G75" s="2">
        <v>0.43</v>
      </c>
      <c r="H75" s="2">
        <v>8.4600000000000009</v>
      </c>
      <c r="I75" s="3">
        <v>0</v>
      </c>
      <c r="J75" s="3">
        <v>0.4</v>
      </c>
      <c r="K75" s="3">
        <v>9.27</v>
      </c>
      <c r="L75" s="4">
        <v>0.75</v>
      </c>
      <c r="M75" s="4">
        <v>0.23</v>
      </c>
      <c r="N75" s="4">
        <v>8.35</v>
      </c>
      <c r="O75" s="4">
        <v>0.15</v>
      </c>
      <c r="P75">
        <f t="shared" si="16"/>
        <v>0</v>
      </c>
      <c r="Q75">
        <f t="shared" si="17"/>
        <v>0</v>
      </c>
      <c r="R75">
        <f t="shared" si="18"/>
        <v>0</v>
      </c>
      <c r="S75">
        <f t="shared" si="19"/>
        <v>1</v>
      </c>
      <c r="T75">
        <f t="shared" si="20"/>
        <v>-8.9310414994789369</v>
      </c>
      <c r="U75">
        <f t="shared" si="21"/>
        <v>-8.8024750014821223</v>
      </c>
      <c r="V75">
        <f t="shared" si="22"/>
        <v>-8.9994967667703065</v>
      </c>
      <c r="W75">
        <f t="shared" si="23"/>
        <v>-11.708831880158044</v>
      </c>
      <c r="X75">
        <f t="shared" si="24"/>
        <v>4.1427353256684186E-4</v>
      </c>
      <c r="Y75">
        <f t="shared" si="25"/>
        <v>0.31916170134738109</v>
      </c>
      <c r="Z75">
        <f t="shared" si="26"/>
        <v>0.36294974208618835</v>
      </c>
      <c r="AA75">
        <f t="shared" si="27"/>
        <v>0.29804444147066605</v>
      </c>
      <c r="AB75">
        <f t="shared" si="28"/>
        <v>1.9844115095764468E-2</v>
      </c>
      <c r="AC75">
        <f t="shared" si="29"/>
        <v>1.9844115095764468E-2</v>
      </c>
      <c r="AD75">
        <f t="shared" si="30"/>
        <v>-3.9198477845317092</v>
      </c>
    </row>
    <row r="76" spans="1:30" x14ac:dyDescent="0.2">
      <c r="A76" s="6">
        <v>75</v>
      </c>
      <c r="B76" s="13" t="s">
        <v>16</v>
      </c>
      <c r="C76" s="1">
        <v>0.64</v>
      </c>
      <c r="D76" s="1">
        <v>1.24</v>
      </c>
      <c r="E76" s="1">
        <v>1.6</v>
      </c>
      <c r="F76" s="2">
        <v>0.53</v>
      </c>
      <c r="G76" s="2">
        <v>0.54</v>
      </c>
      <c r="H76" s="2">
        <v>8.93</v>
      </c>
      <c r="I76" s="3">
        <v>0</v>
      </c>
      <c r="J76" s="3">
        <v>0.19</v>
      </c>
      <c r="K76" s="3">
        <v>8.86</v>
      </c>
      <c r="L76" s="4">
        <v>0.3</v>
      </c>
      <c r="M76" s="4">
        <v>0.82</v>
      </c>
      <c r="N76" s="4">
        <v>8.5</v>
      </c>
      <c r="O76" s="4">
        <v>0.1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1</v>
      </c>
      <c r="T76">
        <f t="shared" si="20"/>
        <v>-8.5650574078532049</v>
      </c>
      <c r="U76">
        <f t="shared" si="21"/>
        <v>-10.887236539653737</v>
      </c>
      <c r="V76">
        <f t="shared" si="22"/>
        <v>-8.5435630192644343</v>
      </c>
      <c r="W76">
        <f t="shared" si="23"/>
        <v>-8.2296116130745105</v>
      </c>
      <c r="X76">
        <f t="shared" si="24"/>
        <v>6.7078281156169217E-4</v>
      </c>
      <c r="Y76">
        <f t="shared" si="25"/>
        <v>0.28422410334181147</v>
      </c>
      <c r="Z76">
        <f t="shared" si="26"/>
        <v>2.7870921117830169E-2</v>
      </c>
      <c r="AA76">
        <f t="shared" si="27"/>
        <v>0.29039945663322542</v>
      </c>
      <c r="AB76">
        <f t="shared" si="28"/>
        <v>0.39750551890713287</v>
      </c>
      <c r="AC76">
        <f t="shared" si="29"/>
        <v>0.39750551890713287</v>
      </c>
      <c r="AD76">
        <f t="shared" si="30"/>
        <v>-0.92254646094103132</v>
      </c>
    </row>
    <row r="77" spans="1:30" x14ac:dyDescent="0.2">
      <c r="A77" s="6">
        <v>76</v>
      </c>
      <c r="B77" s="13" t="s">
        <v>16</v>
      </c>
      <c r="C77" s="1">
        <v>0.64</v>
      </c>
      <c r="D77" s="1">
        <v>1.03</v>
      </c>
      <c r="E77" s="1">
        <v>1.45</v>
      </c>
      <c r="F77" s="2">
        <v>0.53</v>
      </c>
      <c r="G77" s="2">
        <v>0.43</v>
      </c>
      <c r="H77" s="2">
        <v>8.92</v>
      </c>
      <c r="I77" s="3">
        <v>0</v>
      </c>
      <c r="J77" s="3">
        <v>0.5</v>
      </c>
      <c r="K77" s="3">
        <v>8.94</v>
      </c>
      <c r="L77" s="4">
        <v>0.5</v>
      </c>
      <c r="M77" s="4">
        <v>0.73</v>
      </c>
      <c r="N77" s="4">
        <v>8.4</v>
      </c>
      <c r="O77" s="4">
        <v>0.08</v>
      </c>
      <c r="P77">
        <f t="shared" si="16"/>
        <v>0</v>
      </c>
      <c r="Q77">
        <f t="shared" si="17"/>
        <v>0</v>
      </c>
      <c r="R77">
        <f t="shared" si="18"/>
        <v>0</v>
      </c>
      <c r="S77">
        <f t="shared" si="19"/>
        <v>1</v>
      </c>
      <c r="T77">
        <f t="shared" si="20"/>
        <v>-8.2129846084678313</v>
      </c>
      <c r="U77">
        <f t="shared" si="21"/>
        <v>-10.730209352666803</v>
      </c>
      <c r="V77">
        <f t="shared" si="22"/>
        <v>-9.0067937421816922</v>
      </c>
      <c r="W77">
        <f t="shared" si="23"/>
        <v>-10.002212619003982</v>
      </c>
      <c r="X77">
        <f t="shared" si="24"/>
        <v>4.6085822805590155E-4</v>
      </c>
      <c r="Y77">
        <f t="shared" si="25"/>
        <v>0.58827278718983345</v>
      </c>
      <c r="Z77">
        <f t="shared" si="26"/>
        <v>4.7463738519464185E-2</v>
      </c>
      <c r="AA77">
        <f t="shared" si="27"/>
        <v>0.26596949729887087</v>
      </c>
      <c r="AB77">
        <f t="shared" si="28"/>
        <v>9.8293976991831483E-2</v>
      </c>
      <c r="AC77">
        <f t="shared" si="29"/>
        <v>9.8293976991831483E-2</v>
      </c>
      <c r="AD77">
        <f t="shared" si="30"/>
        <v>-2.3197925254067986</v>
      </c>
    </row>
    <row r="78" spans="1:30" x14ac:dyDescent="0.2">
      <c r="A78" s="6">
        <v>77</v>
      </c>
      <c r="B78" s="13" t="s">
        <v>16</v>
      </c>
      <c r="C78" s="1">
        <v>0.69</v>
      </c>
      <c r="D78" s="1">
        <v>1.03</v>
      </c>
      <c r="E78" s="1">
        <v>1.25</v>
      </c>
      <c r="F78" s="2">
        <v>0.35</v>
      </c>
      <c r="G78" s="2">
        <v>0.42</v>
      </c>
      <c r="H78" s="2">
        <v>8.44</v>
      </c>
      <c r="I78" s="3">
        <v>0</v>
      </c>
      <c r="J78" s="3">
        <v>0.38</v>
      </c>
      <c r="K78" s="3">
        <v>8.61</v>
      </c>
      <c r="L78" s="4">
        <v>0.3</v>
      </c>
      <c r="M78" s="4">
        <v>0.8</v>
      </c>
      <c r="N78" s="4">
        <v>8</v>
      </c>
      <c r="O78" s="4">
        <v>0.3</v>
      </c>
      <c r="P78">
        <f t="shared" si="16"/>
        <v>0</v>
      </c>
      <c r="Q78">
        <f t="shared" si="17"/>
        <v>0</v>
      </c>
      <c r="R78">
        <f t="shared" si="18"/>
        <v>0</v>
      </c>
      <c r="S78">
        <f t="shared" si="19"/>
        <v>1</v>
      </c>
      <c r="T78">
        <f t="shared" si="20"/>
        <v>-8.6175305620210683</v>
      </c>
      <c r="U78">
        <f t="shared" si="21"/>
        <v>-8.7805736491318047</v>
      </c>
      <c r="V78">
        <f t="shared" si="22"/>
        <v>-8.7080256473207918</v>
      </c>
      <c r="W78">
        <f t="shared" si="23"/>
        <v>-8.0020549232376119</v>
      </c>
      <c r="X78">
        <f t="shared" si="24"/>
        <v>8.3462452505202807E-4</v>
      </c>
      <c r="Y78">
        <f t="shared" si="25"/>
        <v>0.21675188706456908</v>
      </c>
      <c r="Z78">
        <f t="shared" si="26"/>
        <v>0.1841425589805295</v>
      </c>
      <c r="AA78">
        <f t="shared" si="27"/>
        <v>0.19799825875778762</v>
      </c>
      <c r="AB78">
        <f t="shared" si="28"/>
        <v>0.40110729519711369</v>
      </c>
      <c r="AC78">
        <f t="shared" si="29"/>
        <v>0.40110729519711369</v>
      </c>
      <c r="AD78">
        <f t="shared" si="30"/>
        <v>-0.91352631839567844</v>
      </c>
    </row>
    <row r="79" spans="1:30" x14ac:dyDescent="0.2">
      <c r="A79" s="6">
        <v>78</v>
      </c>
      <c r="B79" s="13" t="s">
        <v>15</v>
      </c>
      <c r="C79" s="1">
        <v>0.64</v>
      </c>
      <c r="D79" s="1">
        <v>1.1299999999999999</v>
      </c>
      <c r="E79" s="1">
        <v>1.63</v>
      </c>
      <c r="F79" s="2">
        <v>0.53</v>
      </c>
      <c r="G79" s="2">
        <v>0.49</v>
      </c>
      <c r="H79" s="2">
        <v>9.3800000000000008</v>
      </c>
      <c r="I79" s="3">
        <v>0</v>
      </c>
      <c r="J79" s="3">
        <v>0.26</v>
      </c>
      <c r="K79" s="3">
        <v>7.2</v>
      </c>
      <c r="L79" s="4">
        <v>0.44</v>
      </c>
      <c r="M79" s="4">
        <v>0.51</v>
      </c>
      <c r="N79" s="4">
        <v>9.48</v>
      </c>
      <c r="O79" s="4">
        <v>0.2</v>
      </c>
      <c r="P79">
        <f t="shared" si="16"/>
        <v>0</v>
      </c>
      <c r="Q79">
        <f t="shared" si="17"/>
        <v>0</v>
      </c>
      <c r="R79">
        <f t="shared" si="18"/>
        <v>1</v>
      </c>
      <c r="S79">
        <f t="shared" si="19"/>
        <v>0</v>
      </c>
      <c r="T79">
        <f t="shared" si="20"/>
        <v>-8.424008828269427</v>
      </c>
      <c r="U79">
        <f t="shared" si="21"/>
        <v>-10.997435629695511</v>
      </c>
      <c r="V79">
        <f t="shared" si="22"/>
        <v>-7.9778351525747464</v>
      </c>
      <c r="W79">
        <f t="shared" si="23"/>
        <v>-9.5462431599340345</v>
      </c>
      <c r="X79">
        <f t="shared" si="24"/>
        <v>6.5072778128849292E-4</v>
      </c>
      <c r="Y79">
        <f t="shared" si="25"/>
        <v>0.33736506016264428</v>
      </c>
      <c r="Z79">
        <f t="shared" si="26"/>
        <v>2.5732088869408618E-2</v>
      </c>
      <c r="AA79">
        <f t="shared" si="27"/>
        <v>0.52707311882570473</v>
      </c>
      <c r="AB79">
        <f t="shared" si="28"/>
        <v>0.10982973214224234</v>
      </c>
      <c r="AC79">
        <f t="shared" si="29"/>
        <v>0.52707311882570473</v>
      </c>
      <c r="AD79">
        <f t="shared" si="30"/>
        <v>-0.64041599466520827</v>
      </c>
    </row>
    <row r="80" spans="1:30" x14ac:dyDescent="0.2">
      <c r="A80" s="6">
        <v>79</v>
      </c>
      <c r="B80" s="13" t="s">
        <v>15</v>
      </c>
      <c r="C80" s="1">
        <v>0.64</v>
      </c>
      <c r="D80" s="1">
        <v>0.76</v>
      </c>
      <c r="E80" s="1">
        <v>1.47</v>
      </c>
      <c r="F80" s="2">
        <v>0.53</v>
      </c>
      <c r="G80" s="2">
        <v>0.44</v>
      </c>
      <c r="H80" s="2">
        <v>9.08</v>
      </c>
      <c r="I80" s="3">
        <v>0</v>
      </c>
      <c r="J80" s="3">
        <v>0.1</v>
      </c>
      <c r="K80" s="3">
        <v>14.4</v>
      </c>
      <c r="L80" s="4">
        <v>0.44</v>
      </c>
      <c r="M80" s="4">
        <v>0.63</v>
      </c>
      <c r="N80" s="4">
        <v>9.18</v>
      </c>
      <c r="O80" s="4">
        <v>0.7</v>
      </c>
      <c r="P80">
        <f t="shared" si="16"/>
        <v>0</v>
      </c>
      <c r="Q80">
        <f t="shared" si="17"/>
        <v>0</v>
      </c>
      <c r="R80">
        <f t="shared" si="18"/>
        <v>1</v>
      </c>
      <c r="S80">
        <f t="shared" si="19"/>
        <v>0</v>
      </c>
      <c r="T80">
        <f t="shared" si="20"/>
        <v>-7.8453485986534188</v>
      </c>
      <c r="U80">
        <f t="shared" si="21"/>
        <v>-10.808035830928159</v>
      </c>
      <c r="V80">
        <f t="shared" si="22"/>
        <v>-10.631391706762534</v>
      </c>
      <c r="W80">
        <f t="shared" si="23"/>
        <v>-9.593348188195268</v>
      </c>
      <c r="X80">
        <f t="shared" si="24"/>
        <v>5.0413207702700794E-4</v>
      </c>
      <c r="Y80">
        <f t="shared" si="25"/>
        <v>0.77671924028864281</v>
      </c>
      <c r="Z80">
        <f t="shared" si="26"/>
        <v>4.0140737431418709E-2</v>
      </c>
      <c r="AA80">
        <f t="shared" si="27"/>
        <v>4.7896184171359976E-2</v>
      </c>
      <c r="AB80">
        <f t="shared" si="28"/>
        <v>0.13524383810857865</v>
      </c>
      <c r="AC80">
        <f t="shared" si="29"/>
        <v>4.7896184171359976E-2</v>
      </c>
      <c r="AD80">
        <f t="shared" si="30"/>
        <v>-3.0387194401318043</v>
      </c>
    </row>
    <row r="81" spans="1:30" x14ac:dyDescent="0.2">
      <c r="A81" s="6">
        <v>80</v>
      </c>
      <c r="B81" s="13" t="s">
        <v>18</v>
      </c>
      <c r="C81" s="1">
        <v>0.69</v>
      </c>
      <c r="D81" s="1">
        <v>1.08</v>
      </c>
      <c r="E81" s="1">
        <v>1.63</v>
      </c>
      <c r="F81" s="2">
        <v>0.3</v>
      </c>
      <c r="G81" s="2">
        <v>0.43</v>
      </c>
      <c r="H81" s="2">
        <v>7.85</v>
      </c>
      <c r="I81" s="3">
        <v>0</v>
      </c>
      <c r="J81" s="3">
        <v>0.35</v>
      </c>
      <c r="K81" s="3">
        <v>8.7899999999999991</v>
      </c>
      <c r="L81" s="4">
        <v>0.34</v>
      </c>
      <c r="M81" s="4">
        <v>0.89</v>
      </c>
      <c r="N81" s="4">
        <v>9.0500000000000007</v>
      </c>
      <c r="O81" s="4">
        <v>0.2</v>
      </c>
      <c r="P81">
        <f t="shared" si="16"/>
        <v>0</v>
      </c>
      <c r="Q81">
        <f t="shared" si="17"/>
        <v>1</v>
      </c>
      <c r="R81">
        <f t="shared" si="18"/>
        <v>0</v>
      </c>
      <c r="S81">
        <f t="shared" si="19"/>
        <v>0</v>
      </c>
      <c r="T81">
        <f t="shared" si="20"/>
        <v>-8.8388875755947272</v>
      </c>
      <c r="U81">
        <f t="shared" si="21"/>
        <v>-8.0743622480150261</v>
      </c>
      <c r="V81">
        <f t="shared" si="22"/>
        <v>-8.7381932346887616</v>
      </c>
      <c r="W81">
        <f t="shared" si="23"/>
        <v>-8.9342529978642595</v>
      </c>
      <c r="X81">
        <f t="shared" si="24"/>
        <v>7.4854538579113882E-4</v>
      </c>
      <c r="Y81">
        <f t="shared" si="25"/>
        <v>0.19368757517454888</v>
      </c>
      <c r="Z81">
        <f t="shared" si="26"/>
        <v>0.41603598180753659</v>
      </c>
      <c r="AA81">
        <f t="shared" si="27"/>
        <v>0.21420655602614022</v>
      </c>
      <c r="AB81">
        <f t="shared" si="28"/>
        <v>0.17606988699177437</v>
      </c>
      <c r="AC81">
        <f t="shared" si="29"/>
        <v>0.41603598180753659</v>
      </c>
      <c r="AD81">
        <f t="shared" si="30"/>
        <v>-0.87698352773167199</v>
      </c>
    </row>
    <row r="82" spans="1:30" x14ac:dyDescent="0.2">
      <c r="A82" s="6">
        <v>81</v>
      </c>
      <c r="B82" s="13" t="s">
        <v>18</v>
      </c>
      <c r="C82" s="1">
        <v>0.69</v>
      </c>
      <c r="D82" s="1">
        <v>1.27</v>
      </c>
      <c r="E82" s="1">
        <v>1.93</v>
      </c>
      <c r="F82" s="2">
        <v>0.6</v>
      </c>
      <c r="G82" s="2">
        <v>0.52</v>
      </c>
      <c r="H82" s="2">
        <v>10.25</v>
      </c>
      <c r="I82" s="3">
        <v>0</v>
      </c>
      <c r="J82" s="3">
        <v>0.5</v>
      </c>
      <c r="K82" s="3">
        <v>8.92</v>
      </c>
      <c r="L82" s="4">
        <v>0.34</v>
      </c>
      <c r="M82" s="4">
        <v>1.0900000000000001</v>
      </c>
      <c r="N82" s="4">
        <v>8.8800000000000008</v>
      </c>
      <c r="O82" s="4">
        <v>0.6</v>
      </c>
      <c r="P82">
        <f t="shared" si="16"/>
        <v>0</v>
      </c>
      <c r="Q82">
        <f t="shared" si="17"/>
        <v>1</v>
      </c>
      <c r="R82">
        <f t="shared" si="18"/>
        <v>0</v>
      </c>
      <c r="S82">
        <f t="shared" si="19"/>
        <v>0</v>
      </c>
      <c r="T82">
        <f t="shared" si="20"/>
        <v>-9.223056055444447</v>
      </c>
      <c r="U82">
        <f t="shared" si="21"/>
        <v>-12.064921073456928</v>
      </c>
      <c r="V82">
        <f t="shared" si="22"/>
        <v>-8.998804438480116</v>
      </c>
      <c r="W82">
        <f t="shared" si="23"/>
        <v>-9.1445848893756647</v>
      </c>
      <c r="X82">
        <f t="shared" si="24"/>
        <v>3.3484846909253945E-4</v>
      </c>
      <c r="Y82">
        <f t="shared" si="25"/>
        <v>0.29486914541780729</v>
      </c>
      <c r="Z82">
        <f t="shared" si="26"/>
        <v>1.719582574401295E-2</v>
      </c>
      <c r="AA82">
        <f t="shared" si="27"/>
        <v>0.36899507609696491</v>
      </c>
      <c r="AB82">
        <f t="shared" si="28"/>
        <v>0.31893995274121484</v>
      </c>
      <c r="AC82">
        <f t="shared" si="29"/>
        <v>1.719582574401295E-2</v>
      </c>
      <c r="AD82">
        <f t="shared" si="30"/>
        <v>-4.0630886139181168</v>
      </c>
    </row>
    <row r="83" spans="1:30" x14ac:dyDescent="0.2">
      <c r="A83" s="6">
        <v>82</v>
      </c>
      <c r="B83" s="13" t="s">
        <v>15</v>
      </c>
      <c r="C83" s="1">
        <v>0.64</v>
      </c>
      <c r="D83" s="1">
        <v>0.44</v>
      </c>
      <c r="E83" s="1">
        <v>1</v>
      </c>
      <c r="F83" s="2">
        <v>0.53</v>
      </c>
      <c r="G83" s="2">
        <v>0.2</v>
      </c>
      <c r="H83" s="2">
        <v>3.61</v>
      </c>
      <c r="I83" s="3">
        <v>0</v>
      </c>
      <c r="J83" s="3">
        <v>0.05</v>
      </c>
      <c r="K83" s="3">
        <v>1.8</v>
      </c>
      <c r="L83" s="4">
        <v>0.44</v>
      </c>
      <c r="M83" s="4">
        <v>0.25</v>
      </c>
      <c r="N83" s="4">
        <v>3.51</v>
      </c>
      <c r="O83" s="4">
        <v>0.7</v>
      </c>
      <c r="P83">
        <f t="shared" si="16"/>
        <v>0</v>
      </c>
      <c r="Q83">
        <f t="shared" si="17"/>
        <v>0</v>
      </c>
      <c r="R83">
        <f t="shared" si="18"/>
        <v>1</v>
      </c>
      <c r="S83">
        <f t="shared" si="19"/>
        <v>0</v>
      </c>
      <c r="T83">
        <f t="shared" si="20"/>
        <v>-7.2124144049066725</v>
      </c>
      <c r="U83">
        <f t="shared" si="21"/>
        <v>-8.2890721009771458</v>
      </c>
      <c r="V83">
        <f t="shared" si="22"/>
        <v>-5.5285701315254725</v>
      </c>
      <c r="W83">
        <f t="shared" si="23"/>
        <v>-6.7997227401461204</v>
      </c>
      <c r="X83">
        <f t="shared" si="24"/>
        <v>6.0743701542490831E-3</v>
      </c>
      <c r="Y83">
        <f t="shared" si="25"/>
        <v>0.1213911343474051</v>
      </c>
      <c r="Z83">
        <f t="shared" si="26"/>
        <v>4.1361899346436158E-2</v>
      </c>
      <c r="AA83">
        <f t="shared" si="27"/>
        <v>0.65383963887916197</v>
      </c>
      <c r="AB83">
        <f t="shared" si="28"/>
        <v>0.18340732742699689</v>
      </c>
      <c r="AC83">
        <f t="shared" si="29"/>
        <v>0.65383963887916197</v>
      </c>
      <c r="AD83">
        <f t="shared" si="30"/>
        <v>-0.42489315808207168</v>
      </c>
    </row>
    <row r="84" spans="1:30" x14ac:dyDescent="0.2">
      <c r="A84" s="6">
        <v>83</v>
      </c>
      <c r="B84" s="13" t="s">
        <v>16</v>
      </c>
      <c r="C84" s="1">
        <v>0.69</v>
      </c>
      <c r="D84" s="1">
        <v>0.59</v>
      </c>
      <c r="E84" s="1">
        <v>0.98</v>
      </c>
      <c r="F84" s="2">
        <v>0.35</v>
      </c>
      <c r="G84" s="2">
        <v>0.13</v>
      </c>
      <c r="H84" s="2">
        <v>4.13</v>
      </c>
      <c r="I84" s="3">
        <v>0</v>
      </c>
      <c r="J84" s="3">
        <v>0.17</v>
      </c>
      <c r="K84" s="3">
        <v>3.32</v>
      </c>
      <c r="L84" s="4">
        <v>0.01</v>
      </c>
      <c r="M84" s="4">
        <v>0.11</v>
      </c>
      <c r="N84" s="4">
        <v>3.2</v>
      </c>
      <c r="O84" s="4">
        <v>0.08</v>
      </c>
      <c r="P84">
        <f t="shared" si="16"/>
        <v>0</v>
      </c>
      <c r="Q84">
        <f t="shared" si="17"/>
        <v>0</v>
      </c>
      <c r="R84">
        <f t="shared" si="18"/>
        <v>0</v>
      </c>
      <c r="S84">
        <f t="shared" si="19"/>
        <v>1</v>
      </c>
      <c r="T84">
        <f t="shared" si="20"/>
        <v>-7.897544821505206</v>
      </c>
      <c r="U84">
        <f t="shared" si="21"/>
        <v>-6.6554292906285424</v>
      </c>
      <c r="V84">
        <f t="shared" si="22"/>
        <v>-6.3027017966301901</v>
      </c>
      <c r="W84">
        <f t="shared" si="23"/>
        <v>-2.3149445327958764</v>
      </c>
      <c r="X84">
        <f t="shared" si="24"/>
        <v>0.10226168301065838</v>
      </c>
      <c r="Y84">
        <f t="shared" si="25"/>
        <v>3.634351493176266E-3</v>
      </c>
      <c r="Z84">
        <f t="shared" si="26"/>
        <v>1.2585510849105816E-2</v>
      </c>
      <c r="AA84">
        <f t="shared" si="27"/>
        <v>1.7908468717350426E-2</v>
      </c>
      <c r="AB84">
        <f t="shared" si="28"/>
        <v>0.96587166894036747</v>
      </c>
      <c r="AC84">
        <f t="shared" si="29"/>
        <v>0.96587166894036747</v>
      </c>
      <c r="AD84">
        <f t="shared" si="30"/>
        <v>-3.4724301482499664E-2</v>
      </c>
    </row>
    <row r="85" spans="1:30" x14ac:dyDescent="0.2">
      <c r="A85" s="6">
        <v>84</v>
      </c>
      <c r="B85" s="13" t="s">
        <v>16</v>
      </c>
      <c r="C85" s="1">
        <v>0.69</v>
      </c>
      <c r="D85" s="1">
        <v>0.59</v>
      </c>
      <c r="E85" s="1">
        <v>1.1399999999999999</v>
      </c>
      <c r="F85" s="2">
        <v>0.35</v>
      </c>
      <c r="G85" s="2">
        <v>0.25</v>
      </c>
      <c r="H85" s="2">
        <v>4.2300000000000004</v>
      </c>
      <c r="I85" s="3">
        <v>0</v>
      </c>
      <c r="J85" s="3">
        <v>0.08</v>
      </c>
      <c r="K85" s="3">
        <v>3.35</v>
      </c>
      <c r="L85" s="4">
        <v>0.25</v>
      </c>
      <c r="M85" s="4">
        <v>0.6</v>
      </c>
      <c r="N85" s="4">
        <v>3.37</v>
      </c>
      <c r="O85" s="4">
        <v>0.3</v>
      </c>
      <c r="P85">
        <f t="shared" si="16"/>
        <v>0</v>
      </c>
      <c r="Q85">
        <f t="shared" si="17"/>
        <v>0</v>
      </c>
      <c r="R85">
        <f t="shared" si="18"/>
        <v>0</v>
      </c>
      <c r="S85">
        <f t="shared" si="19"/>
        <v>1</v>
      </c>
      <c r="T85">
        <f t="shared" si="20"/>
        <v>-7.9614592511178195</v>
      </c>
      <c r="U85">
        <f t="shared" si="21"/>
        <v>-6.8623203929213101</v>
      </c>
      <c r="V85">
        <f t="shared" si="22"/>
        <v>-6.1894773143438924</v>
      </c>
      <c r="W85">
        <f t="shared" si="23"/>
        <v>-5.3898511527787791</v>
      </c>
      <c r="X85">
        <f t="shared" si="24"/>
        <v>8.0086777204233101E-3</v>
      </c>
      <c r="Y85">
        <f t="shared" si="25"/>
        <v>4.3533277167436712E-2</v>
      </c>
      <c r="Z85">
        <f t="shared" si="26"/>
        <v>0.13066861950323655</v>
      </c>
      <c r="AA85">
        <f t="shared" si="27"/>
        <v>0.25608452730505232</v>
      </c>
      <c r="AB85">
        <f t="shared" si="28"/>
        <v>0.56971357602427453</v>
      </c>
      <c r="AC85">
        <f t="shared" si="29"/>
        <v>0.56971357602427453</v>
      </c>
      <c r="AD85">
        <f t="shared" si="30"/>
        <v>-0.56262154265110065</v>
      </c>
    </row>
    <row r="86" spans="1:30" x14ac:dyDescent="0.2">
      <c r="A86" s="6">
        <v>85</v>
      </c>
      <c r="B86" s="13" t="s">
        <v>17</v>
      </c>
      <c r="C86" s="1">
        <v>0.25</v>
      </c>
      <c r="D86" s="1">
        <v>0.65</v>
      </c>
      <c r="E86" s="1">
        <v>1.4</v>
      </c>
      <c r="F86" s="2">
        <v>0.53</v>
      </c>
      <c r="G86" s="2">
        <v>0.3</v>
      </c>
      <c r="H86" s="2">
        <v>5.9</v>
      </c>
      <c r="I86" s="3">
        <v>0</v>
      </c>
      <c r="J86" s="3">
        <v>0.16</v>
      </c>
      <c r="K86" s="3">
        <v>5.77</v>
      </c>
      <c r="L86" s="4">
        <v>0.44</v>
      </c>
      <c r="M86" s="4">
        <v>0.69</v>
      </c>
      <c r="N86" s="4">
        <v>5.96</v>
      </c>
      <c r="O86" s="4">
        <v>0.7</v>
      </c>
      <c r="P86">
        <f t="shared" si="16"/>
        <v>1</v>
      </c>
      <c r="Q86">
        <f t="shared" si="17"/>
        <v>0</v>
      </c>
      <c r="R86">
        <f t="shared" si="18"/>
        <v>0</v>
      </c>
      <c r="S86">
        <f t="shared" si="19"/>
        <v>0</v>
      </c>
      <c r="T86">
        <f t="shared" si="20"/>
        <v>-3.8857293741235202</v>
      </c>
      <c r="U86">
        <f t="shared" si="21"/>
        <v>-9.3429678612950884</v>
      </c>
      <c r="V86">
        <f t="shared" si="22"/>
        <v>-7.2674794514246033</v>
      </c>
      <c r="W86">
        <f t="shared" si="23"/>
        <v>-8.3905425841338506</v>
      </c>
      <c r="X86">
        <f t="shared" si="24"/>
        <v>2.154529916548744E-2</v>
      </c>
      <c r="Y86">
        <f t="shared" si="25"/>
        <v>0.95300821833026395</v>
      </c>
      <c r="Z86">
        <f t="shared" si="26"/>
        <v>4.0648833243334811E-3</v>
      </c>
      <c r="AA86">
        <f t="shared" si="27"/>
        <v>3.239076819542288E-2</v>
      </c>
      <c r="AB86">
        <f t="shared" si="28"/>
        <v>1.053613014997966E-2</v>
      </c>
      <c r="AC86">
        <f t="shared" si="29"/>
        <v>0.95300821833026395</v>
      </c>
      <c r="AD86">
        <f t="shared" si="30"/>
        <v>-4.8131751723708094E-2</v>
      </c>
    </row>
    <row r="87" spans="1:30" x14ac:dyDescent="0.2">
      <c r="A87" s="6">
        <v>86</v>
      </c>
      <c r="B87" s="13" t="s">
        <v>16</v>
      </c>
      <c r="C87" s="1">
        <v>0.69</v>
      </c>
      <c r="D87" s="1">
        <v>0.6</v>
      </c>
      <c r="E87" s="1">
        <v>0.67</v>
      </c>
      <c r="F87" s="2">
        <v>0.35</v>
      </c>
      <c r="G87" s="2">
        <v>0.28000000000000003</v>
      </c>
      <c r="H87" s="2">
        <v>4</v>
      </c>
      <c r="I87" s="3">
        <v>0</v>
      </c>
      <c r="J87" s="3">
        <v>0.14000000000000001</v>
      </c>
      <c r="K87" s="3">
        <v>3.2</v>
      </c>
      <c r="L87" s="4">
        <v>0.1</v>
      </c>
      <c r="M87" s="4">
        <v>0.37</v>
      </c>
      <c r="N87" s="4">
        <v>2.85</v>
      </c>
      <c r="O87" s="4">
        <v>0.6</v>
      </c>
      <c r="P87">
        <f t="shared" si="16"/>
        <v>0</v>
      </c>
      <c r="Q87">
        <f t="shared" si="17"/>
        <v>0</v>
      </c>
      <c r="R87">
        <f t="shared" si="18"/>
        <v>0</v>
      </c>
      <c r="S87">
        <f t="shared" si="19"/>
        <v>1</v>
      </c>
      <c r="T87">
        <f t="shared" si="20"/>
        <v>-7.7876226627795058</v>
      </c>
      <c r="U87">
        <f t="shared" si="21"/>
        <v>-6.812179546299399</v>
      </c>
      <c r="V87">
        <f t="shared" si="22"/>
        <v>-6.2130298284745091</v>
      </c>
      <c r="W87">
        <f t="shared" si="23"/>
        <v>-3.4088351659097409</v>
      </c>
      <c r="X87">
        <f t="shared" si="24"/>
        <v>3.6597999418320579E-2</v>
      </c>
      <c r="Y87">
        <f t="shared" si="25"/>
        <v>1.1334989039213659E-2</v>
      </c>
      <c r="Z87">
        <f t="shared" si="26"/>
        <v>3.0064270300085728E-2</v>
      </c>
      <c r="AA87">
        <f t="shared" si="27"/>
        <v>5.4734112901799935E-2</v>
      </c>
      <c r="AB87">
        <f t="shared" si="28"/>
        <v>0.9038666277589007</v>
      </c>
      <c r="AC87">
        <f t="shared" si="29"/>
        <v>0.9038666277589007</v>
      </c>
      <c r="AD87">
        <f t="shared" si="30"/>
        <v>-0.1010734651393502</v>
      </c>
    </row>
    <row r="88" spans="1:30" x14ac:dyDescent="0.2">
      <c r="A88" s="6">
        <v>87</v>
      </c>
      <c r="B88" s="13" t="s">
        <v>15</v>
      </c>
      <c r="C88" s="1">
        <v>0.64</v>
      </c>
      <c r="D88" s="1">
        <v>0.59</v>
      </c>
      <c r="E88" s="1">
        <v>1.18</v>
      </c>
      <c r="F88" s="2">
        <v>0.53</v>
      </c>
      <c r="G88" s="2">
        <v>0.14000000000000001</v>
      </c>
      <c r="H88" s="2">
        <v>3.59</v>
      </c>
      <c r="I88" s="3">
        <v>0</v>
      </c>
      <c r="J88" s="3">
        <v>0.05</v>
      </c>
      <c r="K88" s="3">
        <v>2.4</v>
      </c>
      <c r="L88" s="4">
        <v>0.44</v>
      </c>
      <c r="M88" s="4">
        <v>0.17</v>
      </c>
      <c r="N88" s="4">
        <v>3.49</v>
      </c>
      <c r="O88" s="4">
        <v>0.2</v>
      </c>
      <c r="P88">
        <f t="shared" si="16"/>
        <v>0</v>
      </c>
      <c r="Q88">
        <f t="shared" si="17"/>
        <v>0</v>
      </c>
      <c r="R88">
        <f t="shared" si="18"/>
        <v>1</v>
      </c>
      <c r="S88">
        <f t="shared" si="19"/>
        <v>0</v>
      </c>
      <c r="T88">
        <f t="shared" si="20"/>
        <v>-7.4929988679519699</v>
      </c>
      <c r="U88">
        <f t="shared" si="21"/>
        <v>-8.1976105053831265</v>
      </c>
      <c r="V88">
        <f t="shared" si="22"/>
        <v>-5.7682492425727752</v>
      </c>
      <c r="W88">
        <f t="shared" si="23"/>
        <v>-6.6804370472546202</v>
      </c>
      <c r="X88">
        <f t="shared" si="24"/>
        <v>5.2127343064358048E-3</v>
      </c>
      <c r="Y88">
        <f t="shared" si="25"/>
        <v>0.10684798816780552</v>
      </c>
      <c r="Z88">
        <f t="shared" si="26"/>
        <v>5.2815014488022012E-2</v>
      </c>
      <c r="AA88">
        <f t="shared" si="27"/>
        <v>0.59953645306684411</v>
      </c>
      <c r="AB88">
        <f t="shared" si="28"/>
        <v>0.24080054427732833</v>
      </c>
      <c r="AC88">
        <f t="shared" si="29"/>
        <v>0.59953645306684411</v>
      </c>
      <c r="AD88">
        <f t="shared" si="30"/>
        <v>-0.51159850058027223</v>
      </c>
    </row>
    <row r="89" spans="1:30" x14ac:dyDescent="0.2">
      <c r="A89" s="6">
        <v>88</v>
      </c>
      <c r="B89" s="13" t="s">
        <v>16</v>
      </c>
      <c r="C89" s="1">
        <v>0.69</v>
      </c>
      <c r="D89" s="1">
        <v>0.61</v>
      </c>
      <c r="E89" s="1">
        <v>0.72</v>
      </c>
      <c r="F89" s="2">
        <v>0.35</v>
      </c>
      <c r="G89" s="2">
        <v>0.27</v>
      </c>
      <c r="H89" s="2">
        <v>3.96</v>
      </c>
      <c r="I89" s="3">
        <v>0</v>
      </c>
      <c r="J89" s="3">
        <v>0.12</v>
      </c>
      <c r="K89" s="3">
        <v>3.32</v>
      </c>
      <c r="L89" s="4">
        <v>0.1</v>
      </c>
      <c r="M89" s="4">
        <v>0.18</v>
      </c>
      <c r="N89" s="4">
        <v>3.05</v>
      </c>
      <c r="O89" s="4">
        <v>0.15</v>
      </c>
      <c r="P89">
        <f t="shared" si="16"/>
        <v>0</v>
      </c>
      <c r="Q89">
        <f t="shared" si="17"/>
        <v>0</v>
      </c>
      <c r="R89">
        <f t="shared" si="18"/>
        <v>0</v>
      </c>
      <c r="S89">
        <f t="shared" si="19"/>
        <v>1</v>
      </c>
      <c r="T89">
        <f t="shared" si="20"/>
        <v>-7.8215079706821875</v>
      </c>
      <c r="U89">
        <f t="shared" si="21"/>
        <v>-6.7822888902475045</v>
      </c>
      <c r="V89">
        <f t="shared" si="22"/>
        <v>-6.2331415533864885</v>
      </c>
      <c r="W89">
        <f t="shared" si="23"/>
        <v>-3.2243992785994409</v>
      </c>
      <c r="X89">
        <f t="shared" si="24"/>
        <v>4.3277638936002699E-2</v>
      </c>
      <c r="Y89">
        <f t="shared" si="25"/>
        <v>9.2661364008991033E-3</v>
      </c>
      <c r="Z89">
        <f t="shared" si="26"/>
        <v>2.6195446236703234E-2</v>
      </c>
      <c r="AA89">
        <f t="shared" si="27"/>
        <v>4.536463899315097E-2</v>
      </c>
      <c r="AB89">
        <f t="shared" si="28"/>
        <v>0.91917377836924663</v>
      </c>
      <c r="AC89">
        <f t="shared" si="29"/>
        <v>0.91917377836924663</v>
      </c>
      <c r="AD89">
        <f t="shared" si="30"/>
        <v>-8.4280079432759947E-2</v>
      </c>
    </row>
    <row r="90" spans="1:30" x14ac:dyDescent="0.2">
      <c r="A90" s="6">
        <v>89</v>
      </c>
      <c r="B90" s="13" t="s">
        <v>15</v>
      </c>
      <c r="C90" s="1">
        <v>0.64</v>
      </c>
      <c r="D90" s="1">
        <v>0.59</v>
      </c>
      <c r="E90" s="1">
        <v>1.18</v>
      </c>
      <c r="F90" s="2">
        <v>0.53</v>
      </c>
      <c r="G90" s="2">
        <v>0.26</v>
      </c>
      <c r="H90" s="2">
        <v>3.59</v>
      </c>
      <c r="I90" s="3">
        <v>0</v>
      </c>
      <c r="J90" s="3">
        <v>0.06</v>
      </c>
      <c r="K90" s="3">
        <v>2.65</v>
      </c>
      <c r="L90" s="4">
        <v>0.44</v>
      </c>
      <c r="M90" s="4">
        <v>0.32</v>
      </c>
      <c r="N90" s="4">
        <v>3.49</v>
      </c>
      <c r="O90" s="4">
        <v>0.3</v>
      </c>
      <c r="P90">
        <f t="shared" si="16"/>
        <v>0</v>
      </c>
      <c r="Q90">
        <f t="shared" si="17"/>
        <v>0</v>
      </c>
      <c r="R90">
        <f t="shared" si="18"/>
        <v>1</v>
      </c>
      <c r="S90">
        <f t="shared" si="19"/>
        <v>0</v>
      </c>
      <c r="T90">
        <f t="shared" si="20"/>
        <v>-7.4929988679519699</v>
      </c>
      <c r="U90">
        <f t="shared" si="21"/>
        <v>-8.3645550891680109</v>
      </c>
      <c r="V90">
        <f t="shared" si="22"/>
        <v>-5.8820275874912245</v>
      </c>
      <c r="W90">
        <f t="shared" si="23"/>
        <v>-6.8891177769857261</v>
      </c>
      <c r="X90">
        <f t="shared" si="24"/>
        <v>4.5978874474340804E-3</v>
      </c>
      <c r="Y90">
        <f t="shared" si="25"/>
        <v>0.12113610432260413</v>
      </c>
      <c r="Z90">
        <f t="shared" si="26"/>
        <v>5.0671241524407301E-2</v>
      </c>
      <c r="AA90">
        <f t="shared" si="27"/>
        <v>0.60660996516662724</v>
      </c>
      <c r="AB90">
        <f t="shared" si="28"/>
        <v>0.22158268898636135</v>
      </c>
      <c r="AC90">
        <f t="shared" si="29"/>
        <v>0.60660996516662724</v>
      </c>
      <c r="AD90">
        <f t="shared" si="30"/>
        <v>-0.49986925595849258</v>
      </c>
    </row>
    <row r="91" spans="1:30" x14ac:dyDescent="0.2">
      <c r="A91" s="6">
        <v>90</v>
      </c>
      <c r="B91" s="13" t="s">
        <v>16</v>
      </c>
      <c r="C91" s="1">
        <v>0.64</v>
      </c>
      <c r="D91" s="1">
        <v>0.6</v>
      </c>
      <c r="E91" s="1">
        <v>0.74</v>
      </c>
      <c r="F91" s="2">
        <v>0.53</v>
      </c>
      <c r="G91" s="2">
        <v>0.26</v>
      </c>
      <c r="H91" s="2">
        <v>3.89</v>
      </c>
      <c r="I91" s="3">
        <v>0</v>
      </c>
      <c r="J91" s="3">
        <v>0.1</v>
      </c>
      <c r="K91" s="3">
        <v>3.15</v>
      </c>
      <c r="L91" s="4">
        <v>0.2</v>
      </c>
      <c r="M91" s="4">
        <v>0.4</v>
      </c>
      <c r="N91" s="4">
        <v>2.62</v>
      </c>
      <c r="O91" s="4">
        <v>0.26</v>
      </c>
      <c r="P91">
        <f t="shared" si="16"/>
        <v>0</v>
      </c>
      <c r="Q91">
        <f t="shared" si="17"/>
        <v>0</v>
      </c>
      <c r="R91">
        <f t="shared" si="18"/>
        <v>0</v>
      </c>
      <c r="S91">
        <f t="shared" si="19"/>
        <v>1</v>
      </c>
      <c r="T91">
        <f t="shared" si="20"/>
        <v>-7.3311462351660204</v>
      </c>
      <c r="U91">
        <f t="shared" si="21"/>
        <v>-8.4843946446916618</v>
      </c>
      <c r="V91">
        <f t="shared" si="22"/>
        <v>-6.1374083746256058</v>
      </c>
      <c r="W91">
        <f t="shared" si="23"/>
        <v>-4.327572300425838</v>
      </c>
      <c r="X91">
        <f t="shared" si="24"/>
        <v>1.6221559835705956E-2</v>
      </c>
      <c r="Y91">
        <f t="shared" si="25"/>
        <v>4.0367423525122188E-2</v>
      </c>
      <c r="Z91">
        <f t="shared" si="26"/>
        <v>1.2740357382850769E-2</v>
      </c>
      <c r="AA91">
        <f t="shared" si="27"/>
        <v>0.13318790781900317</v>
      </c>
      <c r="AB91">
        <f t="shared" si="28"/>
        <v>0.81370431127302389</v>
      </c>
      <c r="AC91">
        <f t="shared" si="29"/>
        <v>0.81370431127302389</v>
      </c>
      <c r="AD91">
        <f t="shared" si="30"/>
        <v>-0.20615823293664406</v>
      </c>
    </row>
    <row r="92" spans="1:30" x14ac:dyDescent="0.2">
      <c r="A92" s="6">
        <v>91</v>
      </c>
      <c r="B92" s="13" t="s">
        <v>16</v>
      </c>
      <c r="C92" s="1">
        <v>0.64</v>
      </c>
      <c r="D92" s="1">
        <v>0.44</v>
      </c>
      <c r="E92" s="1">
        <v>0.93</v>
      </c>
      <c r="F92" s="2">
        <v>0.53</v>
      </c>
      <c r="G92" s="2">
        <v>0.19</v>
      </c>
      <c r="H92" s="2">
        <v>3.46</v>
      </c>
      <c r="I92" s="3">
        <v>0</v>
      </c>
      <c r="J92" s="3">
        <v>0.04</v>
      </c>
      <c r="K92" s="3">
        <v>3.16</v>
      </c>
      <c r="L92" s="4">
        <v>0.2</v>
      </c>
      <c r="M92" s="4">
        <v>0.3</v>
      </c>
      <c r="N92" s="4">
        <v>2.91</v>
      </c>
      <c r="O92" s="4">
        <v>0.35</v>
      </c>
      <c r="P92">
        <f t="shared" si="16"/>
        <v>0</v>
      </c>
      <c r="Q92">
        <f t="shared" si="17"/>
        <v>0</v>
      </c>
      <c r="R92">
        <f t="shared" si="18"/>
        <v>0</v>
      </c>
      <c r="S92">
        <f t="shared" si="19"/>
        <v>1</v>
      </c>
      <c r="T92">
        <f t="shared" si="20"/>
        <v>-7.1844518419511543</v>
      </c>
      <c r="U92">
        <f t="shared" si="21"/>
        <v>-8.2152402745665789</v>
      </c>
      <c r="V92">
        <f t="shared" si="22"/>
        <v>-6.0579307345839517</v>
      </c>
      <c r="W92">
        <f t="shared" si="23"/>
        <v>-4.3042967176112974</v>
      </c>
      <c r="X92">
        <f t="shared" si="24"/>
        <v>1.687840426311046E-2</v>
      </c>
      <c r="Y92">
        <f t="shared" si="25"/>
        <v>4.4926317796276684E-2</v>
      </c>
      <c r="Z92">
        <f t="shared" si="26"/>
        <v>1.6026367472677456E-2</v>
      </c>
      <c r="AA92">
        <f t="shared" si="27"/>
        <v>0.13859345630811326</v>
      </c>
      <c r="AB92">
        <f t="shared" si="28"/>
        <v>0.8004538584229326</v>
      </c>
      <c r="AC92">
        <f t="shared" si="29"/>
        <v>0.8004538584229326</v>
      </c>
      <c r="AD92">
        <f t="shared" si="30"/>
        <v>-0.22257638915241398</v>
      </c>
    </row>
    <row r="93" spans="1:30" x14ac:dyDescent="0.2">
      <c r="A93" s="6">
        <v>92</v>
      </c>
      <c r="B93" s="13" t="s">
        <v>16</v>
      </c>
      <c r="C93" s="1">
        <v>0.69</v>
      </c>
      <c r="D93" s="1">
        <v>0.57999999999999996</v>
      </c>
      <c r="E93" s="1">
        <v>1.24</v>
      </c>
      <c r="F93" s="2">
        <v>0.35</v>
      </c>
      <c r="G93" s="2">
        <v>0.25</v>
      </c>
      <c r="H93" s="2">
        <v>4.2699999999999996</v>
      </c>
      <c r="I93" s="3">
        <v>0</v>
      </c>
      <c r="J93" s="3">
        <v>0.14000000000000001</v>
      </c>
      <c r="K93" s="3">
        <v>3.64</v>
      </c>
      <c r="L93" s="4">
        <v>0.1</v>
      </c>
      <c r="M93" s="4">
        <v>0.3</v>
      </c>
      <c r="N93" s="4">
        <v>3.4</v>
      </c>
      <c r="O93" s="4">
        <v>0.12</v>
      </c>
      <c r="P93">
        <f t="shared" si="16"/>
        <v>0</v>
      </c>
      <c r="Q93">
        <f t="shared" si="17"/>
        <v>0</v>
      </c>
      <c r="R93">
        <f t="shared" si="18"/>
        <v>0</v>
      </c>
      <c r="S93">
        <f t="shared" si="19"/>
        <v>1</v>
      </c>
      <c r="T93">
        <f t="shared" si="20"/>
        <v>-7.9874937209769632</v>
      </c>
      <c r="U93">
        <f t="shared" si="21"/>
        <v>-6.8782990003244642</v>
      </c>
      <c r="V93">
        <f t="shared" si="22"/>
        <v>-6.3887945099091974</v>
      </c>
      <c r="W93">
        <f t="shared" si="23"/>
        <v>-3.5311566771619187</v>
      </c>
      <c r="X93">
        <f t="shared" si="24"/>
        <v>3.2320898445961303E-2</v>
      </c>
      <c r="Y93">
        <f t="shared" si="25"/>
        <v>1.0509743773318777E-2</v>
      </c>
      <c r="Z93">
        <f t="shared" si="26"/>
        <v>3.1864658955677264E-2</v>
      </c>
      <c r="AA93">
        <f t="shared" si="27"/>
        <v>5.1987433002075263E-2</v>
      </c>
      <c r="AB93">
        <f t="shared" si="28"/>
        <v>0.90563816426892862</v>
      </c>
      <c r="AC93">
        <f t="shared" si="29"/>
        <v>0.90563816426892862</v>
      </c>
      <c r="AD93">
        <f t="shared" si="30"/>
        <v>-9.9115429898079518E-2</v>
      </c>
    </row>
    <row r="94" spans="1:30" x14ac:dyDescent="0.2">
      <c r="A94" s="6">
        <v>93</v>
      </c>
      <c r="B94" s="13" t="s">
        <v>15</v>
      </c>
      <c r="C94" s="1">
        <v>0.64</v>
      </c>
      <c r="D94" s="1">
        <v>0.84</v>
      </c>
      <c r="E94" s="1">
        <v>1.08</v>
      </c>
      <c r="F94" s="2">
        <v>0.53</v>
      </c>
      <c r="G94" s="2">
        <v>0.31</v>
      </c>
      <c r="H94" s="2">
        <v>5.9</v>
      </c>
      <c r="I94" s="3">
        <v>0</v>
      </c>
      <c r="J94" s="3">
        <v>0.15</v>
      </c>
      <c r="K94" s="3">
        <v>3.6</v>
      </c>
      <c r="L94" s="4">
        <v>0.44</v>
      </c>
      <c r="M94" s="4">
        <v>0.7</v>
      </c>
      <c r="N94" s="4">
        <v>5.96</v>
      </c>
      <c r="O94" s="4">
        <v>0.7</v>
      </c>
      <c r="P94">
        <f t="shared" si="16"/>
        <v>0</v>
      </c>
      <c r="Q94">
        <f t="shared" si="17"/>
        <v>0</v>
      </c>
      <c r="R94">
        <f t="shared" si="18"/>
        <v>1</v>
      </c>
      <c r="S94">
        <f t="shared" si="19"/>
        <v>0</v>
      </c>
      <c r="T94">
        <f t="shared" si="20"/>
        <v>-7.8008535656625941</v>
      </c>
      <c r="U94">
        <f t="shared" si="21"/>
        <v>-9.356879909943828</v>
      </c>
      <c r="V94">
        <f t="shared" si="22"/>
        <v>-6.3867279511547848</v>
      </c>
      <c r="W94">
        <f t="shared" si="23"/>
        <v>-8.404454632782592</v>
      </c>
      <c r="X94">
        <f t="shared" si="24"/>
        <v>2.4033789328380172E-3</v>
      </c>
      <c r="Y94">
        <f t="shared" si="25"/>
        <v>0.17033743072977772</v>
      </c>
      <c r="Z94">
        <f t="shared" si="26"/>
        <v>3.5936554625196716E-2</v>
      </c>
      <c r="AA94">
        <f t="shared" si="27"/>
        <v>0.70057888434331894</v>
      </c>
      <c r="AB94">
        <f t="shared" si="28"/>
        <v>9.3147130301706682E-2</v>
      </c>
      <c r="AC94">
        <f t="shared" si="29"/>
        <v>0.70057888434331894</v>
      </c>
      <c r="AD94">
        <f t="shared" si="30"/>
        <v>-0.35584830806301831</v>
      </c>
    </row>
    <row r="95" spans="1:30" x14ac:dyDescent="0.2">
      <c r="A95" s="6">
        <v>94</v>
      </c>
      <c r="B95" s="13" t="s">
        <v>17</v>
      </c>
      <c r="C95" s="1">
        <v>0.3</v>
      </c>
      <c r="D95" s="1">
        <v>1.45</v>
      </c>
      <c r="E95" s="1">
        <v>0.9</v>
      </c>
      <c r="F95" s="2">
        <v>0.53</v>
      </c>
      <c r="G95" s="2">
        <v>0.25</v>
      </c>
      <c r="H95" s="2">
        <v>3.88</v>
      </c>
      <c r="I95" s="3">
        <v>0</v>
      </c>
      <c r="J95" s="3">
        <v>0.13</v>
      </c>
      <c r="K95" s="3">
        <v>2.96</v>
      </c>
      <c r="L95" s="4">
        <v>0.44</v>
      </c>
      <c r="M95" s="4">
        <v>0.31</v>
      </c>
      <c r="N95" s="4">
        <v>3.43</v>
      </c>
      <c r="O95" s="4">
        <v>0.5</v>
      </c>
      <c r="P95">
        <f t="shared" si="16"/>
        <v>1</v>
      </c>
      <c r="Q95">
        <f t="shared" si="17"/>
        <v>0</v>
      </c>
      <c r="R95">
        <f t="shared" si="18"/>
        <v>0</v>
      </c>
      <c r="S95">
        <f t="shared" si="19"/>
        <v>0</v>
      </c>
      <c r="T95">
        <f t="shared" si="20"/>
        <v>-5.283399664052336</v>
      </c>
      <c r="U95">
        <f t="shared" si="21"/>
        <v>-8.4664879441921332</v>
      </c>
      <c r="V95">
        <f t="shared" si="22"/>
        <v>-6.103246135406847</v>
      </c>
      <c r="W95">
        <f t="shared" si="23"/>
        <v>-6.8512378172322554</v>
      </c>
      <c r="X95">
        <f t="shared" si="24"/>
        <v>8.5792941497747025E-3</v>
      </c>
      <c r="Y95">
        <f t="shared" si="25"/>
        <v>0.59155771387562206</v>
      </c>
      <c r="Z95">
        <f t="shared" si="26"/>
        <v>2.4524459600791061E-2</v>
      </c>
      <c r="AA95">
        <f t="shared" si="27"/>
        <v>0.2605807461961076</v>
      </c>
      <c r="AB95">
        <f t="shared" si="28"/>
        <v>0.12333708032747932</v>
      </c>
      <c r="AC95">
        <f t="shared" si="29"/>
        <v>0.59155771387562206</v>
      </c>
      <c r="AD95">
        <f t="shared" si="30"/>
        <v>-0.5249960282599353</v>
      </c>
    </row>
    <row r="96" spans="1:30" x14ac:dyDescent="0.2">
      <c r="A96" s="6">
        <v>95</v>
      </c>
      <c r="B96" s="13" t="s">
        <v>17</v>
      </c>
      <c r="C96" s="1">
        <v>0.45</v>
      </c>
      <c r="D96" s="1">
        <v>1.21</v>
      </c>
      <c r="E96" s="1">
        <v>1</v>
      </c>
      <c r="F96" s="2">
        <v>0.53</v>
      </c>
      <c r="G96" s="2">
        <v>0.47</v>
      </c>
      <c r="H96" s="2">
        <v>9.16</v>
      </c>
      <c r="I96" s="3">
        <v>0</v>
      </c>
      <c r="J96" s="3">
        <v>0.2</v>
      </c>
      <c r="K96" s="3">
        <v>8.85</v>
      </c>
      <c r="L96" s="4">
        <v>0.44</v>
      </c>
      <c r="M96" s="4">
        <v>0.92</v>
      </c>
      <c r="N96" s="4">
        <v>9.26</v>
      </c>
      <c r="O96" s="4">
        <v>0.4</v>
      </c>
      <c r="P96">
        <f t="shared" si="16"/>
        <v>1</v>
      </c>
      <c r="Q96">
        <f t="shared" si="17"/>
        <v>0</v>
      </c>
      <c r="R96">
        <f t="shared" si="18"/>
        <v>0</v>
      </c>
      <c r="S96">
        <f t="shared" si="19"/>
        <v>0</v>
      </c>
      <c r="T96">
        <f t="shared" si="20"/>
        <v>-6.4427739866974632</v>
      </c>
      <c r="U96">
        <f t="shared" si="21"/>
        <v>-10.881729191680687</v>
      </c>
      <c r="V96">
        <f t="shared" si="22"/>
        <v>-8.5534804160623867</v>
      </c>
      <c r="W96">
        <f t="shared" si="23"/>
        <v>-10.028754813815045</v>
      </c>
      <c r="X96">
        <f t="shared" si="24"/>
        <v>1.8477686936072431E-3</v>
      </c>
      <c r="Y96">
        <f t="shared" si="25"/>
        <v>0.8615712625315386</v>
      </c>
      <c r="Z96">
        <f t="shared" si="26"/>
        <v>1.0173665487374183E-2</v>
      </c>
      <c r="AA96">
        <f t="shared" si="27"/>
        <v>0.10438138368067679</v>
      </c>
      <c r="AB96">
        <f t="shared" si="28"/>
        <v>2.387368830041043E-2</v>
      </c>
      <c r="AC96">
        <f t="shared" si="29"/>
        <v>0.8615712625315386</v>
      </c>
      <c r="AD96">
        <f t="shared" si="30"/>
        <v>-0.14899750730398004</v>
      </c>
    </row>
    <row r="97" spans="1:30" x14ac:dyDescent="0.2">
      <c r="A97" s="6">
        <v>96</v>
      </c>
      <c r="B97" s="13" t="s">
        <v>17</v>
      </c>
      <c r="C97" s="1">
        <v>0.3</v>
      </c>
      <c r="D97" s="1">
        <v>0.84</v>
      </c>
      <c r="E97" s="1">
        <v>1.8</v>
      </c>
      <c r="F97" s="2">
        <v>0.35</v>
      </c>
      <c r="G97" s="2">
        <v>0.33</v>
      </c>
      <c r="H97" s="2">
        <v>7.01</v>
      </c>
      <c r="I97" s="3">
        <v>0</v>
      </c>
      <c r="J97" s="3">
        <v>0.26</v>
      </c>
      <c r="K97" s="3">
        <v>6.26</v>
      </c>
      <c r="L97" s="4">
        <v>0.34</v>
      </c>
      <c r="M97" s="4">
        <v>0.72</v>
      </c>
      <c r="N97" s="4">
        <v>7.07</v>
      </c>
      <c r="O97" s="4">
        <v>0.7</v>
      </c>
      <c r="P97">
        <f t="shared" si="16"/>
        <v>1</v>
      </c>
      <c r="Q97">
        <f t="shared" si="17"/>
        <v>0</v>
      </c>
      <c r="R97">
        <f t="shared" si="18"/>
        <v>0</v>
      </c>
      <c r="S97">
        <f t="shared" si="19"/>
        <v>0</v>
      </c>
      <c r="T97">
        <f t="shared" si="20"/>
        <v>-4.7942833630501269</v>
      </c>
      <c r="U97">
        <f t="shared" si="21"/>
        <v>-8.0841299966304039</v>
      </c>
      <c r="V97">
        <f t="shared" si="22"/>
        <v>-7.6023378786006379</v>
      </c>
      <c r="W97">
        <f t="shared" si="23"/>
        <v>-7.9068071043795722</v>
      </c>
      <c r="X97">
        <f t="shared" si="24"/>
        <v>9.4528342138425446E-3</v>
      </c>
      <c r="Y97">
        <f t="shared" si="25"/>
        <v>0.87560281586154809</v>
      </c>
      <c r="Z97">
        <f t="shared" si="26"/>
        <v>3.262457856415199E-2</v>
      </c>
      <c r="AA97">
        <f t="shared" si="27"/>
        <v>5.2818318192883823E-2</v>
      </c>
      <c r="AB97">
        <f t="shared" si="28"/>
        <v>3.8954287381416208E-2</v>
      </c>
      <c r="AC97">
        <f t="shared" si="29"/>
        <v>0.87560281586154809</v>
      </c>
      <c r="AD97">
        <f t="shared" si="30"/>
        <v>-0.13284269741632057</v>
      </c>
    </row>
    <row r="98" spans="1:30" x14ac:dyDescent="0.2">
      <c r="A98" s="6">
        <v>97</v>
      </c>
      <c r="B98" s="13" t="s">
        <v>18</v>
      </c>
      <c r="C98" s="1">
        <v>0.69</v>
      </c>
      <c r="D98" s="1">
        <v>0.61</v>
      </c>
      <c r="E98" s="1">
        <v>1.46</v>
      </c>
      <c r="F98" s="2">
        <v>0.05</v>
      </c>
      <c r="G98" s="2">
        <v>0.31</v>
      </c>
      <c r="H98" s="2">
        <v>3</v>
      </c>
      <c r="I98" s="3">
        <v>0</v>
      </c>
      <c r="J98" s="3">
        <v>0.13</v>
      </c>
      <c r="K98" s="3">
        <v>3.5</v>
      </c>
      <c r="L98" s="4">
        <v>0.34</v>
      </c>
      <c r="M98" s="4">
        <v>0.17</v>
      </c>
      <c r="N98" s="4">
        <v>4.09</v>
      </c>
      <c r="O98" s="4">
        <v>0.1</v>
      </c>
      <c r="P98">
        <f t="shared" si="16"/>
        <v>0</v>
      </c>
      <c r="Q98">
        <f t="shared" si="17"/>
        <v>1</v>
      </c>
      <c r="R98">
        <f t="shared" si="18"/>
        <v>0</v>
      </c>
      <c r="S98">
        <f t="shared" si="19"/>
        <v>0</v>
      </c>
      <c r="T98">
        <f t="shared" ref="T98:T129" si="31">SUMPRODUCT($AI$2:$AK$2, C98:E98)</f>
        <v>-8.1171122076405275</v>
      </c>
      <c r="U98">
        <f t="shared" si="21"/>
        <v>-3.5478165637527548</v>
      </c>
      <c r="V98">
        <f t="shared" si="22"/>
        <v>-6.3189573353494204</v>
      </c>
      <c r="W98">
        <f t="shared" si="23"/>
        <v>-5.9512381771639147</v>
      </c>
      <c r="X98">
        <f t="shared" si="24"/>
        <v>3.3490252942859601E-2</v>
      </c>
      <c r="Y98">
        <f t="shared" si="25"/>
        <v>8.9097297573452958E-3</v>
      </c>
      <c r="Z98">
        <f t="shared" si="26"/>
        <v>0.85957626666667331</v>
      </c>
      <c r="AA98">
        <f t="shared" si="27"/>
        <v>5.3801362011683077E-2</v>
      </c>
      <c r="AB98">
        <f t="shared" si="28"/>
        <v>7.7712641564298413E-2</v>
      </c>
      <c r="AC98">
        <f t="shared" si="29"/>
        <v>0.85957626666667331</v>
      </c>
      <c r="AD98">
        <f t="shared" si="30"/>
        <v>-0.15131572433589463</v>
      </c>
    </row>
    <row r="99" spans="1:30" x14ac:dyDescent="0.2">
      <c r="A99" s="6">
        <v>98</v>
      </c>
      <c r="B99" s="13" t="s">
        <v>17</v>
      </c>
      <c r="C99" s="1">
        <v>0.45</v>
      </c>
      <c r="D99" s="1">
        <v>1.8</v>
      </c>
      <c r="E99" s="1">
        <v>1.6</v>
      </c>
      <c r="F99" s="2">
        <v>0.35</v>
      </c>
      <c r="G99" s="2">
        <v>0.44</v>
      </c>
      <c r="H99" s="2">
        <v>9.75</v>
      </c>
      <c r="I99" s="3">
        <v>0</v>
      </c>
      <c r="J99" s="3">
        <v>0.39</v>
      </c>
      <c r="K99" s="3">
        <v>8.9600000000000009</v>
      </c>
      <c r="L99" s="4">
        <v>0.34</v>
      </c>
      <c r="M99" s="4">
        <v>0.89</v>
      </c>
      <c r="N99" s="4">
        <v>9.85</v>
      </c>
      <c r="O99" s="4">
        <v>0.26</v>
      </c>
      <c r="P99">
        <f t="shared" si="16"/>
        <v>1</v>
      </c>
      <c r="Q99">
        <f t="shared" si="17"/>
        <v>0</v>
      </c>
      <c r="R99">
        <f t="shared" si="18"/>
        <v>0</v>
      </c>
      <c r="S99">
        <f t="shared" si="19"/>
        <v>0</v>
      </c>
      <c r="T99">
        <f t="shared" si="31"/>
        <v>-7.5032639680204483</v>
      </c>
      <c r="U99">
        <f t="shared" si="21"/>
        <v>-9.3316971388825642</v>
      </c>
      <c r="V99">
        <f t="shared" si="22"/>
        <v>-8.8617505107471253</v>
      </c>
      <c r="W99">
        <f t="shared" si="23"/>
        <v>-9.2538251459273297</v>
      </c>
      <c r="X99">
        <f t="shared" si="24"/>
        <v>8.7730535510293067E-4</v>
      </c>
      <c r="Y99">
        <f t="shared" si="25"/>
        <v>0.62838105362102536</v>
      </c>
      <c r="Z99">
        <f t="shared" si="26"/>
        <v>0.10095890823280158</v>
      </c>
      <c r="AA99">
        <f t="shared" si="27"/>
        <v>0.16152504580311838</v>
      </c>
      <c r="AB99">
        <f t="shared" si="28"/>
        <v>0.10913499234305461</v>
      </c>
      <c r="AC99">
        <f t="shared" si="29"/>
        <v>0.62838105362102536</v>
      </c>
      <c r="AD99">
        <f t="shared" si="30"/>
        <v>-0.46460852324452651</v>
      </c>
    </row>
    <row r="100" spans="1:30" x14ac:dyDescent="0.2">
      <c r="A100" s="6">
        <v>99</v>
      </c>
      <c r="B100" s="13" t="s">
        <v>18</v>
      </c>
      <c r="C100" s="1">
        <v>0.64</v>
      </c>
      <c r="D100" s="1">
        <v>0.94</v>
      </c>
      <c r="E100" s="1">
        <v>2.31</v>
      </c>
      <c r="F100" s="2">
        <v>0.4</v>
      </c>
      <c r="G100" s="2">
        <v>0.32</v>
      </c>
      <c r="H100" s="2">
        <v>11.1</v>
      </c>
      <c r="I100" s="3">
        <v>0</v>
      </c>
      <c r="J100" s="3">
        <v>0.13</v>
      </c>
      <c r="K100" s="3">
        <v>9.42</v>
      </c>
      <c r="L100" s="4">
        <v>0.44</v>
      </c>
      <c r="M100" s="4">
        <v>0.79</v>
      </c>
      <c r="N100" s="4">
        <v>9.49</v>
      </c>
      <c r="O100" s="4">
        <v>0.5</v>
      </c>
      <c r="P100">
        <f t="shared" si="16"/>
        <v>0</v>
      </c>
      <c r="Q100">
        <f t="shared" si="17"/>
        <v>1</v>
      </c>
      <c r="R100">
        <f t="shared" si="18"/>
        <v>0</v>
      </c>
      <c r="S100">
        <f t="shared" si="19"/>
        <v>0</v>
      </c>
      <c r="T100">
        <f t="shared" si="31"/>
        <v>-8.4313162297969697</v>
      </c>
      <c r="U100">
        <f t="shared" si="21"/>
        <v>-10.188469545523114</v>
      </c>
      <c r="V100">
        <f t="shared" si="22"/>
        <v>-8.6837912310161407</v>
      </c>
      <c r="W100">
        <f t="shared" si="23"/>
        <v>-9.9397751739495526</v>
      </c>
      <c r="X100">
        <f t="shared" si="24"/>
        <v>4.7306194730527588E-4</v>
      </c>
      <c r="Y100">
        <f t="shared" si="25"/>
        <v>0.46068903015978296</v>
      </c>
      <c r="Z100">
        <f t="shared" si="26"/>
        <v>7.9485128771779101E-2</v>
      </c>
      <c r="AA100">
        <f t="shared" si="27"/>
        <v>0.35789808217042918</v>
      </c>
      <c r="AB100">
        <f t="shared" si="28"/>
        <v>0.10192775889800877</v>
      </c>
      <c r="AC100">
        <f t="shared" si="29"/>
        <v>7.9485128771779101E-2</v>
      </c>
      <c r="AD100">
        <f t="shared" si="30"/>
        <v>-2.532185334294133</v>
      </c>
    </row>
    <row r="101" spans="1:30" x14ac:dyDescent="0.2">
      <c r="A101" s="6">
        <v>100</v>
      </c>
      <c r="B101" s="13" t="s">
        <v>15</v>
      </c>
      <c r="C101" s="1">
        <v>0.64</v>
      </c>
      <c r="D101" s="1">
        <v>0.92</v>
      </c>
      <c r="E101" s="1">
        <v>2.0299999999999998</v>
      </c>
      <c r="F101" s="2">
        <v>0.53</v>
      </c>
      <c r="G101" s="2">
        <v>0.46</v>
      </c>
      <c r="H101" s="2">
        <v>9.51</v>
      </c>
      <c r="I101" s="3">
        <v>0</v>
      </c>
      <c r="J101" s="3">
        <v>0.17</v>
      </c>
      <c r="K101" s="3">
        <v>7.8</v>
      </c>
      <c r="L101" s="4">
        <v>0.44</v>
      </c>
      <c r="M101" s="4">
        <v>0.77</v>
      </c>
      <c r="N101" s="4">
        <v>9.61</v>
      </c>
      <c r="O101" s="4">
        <v>0.7</v>
      </c>
      <c r="P101">
        <f t="shared" si="16"/>
        <v>0</v>
      </c>
      <c r="Q101">
        <f t="shared" si="17"/>
        <v>0</v>
      </c>
      <c r="R101">
        <f t="shared" si="18"/>
        <v>1</v>
      </c>
      <c r="S101">
        <f t="shared" si="19"/>
        <v>0</v>
      </c>
      <c r="T101">
        <f t="shared" si="31"/>
        <v>-8.2916418806774139</v>
      </c>
      <c r="U101">
        <f t="shared" si="21"/>
        <v>-11.00762995780954</v>
      </c>
      <c r="V101">
        <f t="shared" si="22"/>
        <v>-8.0923058257833844</v>
      </c>
      <c r="W101">
        <f t="shared" si="23"/>
        <v>-9.9598868988615337</v>
      </c>
      <c r="X101">
        <f t="shared" si="24"/>
        <v>6.2031912720849703E-4</v>
      </c>
      <c r="Y101">
        <f t="shared" si="25"/>
        <v>0.40398990472698859</v>
      </c>
      <c r="Z101">
        <f t="shared" si="26"/>
        <v>2.6719718467508004E-2</v>
      </c>
      <c r="AA101">
        <f t="shared" si="27"/>
        <v>0.49310687929267094</v>
      </c>
      <c r="AB101">
        <f t="shared" si="28"/>
        <v>7.618349751283246E-2</v>
      </c>
      <c r="AC101">
        <f t="shared" si="29"/>
        <v>0.49310687929267094</v>
      </c>
      <c r="AD101">
        <f t="shared" si="30"/>
        <v>-0.70702933473870333</v>
      </c>
    </row>
    <row r="102" spans="1:30" x14ac:dyDescent="0.2">
      <c r="A102" s="6">
        <v>101</v>
      </c>
      <c r="B102" s="13" t="s">
        <v>18</v>
      </c>
      <c r="C102" s="1">
        <v>0.69</v>
      </c>
      <c r="D102" s="1">
        <v>0.59</v>
      </c>
      <c r="E102" s="1">
        <v>1.1100000000000001</v>
      </c>
      <c r="F102" s="2">
        <v>0.15</v>
      </c>
      <c r="G102" s="2">
        <v>0.25</v>
      </c>
      <c r="H102" s="2">
        <v>3.6</v>
      </c>
      <c r="I102" s="3">
        <v>0</v>
      </c>
      <c r="J102" s="3">
        <v>0.23</v>
      </c>
      <c r="K102" s="3">
        <v>3.51</v>
      </c>
      <c r="L102" s="4">
        <v>0.34</v>
      </c>
      <c r="M102" s="4">
        <v>0.31</v>
      </c>
      <c r="N102" s="4">
        <v>3.76</v>
      </c>
      <c r="O102" s="4">
        <v>0.3</v>
      </c>
      <c r="P102">
        <f t="shared" si="16"/>
        <v>0</v>
      </c>
      <c r="Q102">
        <f t="shared" si="17"/>
        <v>1</v>
      </c>
      <c r="R102">
        <f t="shared" si="18"/>
        <v>0</v>
      </c>
      <c r="S102">
        <f t="shared" si="19"/>
        <v>0</v>
      </c>
      <c r="T102">
        <f t="shared" si="31"/>
        <v>-7.9494752955654544</v>
      </c>
      <c r="U102">
        <f t="shared" si="21"/>
        <v>-4.6729013640456243</v>
      </c>
      <c r="V102">
        <f t="shared" si="22"/>
        <v>-6.4620724736876118</v>
      </c>
      <c r="W102">
        <f t="shared" si="23"/>
        <v>-6.0141833471702633</v>
      </c>
      <c r="X102">
        <f t="shared" si="24"/>
        <v>1.370336321917493E-2</v>
      </c>
      <c r="Y102">
        <f t="shared" si="25"/>
        <v>2.5748953081184994E-2</v>
      </c>
      <c r="Z102">
        <f t="shared" si="26"/>
        <v>0.68195788297076132</v>
      </c>
      <c r="AA102">
        <f t="shared" si="27"/>
        <v>0.1139542202651715</v>
      </c>
      <c r="AB102">
        <f t="shared" si="28"/>
        <v>0.17833894368288222</v>
      </c>
      <c r="AC102">
        <f t="shared" si="29"/>
        <v>0.68195788297076132</v>
      </c>
      <c r="AD102">
        <f t="shared" si="30"/>
        <v>-0.38278737822044107</v>
      </c>
    </row>
    <row r="103" spans="1:30" x14ac:dyDescent="0.2">
      <c r="A103" s="6">
        <v>102</v>
      </c>
      <c r="B103" s="13" t="s">
        <v>15</v>
      </c>
      <c r="C103" s="1">
        <v>0.64</v>
      </c>
      <c r="D103" s="1">
        <v>0.75</v>
      </c>
      <c r="E103" s="1">
        <v>1.53</v>
      </c>
      <c r="F103" s="2">
        <v>0.53</v>
      </c>
      <c r="G103" s="2">
        <v>0.45</v>
      </c>
      <c r="H103" s="2">
        <v>8.9</v>
      </c>
      <c r="I103" s="3">
        <v>0</v>
      </c>
      <c r="J103" s="3">
        <v>0.13</v>
      </c>
      <c r="K103" s="3">
        <v>7.2</v>
      </c>
      <c r="L103" s="4">
        <v>0.44</v>
      </c>
      <c r="M103" s="4">
        <v>0.64</v>
      </c>
      <c r="N103" s="4">
        <v>9</v>
      </c>
      <c r="O103" s="4">
        <v>0.5</v>
      </c>
      <c r="P103">
        <f t="shared" si="16"/>
        <v>0</v>
      </c>
      <c r="Q103">
        <f t="shared" si="17"/>
        <v>0</v>
      </c>
      <c r="R103">
        <f t="shared" si="18"/>
        <v>1</v>
      </c>
      <c r="S103">
        <f t="shared" si="19"/>
        <v>0</v>
      </c>
      <c r="T103">
        <f t="shared" si="31"/>
        <v>-7.8554044611094085</v>
      </c>
      <c r="U103">
        <f t="shared" si="21"/>
        <v>-10.750044146262708</v>
      </c>
      <c r="V103">
        <f t="shared" si="22"/>
        <v>-7.7969785201411206</v>
      </c>
      <c r="W103">
        <f t="shared" si="23"/>
        <v>-9.5353565035298171</v>
      </c>
      <c r="X103">
        <f t="shared" si="24"/>
        <v>8.923221392185697E-4</v>
      </c>
      <c r="Y103">
        <f t="shared" si="25"/>
        <v>0.43442971276495246</v>
      </c>
      <c r="Z103">
        <f t="shared" si="26"/>
        <v>2.4032197185689379E-2</v>
      </c>
      <c r="AA103">
        <f t="shared" si="27"/>
        <v>0.46056781412635456</v>
      </c>
      <c r="AB103">
        <f t="shared" si="28"/>
        <v>8.0970275923003654E-2</v>
      </c>
      <c r="AC103">
        <f t="shared" si="29"/>
        <v>0.46056781412635456</v>
      </c>
      <c r="AD103">
        <f t="shared" si="30"/>
        <v>-0.7752951721822704</v>
      </c>
    </row>
    <row r="104" spans="1:30" x14ac:dyDescent="0.2">
      <c r="A104" s="6">
        <v>103</v>
      </c>
      <c r="B104" s="13" t="s">
        <v>15</v>
      </c>
      <c r="C104" s="1">
        <v>0.69</v>
      </c>
      <c r="D104" s="1">
        <v>0.57999999999999996</v>
      </c>
      <c r="E104" s="1">
        <v>0.99</v>
      </c>
      <c r="F104" s="2">
        <v>0.35</v>
      </c>
      <c r="G104" s="2">
        <v>0.13</v>
      </c>
      <c r="H104" s="2">
        <v>4.1100000000000003</v>
      </c>
      <c r="I104" s="3">
        <v>0</v>
      </c>
      <c r="J104" s="3">
        <v>0.13</v>
      </c>
      <c r="K104" s="3">
        <v>3</v>
      </c>
      <c r="L104" s="4">
        <v>0.34</v>
      </c>
      <c r="M104" s="4">
        <v>0.16</v>
      </c>
      <c r="N104" s="4">
        <v>3.66</v>
      </c>
      <c r="O104" s="4">
        <v>0.2</v>
      </c>
      <c r="P104">
        <f t="shared" si="16"/>
        <v>0</v>
      </c>
      <c r="Q104">
        <f t="shared" si="17"/>
        <v>0</v>
      </c>
      <c r="R104">
        <f t="shared" si="18"/>
        <v>1</v>
      </c>
      <c r="S104">
        <f t="shared" si="19"/>
        <v>0</v>
      </c>
      <c r="T104">
        <f t="shared" si="31"/>
        <v>-7.8876274247072535</v>
      </c>
      <c r="U104">
        <f t="shared" si="21"/>
        <v>-6.6474399869269654</v>
      </c>
      <c r="V104">
        <f t="shared" si="22"/>
        <v>-6.1192247428100011</v>
      </c>
      <c r="W104">
        <f t="shared" si="23"/>
        <v>-5.765556098931274</v>
      </c>
      <c r="X104">
        <f t="shared" si="24"/>
        <v>7.0065114010879146E-3</v>
      </c>
      <c r="Y104">
        <f t="shared" si="25"/>
        <v>5.3572893207481091E-2</v>
      </c>
      <c r="Z104">
        <f t="shared" si="26"/>
        <v>0.18516191419981978</v>
      </c>
      <c r="AA104">
        <f t="shared" si="27"/>
        <v>0.31401661493421595</v>
      </c>
      <c r="AB104">
        <f t="shared" si="28"/>
        <v>0.44724857765848314</v>
      </c>
      <c r="AC104">
        <f t="shared" si="29"/>
        <v>0.31401661493421595</v>
      </c>
      <c r="AD104">
        <f t="shared" si="30"/>
        <v>-1.158309380670534</v>
      </c>
    </row>
    <row r="105" spans="1:30" x14ac:dyDescent="0.2">
      <c r="A105" s="6">
        <v>104</v>
      </c>
      <c r="B105" s="13" t="s">
        <v>15</v>
      </c>
      <c r="C105" s="1">
        <v>0.64</v>
      </c>
      <c r="D105" s="1">
        <v>1.1000000000000001</v>
      </c>
      <c r="E105" s="1">
        <v>1.53</v>
      </c>
      <c r="F105" s="2">
        <v>0.53</v>
      </c>
      <c r="G105" s="2">
        <v>0.46</v>
      </c>
      <c r="H105" s="2">
        <v>8.64</v>
      </c>
      <c r="I105" s="3">
        <v>0</v>
      </c>
      <c r="J105" s="3">
        <v>0.21</v>
      </c>
      <c r="K105" s="3">
        <v>9.6</v>
      </c>
      <c r="L105" s="4">
        <v>0.44</v>
      </c>
      <c r="M105" s="4">
        <v>0.91</v>
      </c>
      <c r="N105" s="4">
        <v>8.74</v>
      </c>
      <c r="O105" s="4">
        <v>0.32</v>
      </c>
      <c r="P105">
        <f t="shared" si="16"/>
        <v>0</v>
      </c>
      <c r="Q105">
        <f t="shared" si="17"/>
        <v>0</v>
      </c>
      <c r="R105">
        <f t="shared" si="18"/>
        <v>1</v>
      </c>
      <c r="S105">
        <f t="shared" si="19"/>
        <v>0</v>
      </c>
      <c r="T105">
        <f t="shared" si="31"/>
        <v>-8.3423261638153221</v>
      </c>
      <c r="U105">
        <f t="shared" si="21"/>
        <v>-10.66009524679095</v>
      </c>
      <c r="V105">
        <f t="shared" si="22"/>
        <v>-8.8669913535202554</v>
      </c>
      <c r="W105">
        <f t="shared" si="23"/>
        <v>-9.807120868925308</v>
      </c>
      <c r="X105">
        <f t="shared" si="24"/>
        <v>4.5770455006060803E-4</v>
      </c>
      <c r="Y105">
        <f t="shared" si="25"/>
        <v>0.52046143046576732</v>
      </c>
      <c r="Z105">
        <f t="shared" si="26"/>
        <v>5.1261844391946872E-2</v>
      </c>
      <c r="AA105">
        <f t="shared" si="27"/>
        <v>0.30798485037637513</v>
      </c>
      <c r="AB105">
        <f t="shared" si="28"/>
        <v>0.12029187476591061</v>
      </c>
      <c r="AC105">
        <f t="shared" si="29"/>
        <v>0.30798485037637513</v>
      </c>
      <c r="AD105">
        <f t="shared" si="30"/>
        <v>-1.1777046843079784</v>
      </c>
    </row>
    <row r="106" spans="1:30" x14ac:dyDescent="0.2">
      <c r="A106" s="6">
        <v>105</v>
      </c>
      <c r="B106" s="13" t="s">
        <v>15</v>
      </c>
      <c r="C106" s="1">
        <v>0.64</v>
      </c>
      <c r="D106" s="1">
        <v>1.08</v>
      </c>
      <c r="E106" s="1">
        <v>1.87</v>
      </c>
      <c r="F106" s="2">
        <v>0.53</v>
      </c>
      <c r="G106" s="2">
        <v>0.45</v>
      </c>
      <c r="H106" s="2">
        <v>9.2200000000000006</v>
      </c>
      <c r="I106" s="3">
        <v>0</v>
      </c>
      <c r="J106" s="3">
        <v>0.2</v>
      </c>
      <c r="K106" s="3">
        <v>14.4</v>
      </c>
      <c r="L106" s="4">
        <v>0.44</v>
      </c>
      <c r="M106" s="4">
        <v>0.9</v>
      </c>
      <c r="N106" s="4">
        <v>9.32</v>
      </c>
      <c r="O106" s="4">
        <v>0.27</v>
      </c>
      <c r="P106">
        <f t="shared" si="16"/>
        <v>0</v>
      </c>
      <c r="Q106">
        <f t="shared" si="17"/>
        <v>0</v>
      </c>
      <c r="R106">
        <f t="shared" si="18"/>
        <v>1</v>
      </c>
      <c r="S106">
        <f t="shared" si="19"/>
        <v>0</v>
      </c>
      <c r="T106">
        <f t="shared" si="31"/>
        <v>-8.450320229444646</v>
      </c>
      <c r="U106">
        <f t="shared" si="21"/>
        <v>-10.877873005487936</v>
      </c>
      <c r="V106">
        <f t="shared" si="22"/>
        <v>-10.770512193249939</v>
      </c>
      <c r="W106">
        <f t="shared" si="23"/>
        <v>-10.024898627622296</v>
      </c>
      <c r="X106">
        <f t="shared" si="24"/>
        <v>2.9799662772871154E-4</v>
      </c>
      <c r="Y106">
        <f t="shared" si="25"/>
        <v>0.71756492934996252</v>
      </c>
      <c r="Z106">
        <f t="shared" si="26"/>
        <v>6.3326929255653322E-2</v>
      </c>
      <c r="AA106">
        <f t="shared" si="27"/>
        <v>7.0504142968462469E-2</v>
      </c>
      <c r="AB106">
        <f t="shared" si="28"/>
        <v>0.1486039984259217</v>
      </c>
      <c r="AC106">
        <f t="shared" si="29"/>
        <v>7.0504142968462469E-2</v>
      </c>
      <c r="AD106">
        <f t="shared" si="30"/>
        <v>-2.6520838053804332</v>
      </c>
    </row>
    <row r="107" spans="1:30" x14ac:dyDescent="0.2">
      <c r="A107" s="6">
        <v>106</v>
      </c>
      <c r="B107" s="13" t="s">
        <v>18</v>
      </c>
      <c r="C107" s="1">
        <v>0.69</v>
      </c>
      <c r="D107" s="1">
        <v>1.04</v>
      </c>
      <c r="E107" s="1">
        <v>1.79</v>
      </c>
      <c r="F107" s="2">
        <v>0.3</v>
      </c>
      <c r="G107" s="2">
        <v>0.28000000000000003</v>
      </c>
      <c r="H107" s="2">
        <v>7.95</v>
      </c>
      <c r="I107" s="3">
        <v>0</v>
      </c>
      <c r="J107" s="3">
        <v>0.4</v>
      </c>
      <c r="K107" s="3">
        <v>9.0399999999999991</v>
      </c>
      <c r="L107" s="4">
        <v>0.34</v>
      </c>
      <c r="M107" s="4">
        <v>0.89</v>
      </c>
      <c r="N107" s="4">
        <v>9.7799999999999994</v>
      </c>
      <c r="O107" s="4">
        <v>0.3</v>
      </c>
      <c r="P107">
        <f t="shared" si="16"/>
        <v>0</v>
      </c>
      <c r="Q107">
        <f t="shared" si="17"/>
        <v>1</v>
      </c>
      <c r="R107">
        <f t="shared" si="18"/>
        <v>0</v>
      </c>
      <c r="S107">
        <f t="shared" si="19"/>
        <v>0</v>
      </c>
      <c r="T107">
        <f t="shared" si="31"/>
        <v>-8.8471538106123813</v>
      </c>
      <c r="U107">
        <f t="shared" si="21"/>
        <v>-7.9056280367918053</v>
      </c>
      <c r="V107">
        <f t="shared" si="22"/>
        <v>-8.907619774202173</v>
      </c>
      <c r="W107">
        <f t="shared" si="23"/>
        <v>-9.2258625829718106</v>
      </c>
      <c r="X107">
        <f t="shared" si="24"/>
        <v>7.4626663876194317E-4</v>
      </c>
      <c r="Y107">
        <f t="shared" si="25"/>
        <v>0.19267966928728847</v>
      </c>
      <c r="Z107">
        <f t="shared" si="26"/>
        <v>0.49400954516516471</v>
      </c>
      <c r="AA107">
        <f t="shared" si="27"/>
        <v>0.18137434534321323</v>
      </c>
      <c r="AB107">
        <f t="shared" si="28"/>
        <v>0.13193644020433368</v>
      </c>
      <c r="AC107">
        <f t="shared" si="29"/>
        <v>0.49400954516516471</v>
      </c>
      <c r="AD107">
        <f t="shared" si="30"/>
        <v>-0.70520043978419611</v>
      </c>
    </row>
    <row r="108" spans="1:30" x14ac:dyDescent="0.2">
      <c r="A108" s="6">
        <v>107</v>
      </c>
      <c r="B108" s="13" t="s">
        <v>15</v>
      </c>
      <c r="C108" s="1">
        <v>0.69</v>
      </c>
      <c r="D108" s="1">
        <v>1.08</v>
      </c>
      <c r="E108" s="1">
        <v>1.8</v>
      </c>
      <c r="F108" s="2">
        <v>0.35</v>
      </c>
      <c r="G108" s="2">
        <v>0.44</v>
      </c>
      <c r="H108" s="2">
        <v>8.91</v>
      </c>
      <c r="I108" s="3">
        <v>0</v>
      </c>
      <c r="J108" s="3">
        <v>0.34</v>
      </c>
      <c r="K108" s="3">
        <v>7.2</v>
      </c>
      <c r="L108" s="4">
        <v>0.34</v>
      </c>
      <c r="M108" s="4">
        <v>0.89</v>
      </c>
      <c r="N108" s="4">
        <v>9.01</v>
      </c>
      <c r="O108" s="4">
        <v>0.35</v>
      </c>
      <c r="P108">
        <f t="shared" si="16"/>
        <v>0</v>
      </c>
      <c r="Q108">
        <f t="shared" si="17"/>
        <v>0</v>
      </c>
      <c r="R108">
        <f t="shared" si="18"/>
        <v>1</v>
      </c>
      <c r="S108">
        <f t="shared" si="19"/>
        <v>0</v>
      </c>
      <c r="T108">
        <f t="shared" si="31"/>
        <v>-8.9067966570581305</v>
      </c>
      <c r="U108">
        <f t="shared" si="21"/>
        <v>-8.99614638341634</v>
      </c>
      <c r="V108">
        <f t="shared" si="22"/>
        <v>-8.0891315417646688</v>
      </c>
      <c r="W108">
        <f t="shared" si="23"/>
        <v>-8.9182743904611055</v>
      </c>
      <c r="X108">
        <f t="shared" si="24"/>
        <v>7.0012664732634847E-4</v>
      </c>
      <c r="Y108">
        <f t="shared" si="25"/>
        <v>0.19348653751002093</v>
      </c>
      <c r="Z108">
        <f t="shared" si="26"/>
        <v>0.17694840804254308</v>
      </c>
      <c r="AA108">
        <f t="shared" si="27"/>
        <v>0.43828660765293703</v>
      </c>
      <c r="AB108">
        <f t="shared" si="28"/>
        <v>0.19127844679449899</v>
      </c>
      <c r="AC108">
        <f t="shared" si="29"/>
        <v>0.43828660765293703</v>
      </c>
      <c r="AD108">
        <f t="shared" si="30"/>
        <v>-0.82488222723081661</v>
      </c>
    </row>
    <row r="109" spans="1:30" x14ac:dyDescent="0.2">
      <c r="A109" s="6">
        <v>108</v>
      </c>
      <c r="B109" s="13" t="s">
        <v>15</v>
      </c>
      <c r="C109" s="1">
        <v>0.64</v>
      </c>
      <c r="D109" s="1">
        <v>0.78</v>
      </c>
      <c r="E109" s="1">
        <v>1.46</v>
      </c>
      <c r="F109" s="2">
        <v>0.53</v>
      </c>
      <c r="G109" s="2">
        <v>0.43</v>
      </c>
      <c r="H109" s="2">
        <v>8.93</v>
      </c>
      <c r="I109" s="3">
        <v>0</v>
      </c>
      <c r="J109" s="3">
        <v>0.11</v>
      </c>
      <c r="K109" s="3">
        <v>8.6999999999999993</v>
      </c>
      <c r="L109" s="4">
        <v>0.44</v>
      </c>
      <c r="M109" s="4">
        <v>0.66</v>
      </c>
      <c r="N109" s="4">
        <v>9.0299999999999994</v>
      </c>
      <c r="O109" s="4">
        <v>0.4</v>
      </c>
      <c r="P109">
        <f t="shared" si="16"/>
        <v>0</v>
      </c>
      <c r="Q109">
        <f t="shared" si="17"/>
        <v>0</v>
      </c>
      <c r="R109">
        <f t="shared" si="18"/>
        <v>1</v>
      </c>
      <c r="S109">
        <f t="shared" si="19"/>
        <v>0</v>
      </c>
      <c r="T109">
        <f t="shared" si="31"/>
        <v>-7.8691780441001118</v>
      </c>
      <c r="U109">
        <f t="shared" si="21"/>
        <v>-10.734204004517592</v>
      </c>
      <c r="V109">
        <f t="shared" si="22"/>
        <v>-8.3683522004618958</v>
      </c>
      <c r="W109">
        <f t="shared" si="23"/>
        <v>-9.5751645563796632</v>
      </c>
      <c r="X109">
        <f t="shared" si="24"/>
        <v>7.0566491667444224E-4</v>
      </c>
      <c r="Y109">
        <f t="shared" si="25"/>
        <v>0.54182728608454211</v>
      </c>
      <c r="Z109">
        <f t="shared" si="26"/>
        <v>3.0874213775986779E-2</v>
      </c>
      <c r="AA109">
        <f t="shared" si="27"/>
        <v>0.32890637438690146</v>
      </c>
      <c r="AB109">
        <f t="shared" si="28"/>
        <v>9.8392125752569629E-2</v>
      </c>
      <c r="AC109">
        <f t="shared" si="29"/>
        <v>0.32890637438690146</v>
      </c>
      <c r="AD109">
        <f t="shared" si="30"/>
        <v>-1.1119821450478995</v>
      </c>
    </row>
    <row r="110" spans="1:30" x14ac:dyDescent="0.2">
      <c r="A110" s="6">
        <v>109</v>
      </c>
      <c r="B110" s="13" t="s">
        <v>15</v>
      </c>
      <c r="C110" s="1">
        <v>0.64</v>
      </c>
      <c r="D110" s="1">
        <v>0.6</v>
      </c>
      <c r="E110" s="1">
        <v>1.44</v>
      </c>
      <c r="F110" s="2">
        <v>0.53</v>
      </c>
      <c r="G110" s="2">
        <v>0.26</v>
      </c>
      <c r="H110" s="2">
        <v>4.49</v>
      </c>
      <c r="I110" s="3">
        <v>0</v>
      </c>
      <c r="J110" s="3">
        <v>0.08</v>
      </c>
      <c r="K110" s="3">
        <v>2.7</v>
      </c>
      <c r="L110" s="4">
        <v>0.44</v>
      </c>
      <c r="M110" s="4">
        <v>0.32</v>
      </c>
      <c r="N110" s="4">
        <v>4.04</v>
      </c>
      <c r="O110" s="4">
        <v>0.6</v>
      </c>
      <c r="P110">
        <f t="shared" si="16"/>
        <v>0</v>
      </c>
      <c r="Q110">
        <f t="shared" si="17"/>
        <v>0</v>
      </c>
      <c r="R110">
        <f t="shared" si="18"/>
        <v>1</v>
      </c>
      <c r="S110">
        <f t="shared" si="19"/>
        <v>0</v>
      </c>
      <c r="T110">
        <f t="shared" si="31"/>
        <v>-7.6107718647212073</v>
      </c>
      <c r="U110">
        <f t="shared" si="21"/>
        <v>-8.7240737557389654</v>
      </c>
      <c r="V110">
        <f t="shared" si="22"/>
        <v>-5.9298249440426476</v>
      </c>
      <c r="W110">
        <f t="shared" si="23"/>
        <v>-7.1088236287790876</v>
      </c>
      <c r="X110">
        <f t="shared" si="24"/>
        <v>4.1345168625924224E-3</v>
      </c>
      <c r="Y110">
        <f t="shared" si="25"/>
        <v>0.11974544674513958</v>
      </c>
      <c r="Z110">
        <f t="shared" si="26"/>
        <v>3.9333096773455069E-2</v>
      </c>
      <c r="AA110">
        <f t="shared" si="27"/>
        <v>0.64310958232619808</v>
      </c>
      <c r="AB110">
        <f t="shared" si="28"/>
        <v>0.19781187415520723</v>
      </c>
      <c r="AC110">
        <f t="shared" si="29"/>
        <v>0.64310958232619808</v>
      </c>
      <c r="AD110">
        <f t="shared" si="30"/>
        <v>-0.44144014574054297</v>
      </c>
    </row>
    <row r="111" spans="1:30" x14ac:dyDescent="0.2">
      <c r="A111" s="6">
        <v>110</v>
      </c>
      <c r="B111" s="13" t="s">
        <v>15</v>
      </c>
      <c r="C111" s="1">
        <v>0.64</v>
      </c>
      <c r="D111" s="1">
        <v>0.78</v>
      </c>
      <c r="E111" s="1">
        <v>1.75</v>
      </c>
      <c r="F111" s="2">
        <v>0.53</v>
      </c>
      <c r="G111" s="2">
        <v>0.44</v>
      </c>
      <c r="H111" s="2">
        <v>9.2200000000000006</v>
      </c>
      <c r="I111" s="3">
        <v>0</v>
      </c>
      <c r="J111" s="3">
        <v>0.12</v>
      </c>
      <c r="K111" s="3">
        <v>7.2</v>
      </c>
      <c r="L111" s="4">
        <v>0.44</v>
      </c>
      <c r="M111" s="4">
        <v>0.67</v>
      </c>
      <c r="N111" s="4">
        <v>9.32</v>
      </c>
      <c r="O111" s="4">
        <v>0.4</v>
      </c>
      <c r="P111">
        <f t="shared" si="16"/>
        <v>0</v>
      </c>
      <c r="Q111">
        <f t="shared" si="17"/>
        <v>0</v>
      </c>
      <c r="R111">
        <f t="shared" si="18"/>
        <v>1</v>
      </c>
      <c r="S111">
        <f t="shared" si="19"/>
        <v>0</v>
      </c>
      <c r="T111">
        <f t="shared" si="31"/>
        <v>-7.9850229477729746</v>
      </c>
      <c r="U111">
        <f t="shared" si="21"/>
        <v>-10.863960956839195</v>
      </c>
      <c r="V111">
        <f t="shared" si="22"/>
        <v>-7.783066471492381</v>
      </c>
      <c r="W111">
        <f t="shared" si="23"/>
        <v>-9.7049215087012648</v>
      </c>
      <c r="X111">
        <f t="shared" si="24"/>
        <v>8.3737520947519154E-4</v>
      </c>
      <c r="Y111">
        <f t="shared" si="25"/>
        <v>0.4066572285019342</v>
      </c>
      <c r="Z111">
        <f t="shared" si="26"/>
        <v>2.2851862665825763E-2</v>
      </c>
      <c r="AA111">
        <f t="shared" si="27"/>
        <v>0.49766497838392626</v>
      </c>
      <c r="AB111">
        <f t="shared" si="28"/>
        <v>7.2825930448313758E-2</v>
      </c>
      <c r="AC111">
        <f t="shared" si="29"/>
        <v>0.49766497838392626</v>
      </c>
      <c r="AD111">
        <f t="shared" si="30"/>
        <v>-0.69782816251347579</v>
      </c>
    </row>
    <row r="112" spans="1:30" x14ac:dyDescent="0.2">
      <c r="A112" s="6">
        <v>111</v>
      </c>
      <c r="B112" s="13" t="s">
        <v>15</v>
      </c>
      <c r="C112" s="1">
        <v>0.69</v>
      </c>
      <c r="D112" s="1">
        <v>0.67</v>
      </c>
      <c r="E112" s="1">
        <v>1.08</v>
      </c>
      <c r="F112" s="2">
        <v>0.35</v>
      </c>
      <c r="G112" s="2">
        <v>0.32</v>
      </c>
      <c r="H112" s="2">
        <v>4.1500000000000004</v>
      </c>
      <c r="I112" s="3">
        <v>0</v>
      </c>
      <c r="J112" s="3">
        <v>0.12</v>
      </c>
      <c r="K112" s="3">
        <v>2.4</v>
      </c>
      <c r="L112" s="4">
        <v>0.34</v>
      </c>
      <c r="M112" s="4">
        <v>0.38</v>
      </c>
      <c r="N112" s="4">
        <v>3.7</v>
      </c>
      <c r="O112" s="4">
        <v>0.7</v>
      </c>
      <c r="P112">
        <f t="shared" si="16"/>
        <v>0</v>
      </c>
      <c r="Q112">
        <f t="shared" si="17"/>
        <v>0</v>
      </c>
      <c r="R112">
        <f t="shared" si="18"/>
        <v>1</v>
      </c>
      <c r="S112">
        <f t="shared" si="19"/>
        <v>0</v>
      </c>
      <c r="T112">
        <f t="shared" si="31"/>
        <v>-8.0487877292030117</v>
      </c>
      <c r="U112">
        <f t="shared" si="21"/>
        <v>-6.9277475186561865</v>
      </c>
      <c r="V112">
        <f t="shared" si="22"/>
        <v>-5.8656335831139579</v>
      </c>
      <c r="W112">
        <f t="shared" si="23"/>
        <v>-6.0875997766067158</v>
      </c>
      <c r="X112">
        <f t="shared" si="24"/>
        <v>6.4057743329943226E-3</v>
      </c>
      <c r="Y112">
        <f t="shared" si="25"/>
        <v>4.9875156130374687E-2</v>
      </c>
      <c r="Z112">
        <f t="shared" si="26"/>
        <v>0.15301917130435078</v>
      </c>
      <c r="AA112">
        <f t="shared" si="27"/>
        <v>0.44260474651689546</v>
      </c>
      <c r="AB112">
        <f t="shared" si="28"/>
        <v>0.35450092604837896</v>
      </c>
      <c r="AC112">
        <f t="shared" si="29"/>
        <v>0.44260474651689546</v>
      </c>
      <c r="AD112">
        <f t="shared" si="30"/>
        <v>-0.815078127254378</v>
      </c>
    </row>
    <row r="113" spans="1:30" x14ac:dyDescent="0.2">
      <c r="A113" s="6">
        <v>112</v>
      </c>
      <c r="B113" s="13" t="s">
        <v>15</v>
      </c>
      <c r="C113" s="1">
        <v>0.64</v>
      </c>
      <c r="D113" s="1">
        <v>1.08</v>
      </c>
      <c r="E113" s="1">
        <v>2</v>
      </c>
      <c r="F113" s="2">
        <v>0.53</v>
      </c>
      <c r="G113" s="2">
        <v>0.45</v>
      </c>
      <c r="H113" s="2">
        <v>9.34</v>
      </c>
      <c r="I113" s="3">
        <v>0</v>
      </c>
      <c r="J113" s="3">
        <v>0.19</v>
      </c>
      <c r="K113" s="3">
        <v>7.2</v>
      </c>
      <c r="L113" s="4">
        <v>0.44</v>
      </c>
      <c r="M113" s="4">
        <v>0.9</v>
      </c>
      <c r="N113" s="4">
        <v>9.44</v>
      </c>
      <c r="O113" s="4">
        <v>0.7</v>
      </c>
      <c r="P113">
        <f t="shared" si="16"/>
        <v>0</v>
      </c>
      <c r="Q113">
        <f t="shared" si="17"/>
        <v>0</v>
      </c>
      <c r="R113">
        <f t="shared" si="18"/>
        <v>1</v>
      </c>
      <c r="S113">
        <f t="shared" si="19"/>
        <v>0</v>
      </c>
      <c r="T113">
        <f t="shared" si="31"/>
        <v>-8.5022507035048953</v>
      </c>
      <c r="U113">
        <f t="shared" si="21"/>
        <v>-10.925808827697397</v>
      </c>
      <c r="V113">
        <f t="shared" si="22"/>
        <v>-7.8804508120335637</v>
      </c>
      <c r="W113">
        <f t="shared" si="23"/>
        <v>-10.072834449831756</v>
      </c>
      <c r="X113">
        <f t="shared" si="24"/>
        <v>6.4127226356131472E-4</v>
      </c>
      <c r="Y113">
        <f t="shared" si="25"/>
        <v>0.31657526535915043</v>
      </c>
      <c r="Z113">
        <f t="shared" si="26"/>
        <v>2.8050400063005205E-2</v>
      </c>
      <c r="AA113">
        <f t="shared" si="27"/>
        <v>0.58955081122364372</v>
      </c>
      <c r="AB113">
        <f t="shared" si="28"/>
        <v>6.5823523354200511E-2</v>
      </c>
      <c r="AC113">
        <f t="shared" si="29"/>
        <v>0.58955081122364372</v>
      </c>
      <c r="AD113">
        <f t="shared" si="30"/>
        <v>-0.5283943689555779</v>
      </c>
    </row>
    <row r="114" spans="1:30" x14ac:dyDescent="0.2">
      <c r="A114" s="6">
        <v>113</v>
      </c>
      <c r="B114" s="13" t="s">
        <v>17</v>
      </c>
      <c r="C114" s="1">
        <v>0.6</v>
      </c>
      <c r="D114" s="1">
        <v>1.08</v>
      </c>
      <c r="E114" s="1">
        <v>0.8</v>
      </c>
      <c r="F114" s="2">
        <v>0.53</v>
      </c>
      <c r="G114" s="2">
        <v>0.26</v>
      </c>
      <c r="H114" s="2">
        <v>3.89</v>
      </c>
      <c r="I114" s="3">
        <v>0</v>
      </c>
      <c r="J114" s="3">
        <v>7.0000000000000007E-2</v>
      </c>
      <c r="K114" s="3">
        <v>3.15</v>
      </c>
      <c r="L114" s="4">
        <v>0.44</v>
      </c>
      <c r="M114" s="4">
        <v>0.32</v>
      </c>
      <c r="N114" s="4">
        <v>3.44</v>
      </c>
      <c r="O114" s="4">
        <v>0.3</v>
      </c>
      <c r="P114">
        <f t="shared" si="16"/>
        <v>1</v>
      </c>
      <c r="Q114">
        <f t="shared" si="17"/>
        <v>0</v>
      </c>
      <c r="R114">
        <f t="shared" si="18"/>
        <v>0</v>
      </c>
      <c r="S114">
        <f t="shared" si="19"/>
        <v>0</v>
      </c>
      <c r="T114">
        <f t="shared" si="31"/>
        <v>-7.6353412889550851</v>
      </c>
      <c r="U114">
        <f t="shared" si="21"/>
        <v>-8.4843946446916618</v>
      </c>
      <c r="V114">
        <f t="shared" si="22"/>
        <v>-6.0956722286793843</v>
      </c>
      <c r="W114">
        <f t="shared" si="23"/>
        <v>-6.869144517731784</v>
      </c>
      <c r="X114">
        <f t="shared" si="24"/>
        <v>3.9817034043236324E-3</v>
      </c>
      <c r="Y114">
        <f t="shared" si="25"/>
        <v>0.12132338092231043</v>
      </c>
      <c r="Z114">
        <f t="shared" si="26"/>
        <v>5.1904536482997636E-2</v>
      </c>
      <c r="AA114">
        <f t="shared" si="27"/>
        <v>0.56573660659351788</v>
      </c>
      <c r="AB114">
        <f t="shared" si="28"/>
        <v>0.26103547600117416</v>
      </c>
      <c r="AC114">
        <f t="shared" si="29"/>
        <v>0.12132338092231043</v>
      </c>
      <c r="AD114">
        <f t="shared" si="30"/>
        <v>-2.1092957287433438</v>
      </c>
    </row>
    <row r="115" spans="1:30" x14ac:dyDescent="0.2">
      <c r="A115" s="6">
        <v>114</v>
      </c>
      <c r="B115" s="13" t="s">
        <v>17</v>
      </c>
      <c r="C115" s="1">
        <v>0.3</v>
      </c>
      <c r="D115" s="1">
        <v>0.57999999999999996</v>
      </c>
      <c r="E115" s="1">
        <v>0.9</v>
      </c>
      <c r="F115" s="2">
        <v>0.53</v>
      </c>
      <c r="G115" s="2">
        <v>0.26</v>
      </c>
      <c r="H115" s="2">
        <v>5.51</v>
      </c>
      <c r="I115" s="3">
        <v>0</v>
      </c>
      <c r="J115" s="3">
        <v>0.08</v>
      </c>
      <c r="K115" s="3">
        <v>4.0199999999999996</v>
      </c>
      <c r="L115" s="4">
        <v>0.44</v>
      </c>
      <c r="M115" s="4">
        <v>0.32</v>
      </c>
      <c r="N115" s="4">
        <v>5.0599999999999996</v>
      </c>
      <c r="O115" s="4">
        <v>0.35</v>
      </c>
      <c r="P115">
        <f t="shared" si="16"/>
        <v>1</v>
      </c>
      <c r="Q115">
        <f t="shared" si="17"/>
        <v>0</v>
      </c>
      <c r="R115">
        <f t="shared" si="18"/>
        <v>0</v>
      </c>
      <c r="S115">
        <f t="shared" si="19"/>
        <v>0</v>
      </c>
      <c r="T115">
        <f t="shared" si="31"/>
        <v>-4.0730514316119226</v>
      </c>
      <c r="U115">
        <f t="shared" si="21"/>
        <v>-9.1315282445193802</v>
      </c>
      <c r="V115">
        <f t="shared" si="22"/>
        <v>-6.4571189883467142</v>
      </c>
      <c r="W115">
        <f t="shared" si="23"/>
        <v>-7.5162781175595024</v>
      </c>
      <c r="X115">
        <f t="shared" si="24"/>
        <v>1.9247022036292721E-2</v>
      </c>
      <c r="Y115">
        <f t="shared" si="25"/>
        <v>0.88457099582580101</v>
      </c>
      <c r="Z115">
        <f t="shared" si="26"/>
        <v>5.6216542104509087E-3</v>
      </c>
      <c r="AA115">
        <f t="shared" si="27"/>
        <v>8.1535231914495118E-2</v>
      </c>
      <c r="AB115">
        <f t="shared" si="28"/>
        <v>2.8272118049252799E-2</v>
      </c>
      <c r="AC115">
        <f t="shared" si="29"/>
        <v>0.88457099582580101</v>
      </c>
      <c r="AD115">
        <f t="shared" si="30"/>
        <v>-0.12265250198302521</v>
      </c>
    </row>
    <row r="116" spans="1:30" x14ac:dyDescent="0.2">
      <c r="A116" s="6">
        <v>115</v>
      </c>
      <c r="B116" s="13" t="s">
        <v>17</v>
      </c>
      <c r="C116" s="1">
        <v>0.55000000000000004</v>
      </c>
      <c r="D116" s="1">
        <v>0.69</v>
      </c>
      <c r="E116" s="1">
        <v>1.1499999999999999</v>
      </c>
      <c r="F116" s="2">
        <v>0.35</v>
      </c>
      <c r="G116" s="2">
        <v>0.37</v>
      </c>
      <c r="H116" s="2">
        <v>4.37</v>
      </c>
      <c r="I116" s="3">
        <v>0</v>
      </c>
      <c r="J116" s="3">
        <v>0.13</v>
      </c>
      <c r="K116" s="3">
        <v>2.68</v>
      </c>
      <c r="L116" s="4">
        <v>0.34</v>
      </c>
      <c r="M116" s="4">
        <v>0.43</v>
      </c>
      <c r="N116" s="4">
        <v>3.92</v>
      </c>
      <c r="O116" s="4">
        <v>0.6</v>
      </c>
      <c r="P116">
        <f t="shared" si="16"/>
        <v>1</v>
      </c>
      <c r="Q116">
        <f t="shared" si="17"/>
        <v>0</v>
      </c>
      <c r="R116">
        <f t="shared" si="18"/>
        <v>0</v>
      </c>
      <c r="S116">
        <f t="shared" si="19"/>
        <v>0</v>
      </c>
      <c r="T116">
        <f t="shared" si="31"/>
        <v>-6.7481452158627997</v>
      </c>
      <c r="U116">
        <f t="shared" si="21"/>
        <v>-7.0851901026172319</v>
      </c>
      <c r="V116">
        <f t="shared" si="22"/>
        <v>-5.9913958835847732</v>
      </c>
      <c r="W116">
        <f t="shared" si="23"/>
        <v>-6.2450423605677612</v>
      </c>
      <c r="X116">
        <f t="shared" si="24"/>
        <v>6.4506890015517959E-3</v>
      </c>
      <c r="Y116">
        <f t="shared" si="25"/>
        <v>0.18184931326656426</v>
      </c>
      <c r="Z116">
        <f t="shared" si="26"/>
        <v>0.1298180050315445</v>
      </c>
      <c r="AA116">
        <f t="shared" si="27"/>
        <v>0.38758211163180523</v>
      </c>
      <c r="AB116">
        <f t="shared" si="28"/>
        <v>0.30075057007008604</v>
      </c>
      <c r="AC116">
        <f t="shared" si="29"/>
        <v>0.18184931326656426</v>
      </c>
      <c r="AD116">
        <f t="shared" si="30"/>
        <v>-1.7045768839293007</v>
      </c>
    </row>
    <row r="117" spans="1:30" x14ac:dyDescent="0.2">
      <c r="A117" s="6">
        <v>116</v>
      </c>
      <c r="B117" s="13" t="s">
        <v>17</v>
      </c>
      <c r="C117" s="1">
        <v>0.4</v>
      </c>
      <c r="D117" s="1">
        <v>0.66</v>
      </c>
      <c r="E117" s="1">
        <v>1.05</v>
      </c>
      <c r="F117" s="2">
        <v>0.35</v>
      </c>
      <c r="G117" s="2">
        <v>0.25</v>
      </c>
      <c r="H117" s="2">
        <v>4.17</v>
      </c>
      <c r="I117" s="3">
        <v>0</v>
      </c>
      <c r="J117" s="3">
        <v>0.18</v>
      </c>
      <c r="K117" s="3">
        <v>3.27</v>
      </c>
      <c r="L117" s="4">
        <v>0.34</v>
      </c>
      <c r="M117" s="4">
        <v>0.31</v>
      </c>
      <c r="N117" s="4">
        <v>3.72</v>
      </c>
      <c r="O117" s="4">
        <v>0.45</v>
      </c>
      <c r="P117">
        <f t="shared" si="16"/>
        <v>1</v>
      </c>
      <c r="Q117">
        <f t="shared" si="17"/>
        <v>0</v>
      </c>
      <c r="R117">
        <f t="shared" si="18"/>
        <v>0</v>
      </c>
      <c r="S117">
        <f t="shared" si="19"/>
        <v>0</v>
      </c>
      <c r="T117">
        <f t="shared" si="31"/>
        <v>-5.2131455797016812</v>
      </c>
      <c r="U117">
        <f t="shared" si="21"/>
        <v>-6.83835248181658</v>
      </c>
      <c r="V117">
        <f t="shared" si="22"/>
        <v>-6.2966405860249886</v>
      </c>
      <c r="W117">
        <f t="shared" si="23"/>
        <v>-5.9982047397671101</v>
      </c>
      <c r="X117">
        <f t="shared" si="24"/>
        <v>1.0842078654978545E-2</v>
      </c>
      <c r="Y117">
        <f t="shared" si="25"/>
        <v>0.50216574915511325</v>
      </c>
      <c r="Z117">
        <f t="shared" si="26"/>
        <v>9.8861842055889479E-2</v>
      </c>
      <c r="AA117">
        <f t="shared" si="27"/>
        <v>0.16993826711301976</v>
      </c>
      <c r="AB117">
        <f t="shared" si="28"/>
        <v>0.2290341416759776</v>
      </c>
      <c r="AC117">
        <f t="shared" si="29"/>
        <v>0.50216574915511325</v>
      </c>
      <c r="AD117">
        <f t="shared" si="30"/>
        <v>-0.68882503618720903</v>
      </c>
    </row>
    <row r="118" spans="1:30" x14ac:dyDescent="0.2">
      <c r="A118" s="6">
        <v>117</v>
      </c>
      <c r="B118" s="13" t="s">
        <v>18</v>
      </c>
      <c r="C118" s="1">
        <v>0.69</v>
      </c>
      <c r="D118" s="1">
        <v>0.56999999999999995</v>
      </c>
      <c r="E118" s="1">
        <v>0.67</v>
      </c>
      <c r="F118" s="2">
        <v>0.4</v>
      </c>
      <c r="G118" s="2">
        <v>0.18</v>
      </c>
      <c r="H118" s="2">
        <v>2.4500000000000002</v>
      </c>
      <c r="I118" s="3">
        <v>0</v>
      </c>
      <c r="J118" s="3">
        <v>0.13</v>
      </c>
      <c r="K118" s="3">
        <v>3.2</v>
      </c>
      <c r="L118" s="4">
        <v>0.34</v>
      </c>
      <c r="M118" s="4">
        <v>0.31</v>
      </c>
      <c r="N118" s="4">
        <v>3.55</v>
      </c>
      <c r="O118" s="4">
        <v>0.45</v>
      </c>
      <c r="P118">
        <f t="shared" si="16"/>
        <v>0</v>
      </c>
      <c r="Q118">
        <f t="shared" si="17"/>
        <v>1</v>
      </c>
      <c r="R118">
        <f t="shared" si="18"/>
        <v>0</v>
      </c>
      <c r="S118">
        <f t="shared" si="19"/>
        <v>0</v>
      </c>
      <c r="T118">
        <f t="shared" si="31"/>
        <v>-7.7458865168332851</v>
      </c>
      <c r="U118">
        <f t="shared" si="21"/>
        <v>-6.538327013508801</v>
      </c>
      <c r="V118">
        <f t="shared" si="22"/>
        <v>-6.1991177798257686</v>
      </c>
      <c r="W118">
        <f t="shared" si="23"/>
        <v>-5.9302956583037068</v>
      </c>
      <c r="X118">
        <f t="shared" si="24"/>
        <v>6.5683431070080551E-3</v>
      </c>
      <c r="Y118">
        <f t="shared" si="25"/>
        <v>6.5848880754740893E-2</v>
      </c>
      <c r="Z118">
        <f t="shared" si="26"/>
        <v>0.22028494976576826</v>
      </c>
      <c r="AA118">
        <f t="shared" si="27"/>
        <v>0.30924417282281258</v>
      </c>
      <c r="AB118">
        <f t="shared" si="28"/>
        <v>0.40462199665667825</v>
      </c>
      <c r="AC118">
        <f t="shared" si="29"/>
        <v>0.22028494976576826</v>
      </c>
      <c r="AD118">
        <f t="shared" si="30"/>
        <v>-1.5128333445036106</v>
      </c>
    </row>
    <row r="119" spans="1:30" x14ac:dyDescent="0.2">
      <c r="A119" s="6">
        <v>118</v>
      </c>
      <c r="B119" s="13" t="s">
        <v>18</v>
      </c>
      <c r="C119" s="1">
        <v>0.69</v>
      </c>
      <c r="D119" s="1">
        <v>1.29</v>
      </c>
      <c r="E119" s="1">
        <v>1.85</v>
      </c>
      <c r="F119" s="2">
        <v>0.2</v>
      </c>
      <c r="G119" s="2">
        <v>0.54</v>
      </c>
      <c r="H119" s="2">
        <v>8.1999999999999993</v>
      </c>
      <c r="I119" s="3">
        <v>0</v>
      </c>
      <c r="J119" s="3">
        <v>0.38</v>
      </c>
      <c r="K119" s="3">
        <v>8.94</v>
      </c>
      <c r="L119" s="4">
        <v>0.34</v>
      </c>
      <c r="M119" s="4">
        <v>0.67</v>
      </c>
      <c r="N119" s="4">
        <v>9.33</v>
      </c>
      <c r="O119" s="4">
        <v>0.06</v>
      </c>
      <c r="P119">
        <f t="shared" si="16"/>
        <v>0</v>
      </c>
      <c r="Q119">
        <f t="shared" si="17"/>
        <v>1</v>
      </c>
      <c r="R119">
        <f t="shared" si="18"/>
        <v>0</v>
      </c>
      <c r="S119">
        <f t="shared" si="19"/>
        <v>0</v>
      </c>
      <c r="T119">
        <f t="shared" si="31"/>
        <v>-9.2189229379356199</v>
      </c>
      <c r="U119">
        <f t="shared" si="21"/>
        <v>-7.398329616790754</v>
      </c>
      <c r="V119">
        <f t="shared" si="22"/>
        <v>-8.8398491583968077</v>
      </c>
      <c r="W119">
        <f t="shared" si="23"/>
        <v>-8.7400381794140447</v>
      </c>
      <c r="X119">
        <f t="shared" si="24"/>
        <v>1.0163124275061517E-3</v>
      </c>
      <c r="Y119">
        <f t="shared" si="25"/>
        <v>9.7554072181563201E-2</v>
      </c>
      <c r="Z119">
        <f t="shared" si="26"/>
        <v>0.60244726339558952</v>
      </c>
      <c r="AA119">
        <f t="shared" si="27"/>
        <v>0.1425197505269826</v>
      </c>
      <c r="AB119">
        <f t="shared" si="28"/>
        <v>0.15747891389586469</v>
      </c>
      <c r="AC119">
        <f t="shared" si="29"/>
        <v>0.60244726339558952</v>
      </c>
      <c r="AD119">
        <f t="shared" si="30"/>
        <v>-0.50675514708214531</v>
      </c>
    </row>
    <row r="120" spans="1:30" x14ac:dyDescent="0.2">
      <c r="A120" s="6">
        <v>119</v>
      </c>
      <c r="B120" s="13" t="s">
        <v>17</v>
      </c>
      <c r="C120" s="1">
        <v>0.9</v>
      </c>
      <c r="D120" s="1">
        <v>1.51</v>
      </c>
      <c r="E120" s="1">
        <v>0.95</v>
      </c>
      <c r="F120" s="2">
        <v>0.35</v>
      </c>
      <c r="G120" s="2">
        <v>0.51</v>
      </c>
      <c r="H120" s="2">
        <v>8.85</v>
      </c>
      <c r="I120" s="3">
        <v>0</v>
      </c>
      <c r="J120" s="3">
        <v>0.35</v>
      </c>
      <c r="K120" s="3">
        <v>8.44</v>
      </c>
      <c r="L120" s="4">
        <v>0.34</v>
      </c>
      <c r="M120" s="4">
        <v>0.96</v>
      </c>
      <c r="N120" s="4">
        <v>8.9499999999999993</v>
      </c>
      <c r="O120" s="4">
        <v>0.36</v>
      </c>
      <c r="P120">
        <f t="shared" si="16"/>
        <v>1</v>
      </c>
      <c r="Q120">
        <f t="shared" si="17"/>
        <v>0</v>
      </c>
      <c r="R120">
        <f t="shared" si="18"/>
        <v>0</v>
      </c>
      <c r="S120">
        <f t="shared" si="19"/>
        <v>0</v>
      </c>
      <c r="T120">
        <f t="shared" si="31"/>
        <v>-11.200113102026775</v>
      </c>
      <c r="U120">
        <f t="shared" si="21"/>
        <v>-9.0695628128527925</v>
      </c>
      <c r="V120">
        <f t="shared" si="22"/>
        <v>-8.5983804199111677</v>
      </c>
      <c r="W120">
        <f t="shared" si="23"/>
        <v>-8.9916908198975563</v>
      </c>
      <c r="X120">
        <f t="shared" si="24"/>
        <v>4.3763322462261867E-4</v>
      </c>
      <c r="Y120">
        <f t="shared" si="25"/>
        <v>3.1242256767956739E-2</v>
      </c>
      <c r="Z120">
        <f t="shared" si="26"/>
        <v>0.26304414011378524</v>
      </c>
      <c r="AA120">
        <f t="shared" si="27"/>
        <v>0.42136702370589885</v>
      </c>
      <c r="AB120">
        <f t="shared" si="28"/>
        <v>0.28434657941235914</v>
      </c>
      <c r="AC120">
        <f t="shared" si="29"/>
        <v>3.1242256767956739E-2</v>
      </c>
      <c r="AD120">
        <f t="shared" si="30"/>
        <v>-3.4659837169284957</v>
      </c>
    </row>
    <row r="121" spans="1:30" x14ac:dyDescent="0.2">
      <c r="A121" s="6">
        <v>120</v>
      </c>
      <c r="B121" s="13" t="s">
        <v>17</v>
      </c>
      <c r="C121" s="1">
        <v>0.1</v>
      </c>
      <c r="D121" s="1">
        <v>0.7</v>
      </c>
      <c r="E121" s="1">
        <v>0.85</v>
      </c>
      <c r="F121" s="2">
        <v>0.35</v>
      </c>
      <c r="G121" s="2">
        <v>0.28000000000000003</v>
      </c>
      <c r="H121" s="2">
        <v>3.96</v>
      </c>
      <c r="I121" s="3">
        <v>0</v>
      </c>
      <c r="J121" s="3">
        <v>0.22</v>
      </c>
      <c r="K121" s="3">
        <v>3.07</v>
      </c>
      <c r="L121" s="4">
        <v>0.34</v>
      </c>
      <c r="M121" s="4">
        <v>0.34</v>
      </c>
      <c r="N121" s="4">
        <v>3.51</v>
      </c>
      <c r="O121" s="4">
        <v>0.2</v>
      </c>
      <c r="P121">
        <f t="shared" si="16"/>
        <v>1</v>
      </c>
      <c r="Q121">
        <f t="shared" si="17"/>
        <v>0</v>
      </c>
      <c r="R121">
        <f t="shared" si="18"/>
        <v>0</v>
      </c>
      <c r="S121">
        <f t="shared" si="19"/>
        <v>0</v>
      </c>
      <c r="T121">
        <f t="shared" si="31"/>
        <v>-2.2822667938668477</v>
      </c>
      <c r="U121">
        <f t="shared" si="21"/>
        <v>-6.796200938896245</v>
      </c>
      <c r="V121">
        <f t="shared" si="22"/>
        <v>-6.2723957436041831</v>
      </c>
      <c r="W121">
        <f t="shared" si="23"/>
        <v>-5.9560531968467743</v>
      </c>
      <c r="X121">
        <f t="shared" si="24"/>
        <v>0.10764844179806769</v>
      </c>
      <c r="Y121">
        <f t="shared" si="25"/>
        <v>0.94801755033593493</v>
      </c>
      <c r="Z121">
        <f t="shared" si="26"/>
        <v>1.0385793576611471E-2</v>
      </c>
      <c r="AA121">
        <f t="shared" si="27"/>
        <v>1.7535792280178503E-2</v>
      </c>
      <c r="AB121">
        <f t="shared" si="28"/>
        <v>2.4060863807275037E-2</v>
      </c>
      <c r="AC121">
        <f t="shared" si="29"/>
        <v>0.94801755033593493</v>
      </c>
      <c r="AD121">
        <f t="shared" si="30"/>
        <v>-5.3382263885889361E-2</v>
      </c>
    </row>
    <row r="122" spans="1:30" x14ac:dyDescent="0.2">
      <c r="A122" s="6">
        <v>121</v>
      </c>
      <c r="B122" s="13" t="s">
        <v>17</v>
      </c>
      <c r="C122" s="1">
        <v>0.25</v>
      </c>
      <c r="D122" s="1">
        <v>0.75</v>
      </c>
      <c r="E122" s="1">
        <v>1</v>
      </c>
      <c r="F122" s="2">
        <v>0.53</v>
      </c>
      <c r="G122" s="2">
        <v>0.12</v>
      </c>
      <c r="H122" s="2">
        <v>3.93</v>
      </c>
      <c r="I122" s="3">
        <v>0</v>
      </c>
      <c r="J122" s="3">
        <v>7.0000000000000007E-2</v>
      </c>
      <c r="K122" s="3">
        <v>2.9</v>
      </c>
      <c r="L122" s="4">
        <v>0.44</v>
      </c>
      <c r="M122" s="4">
        <v>0.15</v>
      </c>
      <c r="N122" s="4">
        <v>3.48</v>
      </c>
      <c r="O122" s="4">
        <v>0.2</v>
      </c>
      <c r="P122">
        <f t="shared" si="16"/>
        <v>1</v>
      </c>
      <c r="Q122">
        <f t="shared" si="17"/>
        <v>0</v>
      </c>
      <c r="R122">
        <f t="shared" si="18"/>
        <v>0</v>
      </c>
      <c r="S122">
        <f t="shared" si="19"/>
        <v>0</v>
      </c>
      <c r="T122">
        <f t="shared" si="31"/>
        <v>-3.8650637865793889</v>
      </c>
      <c r="U122">
        <f t="shared" si="21"/>
        <v>-8.3056045710124504</v>
      </c>
      <c r="V122">
        <f t="shared" si="22"/>
        <v>-5.9958059324096746</v>
      </c>
      <c r="W122">
        <f t="shared" si="23"/>
        <v>-6.648618298106352</v>
      </c>
      <c r="X122">
        <f t="shared" si="24"/>
        <v>2.4993694575569103E-2</v>
      </c>
      <c r="Y122">
        <f t="shared" si="25"/>
        <v>0.83867494112176333</v>
      </c>
      <c r="Z122">
        <f t="shared" si="26"/>
        <v>9.8876095321479059E-3</v>
      </c>
      <c r="AA122">
        <f t="shared" si="27"/>
        <v>9.9591921262217553E-2</v>
      </c>
      <c r="AB122">
        <f t="shared" si="28"/>
        <v>5.1845528083871176E-2</v>
      </c>
      <c r="AC122">
        <f t="shared" si="29"/>
        <v>0.83867494112176333</v>
      </c>
      <c r="AD122">
        <f t="shared" si="30"/>
        <v>-0.17593208367616575</v>
      </c>
    </row>
    <row r="123" spans="1:30" x14ac:dyDescent="0.2">
      <c r="A123" s="6">
        <v>122</v>
      </c>
      <c r="B123" s="13" t="s">
        <v>17</v>
      </c>
      <c r="C123" s="1">
        <v>0.99</v>
      </c>
      <c r="D123" s="1">
        <v>1.1000000000000001</v>
      </c>
      <c r="E123" s="1">
        <v>2.6</v>
      </c>
      <c r="F123" s="2">
        <v>0.35</v>
      </c>
      <c r="G123" s="2">
        <v>0.47</v>
      </c>
      <c r="H123" s="2">
        <v>9.24</v>
      </c>
      <c r="I123" s="3">
        <v>0</v>
      </c>
      <c r="J123" s="3">
        <v>0.45</v>
      </c>
      <c r="K123" s="3">
        <v>8.16</v>
      </c>
      <c r="L123" s="4">
        <v>0.34</v>
      </c>
      <c r="M123" s="4">
        <v>0.92</v>
      </c>
      <c r="N123" s="4">
        <v>9.34</v>
      </c>
      <c r="O123" s="4">
        <v>0.26</v>
      </c>
      <c r="P123">
        <f t="shared" si="16"/>
        <v>1</v>
      </c>
      <c r="Q123">
        <f t="shared" si="17"/>
        <v>0</v>
      </c>
      <c r="R123">
        <f t="shared" si="18"/>
        <v>0</v>
      </c>
      <c r="S123">
        <f t="shared" si="19"/>
        <v>0</v>
      </c>
      <c r="T123">
        <f t="shared" si="31"/>
        <v>-12.160826845832709</v>
      </c>
      <c r="U123">
        <f t="shared" si="21"/>
        <v>-9.1697060404385766</v>
      </c>
      <c r="V123">
        <f t="shared" si="22"/>
        <v>-8.6256506545764964</v>
      </c>
      <c r="W123">
        <f t="shared" si="23"/>
        <v>-9.0918340474833421</v>
      </c>
      <c r="X123">
        <f t="shared" si="24"/>
        <v>4.0140335648254774E-4</v>
      </c>
      <c r="Y123">
        <f t="shared" si="25"/>
        <v>1.3032838265360789E-2</v>
      </c>
      <c r="Z123">
        <f t="shared" si="26"/>
        <v>0.25945752219428714</v>
      </c>
      <c r="AA123">
        <f t="shared" si="27"/>
        <v>0.44704013770374618</v>
      </c>
      <c r="AB123">
        <f t="shared" si="28"/>
        <v>0.28046950183660574</v>
      </c>
      <c r="AC123">
        <f t="shared" si="29"/>
        <v>1.3032838265360789E-2</v>
      </c>
      <c r="AD123">
        <f t="shared" si="30"/>
        <v>-4.3402830861352921</v>
      </c>
    </row>
    <row r="124" spans="1:30" x14ac:dyDescent="0.2">
      <c r="A124" s="6">
        <v>123</v>
      </c>
      <c r="B124" s="13" t="s">
        <v>17</v>
      </c>
      <c r="C124" s="1">
        <v>0.3</v>
      </c>
      <c r="D124" s="1">
        <v>0.94</v>
      </c>
      <c r="E124" s="1">
        <v>1.95</v>
      </c>
      <c r="F124" s="2">
        <v>0.35</v>
      </c>
      <c r="G124" s="2">
        <v>0.44</v>
      </c>
      <c r="H124" s="2">
        <v>9.33</v>
      </c>
      <c r="I124" s="3">
        <v>0</v>
      </c>
      <c r="J124" s="3">
        <v>0.57999999999999996</v>
      </c>
      <c r="K124" s="3">
        <v>9.1199999999999992</v>
      </c>
      <c r="L124" s="4">
        <v>0.34</v>
      </c>
      <c r="M124" s="4">
        <v>0.89</v>
      </c>
      <c r="N124" s="4">
        <v>9.43</v>
      </c>
      <c r="O124" s="4">
        <v>0.28999999999999998</v>
      </c>
      <c r="P124">
        <f t="shared" si="16"/>
        <v>1</v>
      </c>
      <c r="Q124">
        <f t="shared" si="17"/>
        <v>0</v>
      </c>
      <c r="R124">
        <f t="shared" si="18"/>
        <v>0</v>
      </c>
      <c r="S124">
        <f t="shared" si="19"/>
        <v>0</v>
      </c>
      <c r="T124">
        <f t="shared" si="31"/>
        <v>-4.9933236272993566</v>
      </c>
      <c r="U124">
        <f t="shared" si="21"/>
        <v>-9.1639217611494512</v>
      </c>
      <c r="V124">
        <f t="shared" si="22"/>
        <v>-9.1899938646858068</v>
      </c>
      <c r="W124">
        <f t="shared" si="23"/>
        <v>-9.0860497681942185</v>
      </c>
      <c r="X124">
        <f t="shared" si="24"/>
        <v>7.1031238091827358E-3</v>
      </c>
      <c r="Y124">
        <f t="shared" si="25"/>
        <v>0.95494358959873027</v>
      </c>
      <c r="Z124">
        <f t="shared" si="26"/>
        <v>1.4747213304129899E-2</v>
      </c>
      <c r="AA124">
        <f t="shared" si="27"/>
        <v>1.4367691397450586E-2</v>
      </c>
      <c r="AB124">
        <f t="shared" si="28"/>
        <v>1.5941505699689218E-2</v>
      </c>
      <c r="AC124">
        <f t="shared" si="29"/>
        <v>0.95494358959873027</v>
      </c>
      <c r="AD124">
        <f t="shared" si="30"/>
        <v>-4.6103008729023301E-2</v>
      </c>
    </row>
    <row r="125" spans="1:30" x14ac:dyDescent="0.2">
      <c r="A125" s="6">
        <v>124</v>
      </c>
      <c r="B125" s="13" t="s">
        <v>17</v>
      </c>
      <c r="C125" s="1">
        <v>0.35</v>
      </c>
      <c r="D125" s="1">
        <v>0.95</v>
      </c>
      <c r="E125" s="1">
        <v>1.55</v>
      </c>
      <c r="F125" s="2">
        <v>0.53</v>
      </c>
      <c r="G125" s="2">
        <v>0.43</v>
      </c>
      <c r="H125" s="2">
        <v>9.1999999999999993</v>
      </c>
      <c r="I125" s="3">
        <v>0</v>
      </c>
      <c r="J125" s="3">
        <v>0.23</v>
      </c>
      <c r="K125" s="3">
        <v>8.6</v>
      </c>
      <c r="L125" s="4">
        <v>0.44</v>
      </c>
      <c r="M125" s="4">
        <v>0.45</v>
      </c>
      <c r="N125" s="4">
        <v>9.3000000000000007</v>
      </c>
      <c r="O125" s="4">
        <v>0.08</v>
      </c>
      <c r="P125">
        <f t="shared" si="16"/>
        <v>1</v>
      </c>
      <c r="Q125">
        <f t="shared" si="17"/>
        <v>0</v>
      </c>
      <c r="R125">
        <f t="shared" si="18"/>
        <v>0</v>
      </c>
      <c r="S125">
        <f t="shared" si="19"/>
        <v>0</v>
      </c>
      <c r="T125">
        <f t="shared" si="31"/>
        <v>-5.3318885924855666</v>
      </c>
      <c r="U125">
        <f t="shared" si="21"/>
        <v>-10.842059604488878</v>
      </c>
      <c r="V125">
        <f t="shared" si="22"/>
        <v>-8.4953502657388977</v>
      </c>
      <c r="W125">
        <f t="shared" si="23"/>
        <v>-9.3908671347274009</v>
      </c>
      <c r="X125">
        <f t="shared" si="24"/>
        <v>5.1423891525311837E-3</v>
      </c>
      <c r="Y125">
        <f t="shared" si="25"/>
        <v>0.9402108685373215</v>
      </c>
      <c r="Z125">
        <f t="shared" si="26"/>
        <v>3.8035436297381223E-3</v>
      </c>
      <c r="AA125">
        <f t="shared" si="27"/>
        <v>3.9751298414559856E-2</v>
      </c>
      <c r="AB125">
        <f t="shared" si="28"/>
        <v>1.6234289418380624E-2</v>
      </c>
      <c r="AC125">
        <f t="shared" si="29"/>
        <v>0.9402108685373215</v>
      </c>
      <c r="AD125">
        <f t="shared" si="30"/>
        <v>-6.165110064470971E-2</v>
      </c>
    </row>
    <row r="126" spans="1:30" x14ac:dyDescent="0.2">
      <c r="A126" s="6">
        <v>125</v>
      </c>
      <c r="B126" s="13" t="s">
        <v>18</v>
      </c>
      <c r="C126" s="1">
        <v>0.69</v>
      </c>
      <c r="D126" s="1">
        <v>1.04</v>
      </c>
      <c r="E126" s="1">
        <v>1.78</v>
      </c>
      <c r="F126" s="2">
        <v>0.15</v>
      </c>
      <c r="G126" s="2">
        <v>0.38</v>
      </c>
      <c r="H126" s="2">
        <v>6.75</v>
      </c>
      <c r="I126" s="3">
        <v>0</v>
      </c>
      <c r="J126" s="3">
        <v>0.39</v>
      </c>
      <c r="K126" s="3">
        <v>9</v>
      </c>
      <c r="L126" s="4">
        <v>0.34</v>
      </c>
      <c r="M126" s="4">
        <v>0.89</v>
      </c>
      <c r="N126" s="4">
        <v>9.92</v>
      </c>
      <c r="O126" s="4">
        <v>0.32</v>
      </c>
      <c r="P126">
        <f t="shared" si="16"/>
        <v>0</v>
      </c>
      <c r="Q126">
        <f t="shared" si="17"/>
        <v>1</v>
      </c>
      <c r="R126">
        <f t="shared" si="18"/>
        <v>0</v>
      </c>
      <c r="S126">
        <f t="shared" si="19"/>
        <v>0</v>
      </c>
      <c r="T126">
        <f t="shared" si="31"/>
        <v>-8.8431591587615923</v>
      </c>
      <c r="U126">
        <f t="shared" si="21"/>
        <v>-6.1120733294775889</v>
      </c>
      <c r="V126">
        <f t="shared" si="22"/>
        <v>-8.8777291181502793</v>
      </c>
      <c r="W126">
        <f t="shared" si="23"/>
        <v>-9.2817877088828489</v>
      </c>
      <c r="X126">
        <f t="shared" si="24"/>
        <v>2.5928826347127285E-3</v>
      </c>
      <c r="Y126">
        <f t="shared" si="25"/>
        <v>5.5677780639412852E-2</v>
      </c>
      <c r="Z126">
        <f t="shared" si="26"/>
        <v>0.85462859718902984</v>
      </c>
      <c r="AA126">
        <f t="shared" si="27"/>
        <v>5.3785891695630382E-2</v>
      </c>
      <c r="AB126">
        <f t="shared" si="28"/>
        <v>3.5907730475926873E-2</v>
      </c>
      <c r="AC126">
        <f t="shared" si="29"/>
        <v>0.85462859718902984</v>
      </c>
      <c r="AD126">
        <f t="shared" si="30"/>
        <v>-0.15708829367231603</v>
      </c>
    </row>
    <row r="127" spans="1:30" x14ac:dyDescent="0.2">
      <c r="A127" s="6">
        <v>126</v>
      </c>
      <c r="B127" s="13" t="s">
        <v>18</v>
      </c>
      <c r="C127" s="1">
        <v>0.64</v>
      </c>
      <c r="D127" s="1">
        <v>1.03</v>
      </c>
      <c r="E127" s="1">
        <v>1.7</v>
      </c>
      <c r="F127" s="2">
        <v>0.3</v>
      </c>
      <c r="G127" s="2">
        <v>0.35</v>
      </c>
      <c r="H127" s="2">
        <v>7.7</v>
      </c>
      <c r="I127" s="3">
        <v>0</v>
      </c>
      <c r="J127" s="3">
        <v>0.18</v>
      </c>
      <c r="K127" s="3">
        <v>9.0500000000000007</v>
      </c>
      <c r="L127" s="4">
        <v>0.44</v>
      </c>
      <c r="M127" s="4">
        <v>0.88</v>
      </c>
      <c r="N127" s="4">
        <v>8.89</v>
      </c>
      <c r="O127" s="4">
        <v>0.45</v>
      </c>
      <c r="P127">
        <f t="shared" si="16"/>
        <v>0</v>
      </c>
      <c r="Q127">
        <f t="shared" si="17"/>
        <v>1</v>
      </c>
      <c r="R127">
        <f t="shared" si="18"/>
        <v>0</v>
      </c>
      <c r="S127">
        <f t="shared" si="19"/>
        <v>0</v>
      </c>
      <c r="T127">
        <f t="shared" si="31"/>
        <v>-8.312850904737541</v>
      </c>
      <c r="U127">
        <f t="shared" si="21"/>
        <v>-7.9031460810632783</v>
      </c>
      <c r="V127">
        <f t="shared" si="22"/>
        <v>-8.6055493557806741</v>
      </c>
      <c r="W127">
        <f t="shared" si="23"/>
        <v>-9.8253045007409128</v>
      </c>
      <c r="X127">
        <f t="shared" si="24"/>
        <v>8.5207556183992321E-4</v>
      </c>
      <c r="Y127">
        <f t="shared" si="25"/>
        <v>0.28793642858954704</v>
      </c>
      <c r="Z127">
        <f t="shared" si="26"/>
        <v>0.43373968299712756</v>
      </c>
      <c r="AA127">
        <f t="shared" si="27"/>
        <v>0.21487173542041063</v>
      </c>
      <c r="AB127">
        <f t="shared" si="28"/>
        <v>6.3452152992914818E-2</v>
      </c>
      <c r="AC127">
        <f t="shared" si="29"/>
        <v>0.43373968299712756</v>
      </c>
      <c r="AD127">
        <f t="shared" si="30"/>
        <v>-0.83531073360135033</v>
      </c>
    </row>
    <row r="128" spans="1:30" x14ac:dyDescent="0.2">
      <c r="A128" s="6">
        <v>127</v>
      </c>
      <c r="B128" s="13" t="s">
        <v>15</v>
      </c>
      <c r="C128" s="1">
        <v>0.64</v>
      </c>
      <c r="D128" s="1">
        <v>0.86</v>
      </c>
      <c r="E128" s="1">
        <v>1.67</v>
      </c>
      <c r="F128" s="2">
        <v>0.53</v>
      </c>
      <c r="G128" s="2">
        <v>0.44</v>
      </c>
      <c r="H128" s="2">
        <v>9.6199999999999992</v>
      </c>
      <c r="I128" s="3">
        <v>0</v>
      </c>
      <c r="J128" s="3">
        <v>0.13</v>
      </c>
      <c r="K128" s="3">
        <v>8.6999999999999993</v>
      </c>
      <c r="L128" s="4">
        <v>0.44</v>
      </c>
      <c r="M128" s="4">
        <v>0.75</v>
      </c>
      <c r="N128" s="4">
        <v>9.7200000000000006</v>
      </c>
      <c r="O128" s="4">
        <v>0.45</v>
      </c>
      <c r="P128">
        <f t="shared" si="16"/>
        <v>0</v>
      </c>
      <c r="Q128">
        <f t="shared" si="17"/>
        <v>0</v>
      </c>
      <c r="R128">
        <f t="shared" si="18"/>
        <v>1</v>
      </c>
      <c r="S128">
        <f t="shared" si="19"/>
        <v>0</v>
      </c>
      <c r="T128">
        <f t="shared" si="31"/>
        <v>-8.0643621221565898</v>
      </c>
      <c r="U128">
        <f t="shared" si="21"/>
        <v>-11.02374703087073</v>
      </c>
      <c r="V128">
        <f t="shared" si="22"/>
        <v>-8.3961762977593786</v>
      </c>
      <c r="W128">
        <f t="shared" si="23"/>
        <v>-9.976003971922724</v>
      </c>
      <c r="X128">
        <f t="shared" si="24"/>
        <v>6.0309277212685915E-4</v>
      </c>
      <c r="Y128">
        <f t="shared" si="25"/>
        <v>0.52156435941727008</v>
      </c>
      <c r="Z128">
        <f t="shared" si="26"/>
        <v>2.7043529465463328E-2</v>
      </c>
      <c r="AA128">
        <f t="shared" si="27"/>
        <v>0.37428536082438124</v>
      </c>
      <c r="AB128">
        <f t="shared" si="28"/>
        <v>7.7106750292885357E-2</v>
      </c>
      <c r="AC128">
        <f t="shared" si="29"/>
        <v>0.37428536082438124</v>
      </c>
      <c r="AD128">
        <f t="shared" si="30"/>
        <v>-0.98273677564509387</v>
      </c>
    </row>
    <row r="129" spans="1:30" x14ac:dyDescent="0.2">
      <c r="A129" s="6">
        <v>128</v>
      </c>
      <c r="B129" s="13" t="s">
        <v>18</v>
      </c>
      <c r="C129" s="1">
        <v>0.64</v>
      </c>
      <c r="D129" s="1">
        <v>1.08</v>
      </c>
      <c r="E129" s="1">
        <v>1.39</v>
      </c>
      <c r="F129" s="2">
        <v>0.3</v>
      </c>
      <c r="G129" s="2">
        <v>0.36</v>
      </c>
      <c r="H129" s="2">
        <v>7.8</v>
      </c>
      <c r="I129" s="3">
        <v>0</v>
      </c>
      <c r="J129" s="3">
        <v>0.18</v>
      </c>
      <c r="K129" s="3">
        <v>8.75</v>
      </c>
      <c r="L129" s="4">
        <v>0.44</v>
      </c>
      <c r="M129" s="4">
        <v>0.9</v>
      </c>
      <c r="N129" s="4">
        <v>8.6199999999999992</v>
      </c>
      <c r="O129" s="4">
        <v>0.26</v>
      </c>
      <c r="P129">
        <f t="shared" si="16"/>
        <v>0</v>
      </c>
      <c r="Q129">
        <f t="shared" si="17"/>
        <v>1</v>
      </c>
      <c r="R129">
        <f t="shared" si="18"/>
        <v>0</v>
      </c>
      <c r="S129">
        <f t="shared" si="19"/>
        <v>0</v>
      </c>
      <c r="T129">
        <f t="shared" si="31"/>
        <v>-8.2585769406068046</v>
      </c>
      <c r="U129">
        <f t="shared" si="21"/>
        <v>-7.9570046482199022</v>
      </c>
      <c r="V129">
        <f t="shared" si="22"/>
        <v>-8.4857098002570215</v>
      </c>
      <c r="W129">
        <f t="shared" si="23"/>
        <v>-9.745272998067108</v>
      </c>
      <c r="X129">
        <f t="shared" si="24"/>
        <v>8.7419558422777545E-4</v>
      </c>
      <c r="Y129">
        <f t="shared" si="25"/>
        <v>0.29630364764099865</v>
      </c>
      <c r="Z129">
        <f t="shared" si="26"/>
        <v>0.40059744990605911</v>
      </c>
      <c r="AA129">
        <f t="shared" si="27"/>
        <v>0.23609916453720306</v>
      </c>
      <c r="AB129">
        <f t="shared" si="28"/>
        <v>6.6999737915739072E-2</v>
      </c>
      <c r="AC129">
        <f t="shared" si="29"/>
        <v>0.40059744990605911</v>
      </c>
      <c r="AD129">
        <f t="shared" si="30"/>
        <v>-0.91479822145700296</v>
      </c>
    </row>
    <row r="130" spans="1:30" x14ac:dyDescent="0.2">
      <c r="A130" s="6">
        <v>129</v>
      </c>
      <c r="B130" s="13" t="s">
        <v>15</v>
      </c>
      <c r="C130" s="1">
        <v>0.69</v>
      </c>
      <c r="D130" s="1">
        <v>0.59</v>
      </c>
      <c r="E130" s="1">
        <v>1.06</v>
      </c>
      <c r="F130" s="2">
        <v>0.35</v>
      </c>
      <c r="G130" s="2">
        <v>0.25</v>
      </c>
      <c r="H130" s="2">
        <v>4.17</v>
      </c>
      <c r="I130" s="3">
        <v>0</v>
      </c>
      <c r="J130" s="3">
        <v>0.13</v>
      </c>
      <c r="K130" s="3">
        <v>3</v>
      </c>
      <c r="L130" s="4">
        <v>0.34</v>
      </c>
      <c r="M130" s="4">
        <v>0.31</v>
      </c>
      <c r="N130" s="4">
        <v>3.72</v>
      </c>
      <c r="O130" s="4">
        <v>0.6</v>
      </c>
      <c r="P130">
        <f t="shared" ref="P130:P193" si="32">IF($B130="air", 1, 0)</f>
        <v>0</v>
      </c>
      <c r="Q130">
        <f t="shared" ref="Q130:Q193" si="33">IF($B130="bus", 1, 0)</f>
        <v>0</v>
      </c>
      <c r="R130">
        <f t="shared" ref="R130:R193" si="34">IF(B130="car", 1, 0)</f>
        <v>1</v>
      </c>
      <c r="S130">
        <f t="shared" ref="S130:S193" si="35">IF(B130="train", 1, 0)</f>
        <v>0</v>
      </c>
      <c r="T130">
        <f t="shared" ref="T130:T161" si="36">SUMPRODUCT($AI$2:$AK$2, C130:E130)</f>
        <v>-7.9295020363115123</v>
      </c>
      <c r="U130">
        <f t="shared" ref="U130:U193" si="37">SUMPRODUCT($AI$2:$AK$2, F130:H130)+AF$2</f>
        <v>-6.83835248181658</v>
      </c>
      <c r="V130">
        <f t="shared" ref="V130:V193" si="38">SUMPRODUCT($AI$2:$AK$2, I130:K130)+AG$2</f>
        <v>-6.1192247428100011</v>
      </c>
      <c r="W130">
        <f t="shared" ref="W130:W193" si="39">SUMPRODUCT($AI$2:$AK$2, L130:N130)+AH$2</f>
        <v>-5.9982047397671101</v>
      </c>
      <c r="X130">
        <f t="shared" si="24"/>
        <v>6.1152006570549533E-3</v>
      </c>
      <c r="Y130">
        <f t="shared" si="25"/>
        <v>5.886407303733926E-2</v>
      </c>
      <c r="Z130">
        <f t="shared" si="26"/>
        <v>0.17527926353641929</v>
      </c>
      <c r="AA130">
        <f t="shared" si="27"/>
        <v>0.35978557631291247</v>
      </c>
      <c r="AB130">
        <f t="shared" si="28"/>
        <v>0.40607108711332907</v>
      </c>
      <c r="AC130">
        <f t="shared" si="29"/>
        <v>0.35978557631291247</v>
      </c>
      <c r="AD130">
        <f t="shared" si="30"/>
        <v>-1.022247046337867</v>
      </c>
    </row>
    <row r="131" spans="1:30" x14ac:dyDescent="0.2">
      <c r="A131" s="6">
        <v>130</v>
      </c>
      <c r="B131" s="13" t="s">
        <v>16</v>
      </c>
      <c r="C131" s="1">
        <v>0.64</v>
      </c>
      <c r="D131" s="1">
        <v>0.57999999999999996</v>
      </c>
      <c r="E131" s="1">
        <v>1.24</v>
      </c>
      <c r="F131" s="2">
        <v>0.53</v>
      </c>
      <c r="G131" s="2">
        <v>0.13</v>
      </c>
      <c r="H131" s="2">
        <v>4.2699999999999996</v>
      </c>
      <c r="I131" s="3">
        <v>0</v>
      </c>
      <c r="J131" s="3">
        <v>0.08</v>
      </c>
      <c r="K131" s="3">
        <v>3.64</v>
      </c>
      <c r="L131" s="4">
        <v>0.1</v>
      </c>
      <c r="M131" s="4">
        <v>0.35</v>
      </c>
      <c r="N131" s="4">
        <v>3.8</v>
      </c>
      <c r="O131" s="4">
        <v>0.1</v>
      </c>
      <c r="P131">
        <f t="shared" si="32"/>
        <v>0</v>
      </c>
      <c r="Q131">
        <f t="shared" si="33"/>
        <v>0</v>
      </c>
      <c r="R131">
        <f t="shared" si="34"/>
        <v>0</v>
      </c>
      <c r="S131">
        <f t="shared" si="35"/>
        <v>1</v>
      </c>
      <c r="T131">
        <f t="shared" si="36"/>
        <v>-7.5030547304079596</v>
      </c>
      <c r="U131">
        <f t="shared" si="37"/>
        <v>-8.455334782587995</v>
      </c>
      <c r="V131">
        <f t="shared" si="38"/>
        <v>-6.3053222180167552</v>
      </c>
      <c r="W131">
        <f t="shared" si="39"/>
        <v>-3.760502994437156</v>
      </c>
      <c r="X131">
        <f t="shared" ref="X131:X194" si="40">EXP(T131)+EXP(U131)+EXP(V131)+EXP(W131)</f>
        <v>2.58627490180641E-2</v>
      </c>
      <c r="Y131">
        <f t="shared" ref="Y131:Y194" si="41">EXP(T131)/$X131</f>
        <v>2.1320139789203364E-2</v>
      </c>
      <c r="Z131">
        <f t="shared" ref="Z131:Z194" si="42">EXP(U131)/$X131</f>
        <v>8.2265942183840906E-3</v>
      </c>
      <c r="AA131">
        <f t="shared" ref="AA131:AA194" si="43">EXP(V131)/$X131</f>
        <v>7.062503382356386E-2</v>
      </c>
      <c r="AB131">
        <f t="shared" ref="AB131:AB194" si="44">EXP(W131)/$X131</f>
        <v>0.89982823216884866</v>
      </c>
      <c r="AC131">
        <f t="shared" ref="AC131:AC194" si="45">SUMPRODUCT(Y131:AB131, P131:S131)</f>
        <v>0.89982823216884866</v>
      </c>
      <c r="AD131">
        <f t="shared" ref="AD131:AD194" si="46">LN(AC131)</f>
        <v>-0.10555138701832922</v>
      </c>
    </row>
    <row r="132" spans="1:30" x14ac:dyDescent="0.2">
      <c r="A132" s="6">
        <v>131</v>
      </c>
      <c r="B132" s="13" t="s">
        <v>15</v>
      </c>
      <c r="C132" s="1">
        <v>0.64</v>
      </c>
      <c r="D132" s="1">
        <v>1.07</v>
      </c>
      <c r="E132" s="1">
        <v>1.53</v>
      </c>
      <c r="F132" s="2">
        <v>0.53</v>
      </c>
      <c r="G132" s="2">
        <v>0.44</v>
      </c>
      <c r="H132" s="2">
        <v>8.6999999999999993</v>
      </c>
      <c r="I132" s="3">
        <v>0</v>
      </c>
      <c r="J132" s="3">
        <v>0.02</v>
      </c>
      <c r="K132" s="3">
        <v>6.6</v>
      </c>
      <c r="L132" s="4">
        <v>0.44</v>
      </c>
      <c r="M132" s="4">
        <v>0.89</v>
      </c>
      <c r="N132" s="4">
        <v>8.8000000000000007</v>
      </c>
      <c r="O132" s="4">
        <v>0.45</v>
      </c>
      <c r="P132">
        <f t="shared" si="32"/>
        <v>0</v>
      </c>
      <c r="Q132">
        <f t="shared" si="33"/>
        <v>0</v>
      </c>
      <c r="R132">
        <f t="shared" si="34"/>
        <v>1</v>
      </c>
      <c r="S132">
        <f t="shared" si="35"/>
        <v>0</v>
      </c>
      <c r="T132">
        <f t="shared" si="36"/>
        <v>-8.3005900178691014</v>
      </c>
      <c r="U132">
        <f t="shared" si="37"/>
        <v>-10.6562390605982</v>
      </c>
      <c r="V132">
        <f t="shared" si="38"/>
        <v>-7.404266873957674</v>
      </c>
      <c r="W132">
        <f t="shared" si="39"/>
        <v>-9.8032646827325589</v>
      </c>
      <c r="X132">
        <f t="shared" si="40"/>
        <v>9.3584471370118975E-4</v>
      </c>
      <c r="Y132">
        <f t="shared" si="41"/>
        <v>0.26539685201123753</v>
      </c>
      <c r="Z132">
        <f t="shared" si="42"/>
        <v>2.5168097437690665E-2</v>
      </c>
      <c r="AA132">
        <f t="shared" si="43"/>
        <v>0.65037518524613691</v>
      </c>
      <c r="AB132">
        <f t="shared" si="44"/>
        <v>5.9059865304934921E-2</v>
      </c>
      <c r="AC132">
        <f t="shared" si="45"/>
        <v>0.65037518524613691</v>
      </c>
      <c r="AD132">
        <f t="shared" si="46"/>
        <v>-0.43020587454197812</v>
      </c>
    </row>
    <row r="133" spans="1:30" x14ac:dyDescent="0.2">
      <c r="A133" s="6">
        <v>132</v>
      </c>
      <c r="B133" s="13" t="s">
        <v>15</v>
      </c>
      <c r="C133" s="1">
        <v>0.64</v>
      </c>
      <c r="D133" s="1">
        <v>0.86</v>
      </c>
      <c r="E133" s="1">
        <v>1.43</v>
      </c>
      <c r="F133" s="2">
        <v>0.53</v>
      </c>
      <c r="G133" s="2">
        <v>0.43</v>
      </c>
      <c r="H133" s="2">
        <v>8.6999999999999993</v>
      </c>
      <c r="I133" s="3">
        <v>0</v>
      </c>
      <c r="J133" s="3">
        <v>0.16</v>
      </c>
      <c r="K133" s="3">
        <v>6.6</v>
      </c>
      <c r="L133" s="4">
        <v>0.44</v>
      </c>
      <c r="M133" s="4">
        <v>0.74</v>
      </c>
      <c r="N133" s="4">
        <v>8.8000000000000007</v>
      </c>
      <c r="O133" s="4">
        <v>0.6</v>
      </c>
      <c r="P133">
        <f t="shared" si="32"/>
        <v>0</v>
      </c>
      <c r="Q133">
        <f t="shared" si="33"/>
        <v>0</v>
      </c>
      <c r="R133">
        <f t="shared" si="34"/>
        <v>1</v>
      </c>
      <c r="S133">
        <f t="shared" si="35"/>
        <v>0</v>
      </c>
      <c r="T133">
        <f t="shared" si="36"/>
        <v>-7.9684904777376691</v>
      </c>
      <c r="U133">
        <f t="shared" si="37"/>
        <v>-10.64232701194946</v>
      </c>
      <c r="V133">
        <f t="shared" si="38"/>
        <v>-7.5990355550400395</v>
      </c>
      <c r="W133">
        <f t="shared" si="39"/>
        <v>-9.5945839530014538</v>
      </c>
      <c r="X133">
        <f t="shared" si="40"/>
        <v>9.3911546520559195E-4</v>
      </c>
      <c r="Y133">
        <f t="shared" si="41"/>
        <v>0.3686460322356499</v>
      </c>
      <c r="Z133">
        <f t="shared" si="42"/>
        <v>2.5431800705450033E-2</v>
      </c>
      <c r="AA133">
        <f t="shared" si="43"/>
        <v>0.53341079205520969</v>
      </c>
      <c r="AB133">
        <f t="shared" si="44"/>
        <v>7.2511375003690356E-2</v>
      </c>
      <c r="AC133">
        <f t="shared" si="45"/>
        <v>0.53341079205520969</v>
      </c>
      <c r="AD133">
        <f t="shared" si="46"/>
        <v>-0.62846343486445255</v>
      </c>
    </row>
    <row r="134" spans="1:30" x14ac:dyDescent="0.2">
      <c r="A134" s="6">
        <v>133</v>
      </c>
      <c r="B134" s="13" t="s">
        <v>18</v>
      </c>
      <c r="C134" s="1">
        <v>0.69</v>
      </c>
      <c r="D134" s="1">
        <v>1.08</v>
      </c>
      <c r="E134" s="1">
        <v>1.96</v>
      </c>
      <c r="F134" s="2">
        <v>0.15</v>
      </c>
      <c r="G134" s="2">
        <v>0.35</v>
      </c>
      <c r="H134" s="2">
        <v>9.35</v>
      </c>
      <c r="I134" s="3">
        <v>0</v>
      </c>
      <c r="J134" s="3">
        <v>0.38</v>
      </c>
      <c r="K134" s="3">
        <v>9.0299999999999994</v>
      </c>
      <c r="L134" s="4">
        <v>0.34</v>
      </c>
      <c r="M134" s="4">
        <v>0.91</v>
      </c>
      <c r="N134" s="4">
        <v>9.67</v>
      </c>
      <c r="O134" s="4">
        <v>0.6</v>
      </c>
      <c r="P134">
        <f t="shared" si="32"/>
        <v>0</v>
      </c>
      <c r="Q134">
        <f t="shared" si="33"/>
        <v>1</v>
      </c>
      <c r="R134">
        <f t="shared" si="34"/>
        <v>0</v>
      </c>
      <c r="S134">
        <f t="shared" si="35"/>
        <v>0</v>
      </c>
      <c r="T134">
        <f t="shared" si="36"/>
        <v>-8.9707110866707449</v>
      </c>
      <c r="U134">
        <f t="shared" si="37"/>
        <v>-7.1089466647363473</v>
      </c>
      <c r="V134">
        <f t="shared" si="38"/>
        <v>-8.875801025053903</v>
      </c>
      <c r="W134">
        <f t="shared" si="39"/>
        <v>-9.2097455099106185</v>
      </c>
      <c r="X134">
        <f t="shared" si="40"/>
        <v>1.1846228671383535E-3</v>
      </c>
      <c r="Y134">
        <f t="shared" si="41"/>
        <v>0.10727278716081175</v>
      </c>
      <c r="Z134">
        <f t="shared" si="42"/>
        <v>0.69030907002512043</v>
      </c>
      <c r="AA134">
        <f t="shared" si="43"/>
        <v>0.1179528613487363</v>
      </c>
      <c r="AB134">
        <f t="shared" si="44"/>
        <v>8.4465281465331568E-2</v>
      </c>
      <c r="AC134">
        <f t="shared" si="45"/>
        <v>0.69030907002512043</v>
      </c>
      <c r="AD134">
        <f t="shared" si="46"/>
        <v>-0.37061585410780162</v>
      </c>
    </row>
    <row r="135" spans="1:30" x14ac:dyDescent="0.2">
      <c r="A135" s="6">
        <v>134</v>
      </c>
      <c r="B135" s="13" t="s">
        <v>18</v>
      </c>
      <c r="C135" s="1">
        <v>0.69</v>
      </c>
      <c r="D135" s="1">
        <v>1.03</v>
      </c>
      <c r="E135" s="1">
        <v>1.49</v>
      </c>
      <c r="F135" s="2">
        <v>0.25</v>
      </c>
      <c r="G135" s="2">
        <v>0.25</v>
      </c>
      <c r="H135" s="2">
        <v>7.3</v>
      </c>
      <c r="I135" s="3">
        <v>0</v>
      </c>
      <c r="J135" s="3">
        <v>0.37</v>
      </c>
      <c r="K135" s="3">
        <v>8.82</v>
      </c>
      <c r="L135" s="4">
        <v>0.34</v>
      </c>
      <c r="M135" s="4">
        <v>0.45</v>
      </c>
      <c r="N135" s="4">
        <v>8.92</v>
      </c>
      <c r="O135" s="4">
        <v>0.08</v>
      </c>
      <c r="P135">
        <f t="shared" si="32"/>
        <v>0</v>
      </c>
      <c r="Q135">
        <f t="shared" si="33"/>
        <v>1</v>
      </c>
      <c r="R135">
        <f t="shared" si="34"/>
        <v>0</v>
      </c>
      <c r="S135">
        <f t="shared" si="35"/>
        <v>0</v>
      </c>
      <c r="T135">
        <f t="shared" si="36"/>
        <v>-8.713402206439989</v>
      </c>
      <c r="U135">
        <f t="shared" si="37"/>
        <v>-7.1198005299753344</v>
      </c>
      <c r="V135">
        <f t="shared" si="38"/>
        <v>-8.7780012875386078</v>
      </c>
      <c r="W135">
        <f t="shared" si="39"/>
        <v>-8.2701923832594328</v>
      </c>
      <c r="X135">
        <f t="shared" si="40"/>
        <v>1.3834179600957001E-3</v>
      </c>
      <c r="Y135">
        <f t="shared" si="41"/>
        <v>0.11881303603562694</v>
      </c>
      <c r="Z135">
        <f t="shared" si="42"/>
        <v>0.58473152385757754</v>
      </c>
      <c r="AA135">
        <f t="shared" si="43"/>
        <v>0.11138047588187083</v>
      </c>
      <c r="AB135">
        <f t="shared" si="44"/>
        <v>0.18507496422492459</v>
      </c>
      <c r="AC135">
        <f t="shared" si="45"/>
        <v>0.58473152385757754</v>
      </c>
      <c r="AD135">
        <f t="shared" si="46"/>
        <v>-0.53660247066931632</v>
      </c>
    </row>
    <row r="136" spans="1:30" x14ac:dyDescent="0.2">
      <c r="A136" s="6">
        <v>135</v>
      </c>
      <c r="B136" s="13" t="s">
        <v>15</v>
      </c>
      <c r="C136" s="1">
        <v>0.64</v>
      </c>
      <c r="D136" s="1">
        <v>1.03</v>
      </c>
      <c r="E136" s="1">
        <v>1.6</v>
      </c>
      <c r="F136" s="2">
        <v>0.53</v>
      </c>
      <c r="G136" s="2">
        <v>0.44</v>
      </c>
      <c r="H136" s="2">
        <v>9.77</v>
      </c>
      <c r="I136" s="3">
        <v>0</v>
      </c>
      <c r="J136" s="3">
        <v>0.34</v>
      </c>
      <c r="K136" s="3">
        <v>6.6</v>
      </c>
      <c r="L136" s="4">
        <v>0.44</v>
      </c>
      <c r="M136" s="4">
        <v>0.89</v>
      </c>
      <c r="N136" s="4">
        <v>9.8699999999999992</v>
      </c>
      <c r="O136" s="4">
        <v>0.6</v>
      </c>
      <c r="P136">
        <f t="shared" si="32"/>
        <v>0</v>
      </c>
      <c r="Q136">
        <f t="shared" si="33"/>
        <v>0</v>
      </c>
      <c r="R136">
        <f t="shared" si="34"/>
        <v>1</v>
      </c>
      <c r="S136">
        <f t="shared" si="35"/>
        <v>0</v>
      </c>
      <c r="T136">
        <f t="shared" si="36"/>
        <v>-8.2729043862296567</v>
      </c>
      <c r="U136">
        <f t="shared" si="37"/>
        <v>-11.083666808632556</v>
      </c>
      <c r="V136">
        <f t="shared" si="38"/>
        <v>-7.8494524307173652</v>
      </c>
      <c r="W136">
        <f t="shared" si="39"/>
        <v>-10.230692430766915</v>
      </c>
      <c r="X136">
        <f t="shared" si="40"/>
        <v>6.9671602690378411E-4</v>
      </c>
      <c r="Y136">
        <f t="shared" si="41"/>
        <v>0.3664945111883704</v>
      </c>
      <c r="Z136">
        <f t="shared" si="42"/>
        <v>2.2047982972043925E-2</v>
      </c>
      <c r="AA136">
        <f t="shared" si="43"/>
        <v>0.55971935170226228</v>
      </c>
      <c r="AB136">
        <f t="shared" si="44"/>
        <v>5.1738154137323369E-2</v>
      </c>
      <c r="AC136">
        <f t="shared" si="45"/>
        <v>0.55971935170226228</v>
      </c>
      <c r="AD136">
        <f t="shared" si="46"/>
        <v>-0.58031977854895367</v>
      </c>
    </row>
    <row r="137" spans="1:30" x14ac:dyDescent="0.2">
      <c r="A137" s="6">
        <v>136</v>
      </c>
      <c r="B137" s="13" t="s">
        <v>15</v>
      </c>
      <c r="C137" s="1">
        <v>0.64</v>
      </c>
      <c r="D137" s="1">
        <v>1.1399999999999999</v>
      </c>
      <c r="E137" s="1">
        <v>1.61</v>
      </c>
      <c r="F137" s="2">
        <v>0.53</v>
      </c>
      <c r="G137" s="2">
        <v>0.57999999999999996</v>
      </c>
      <c r="H137" s="2">
        <v>10.210000000000001</v>
      </c>
      <c r="I137" s="3">
        <v>0</v>
      </c>
      <c r="J137" s="3">
        <v>0.19</v>
      </c>
      <c r="K137" s="3">
        <v>7.2</v>
      </c>
      <c r="L137" s="4">
        <v>0.44</v>
      </c>
      <c r="M137" s="4">
        <v>0.6</v>
      </c>
      <c r="N137" s="4">
        <v>10.31</v>
      </c>
      <c r="O137" s="4">
        <v>0.12</v>
      </c>
      <c r="P137">
        <f t="shared" si="32"/>
        <v>0</v>
      </c>
      <c r="Q137">
        <f t="shared" si="33"/>
        <v>0</v>
      </c>
      <c r="R137">
        <f t="shared" si="34"/>
        <v>1</v>
      </c>
      <c r="S137">
        <f t="shared" si="35"/>
        <v>0</v>
      </c>
      <c r="T137">
        <f t="shared" si="36"/>
        <v>-8.4299315732165905</v>
      </c>
      <c r="U137">
        <f t="shared" si="37"/>
        <v>-11.45420017114961</v>
      </c>
      <c r="V137">
        <f t="shared" si="38"/>
        <v>-7.8804508120335637</v>
      </c>
      <c r="W137">
        <f t="shared" si="39"/>
        <v>-10.003007701388132</v>
      </c>
      <c r="X137">
        <f t="shared" si="40"/>
        <v>6.5216743056114483E-4</v>
      </c>
      <c r="Y137">
        <f t="shared" si="41"/>
        <v>0.33463250826270391</v>
      </c>
      <c r="Z137">
        <f t="shared" si="42"/>
        <v>1.6260914445472278E-2</v>
      </c>
      <c r="AA137">
        <f t="shared" si="43"/>
        <v>0.5797017230260928</v>
      </c>
      <c r="AB137">
        <f t="shared" si="44"/>
        <v>6.9404854265730953E-2</v>
      </c>
      <c r="AC137">
        <f t="shared" si="45"/>
        <v>0.5797017230260928</v>
      </c>
      <c r="AD137">
        <f t="shared" si="46"/>
        <v>-0.54524157836884224</v>
      </c>
    </row>
    <row r="138" spans="1:30" x14ac:dyDescent="0.2">
      <c r="A138" s="6">
        <v>137</v>
      </c>
      <c r="B138" s="13" t="s">
        <v>15</v>
      </c>
      <c r="C138" s="1">
        <v>0.69</v>
      </c>
      <c r="D138" s="1">
        <v>1.07</v>
      </c>
      <c r="E138" s="1">
        <v>1.5</v>
      </c>
      <c r="F138" s="2">
        <v>0.35</v>
      </c>
      <c r="G138" s="2">
        <v>0.46</v>
      </c>
      <c r="H138" s="2">
        <v>9.0399999999999991</v>
      </c>
      <c r="I138" s="3">
        <v>0</v>
      </c>
      <c r="J138" s="3">
        <v>0.36</v>
      </c>
      <c r="K138" s="3">
        <v>7.5</v>
      </c>
      <c r="L138" s="4">
        <v>0.34</v>
      </c>
      <c r="M138" s="4">
        <v>0.91</v>
      </c>
      <c r="N138" s="4">
        <v>9.14</v>
      </c>
      <c r="O138" s="4">
        <v>0.45</v>
      </c>
      <c r="P138">
        <f t="shared" si="32"/>
        <v>0</v>
      </c>
      <c r="Q138">
        <f t="shared" si="33"/>
        <v>0</v>
      </c>
      <c r="R138">
        <f t="shared" si="34"/>
        <v>1</v>
      </c>
      <c r="S138">
        <f t="shared" si="35"/>
        <v>0</v>
      </c>
      <c r="T138">
        <f t="shared" si="36"/>
        <v>-8.7730450528857382</v>
      </c>
      <c r="U138">
        <f t="shared" si="37"/>
        <v>-9.0759009547740686</v>
      </c>
      <c r="V138">
        <f t="shared" si="38"/>
        <v>-8.2367951945858007</v>
      </c>
      <c r="W138">
        <f t="shared" si="39"/>
        <v>-8.9980289618188358</v>
      </c>
      <c r="X138">
        <f t="shared" si="40"/>
        <v>6.5762546028653383E-4</v>
      </c>
      <c r="Y138">
        <f t="shared" si="41"/>
        <v>0.23547040201370956</v>
      </c>
      <c r="Z138">
        <f t="shared" si="42"/>
        <v>0.17394328924302208</v>
      </c>
      <c r="AA138">
        <f t="shared" si="43"/>
        <v>0.40255634811919716</v>
      </c>
      <c r="AB138">
        <f t="shared" si="44"/>
        <v>0.18802996062407135</v>
      </c>
      <c r="AC138">
        <f t="shared" si="45"/>
        <v>0.40255634811919716</v>
      </c>
      <c r="AD138">
        <f t="shared" si="46"/>
        <v>-0.90992019659475243</v>
      </c>
    </row>
    <row r="139" spans="1:30" x14ac:dyDescent="0.2">
      <c r="A139" s="6">
        <v>138</v>
      </c>
      <c r="B139" s="13" t="s">
        <v>18</v>
      </c>
      <c r="C139" s="1">
        <v>0.69</v>
      </c>
      <c r="D139" s="1">
        <v>1.18</v>
      </c>
      <c r="E139" s="1">
        <v>1.37</v>
      </c>
      <c r="F139" s="2">
        <v>0.05</v>
      </c>
      <c r="G139" s="2">
        <v>0.65</v>
      </c>
      <c r="H139" s="2">
        <v>8.5</v>
      </c>
      <c r="I139" s="3">
        <v>0</v>
      </c>
      <c r="J139" s="3">
        <v>0.64</v>
      </c>
      <c r="K139" s="3">
        <v>8.59</v>
      </c>
      <c r="L139" s="4">
        <v>0.34</v>
      </c>
      <c r="M139" s="4">
        <v>0.96</v>
      </c>
      <c r="N139" s="4">
        <v>9.0399999999999991</v>
      </c>
      <c r="O139" s="4">
        <v>0.5</v>
      </c>
      <c r="P139">
        <f t="shared" si="32"/>
        <v>0</v>
      </c>
      <c r="Q139">
        <f t="shared" si="33"/>
        <v>1</v>
      </c>
      <c r="R139">
        <f t="shared" si="34"/>
        <v>0</v>
      </c>
      <c r="S139">
        <f t="shared" si="35"/>
        <v>0</v>
      </c>
      <c r="T139">
        <f t="shared" si="36"/>
        <v>-8.8741471139616337</v>
      </c>
      <c r="U139">
        <f t="shared" si="37"/>
        <v>-6.217884735743537</v>
      </c>
      <c r="V139">
        <f t="shared" si="38"/>
        <v>-9.0617496084864655</v>
      </c>
      <c r="W139">
        <f t="shared" si="39"/>
        <v>-9.0276426865546533</v>
      </c>
      <c r="X139">
        <f t="shared" si="40"/>
        <v>2.3694833520223725E-3</v>
      </c>
      <c r="Y139">
        <f t="shared" si="41"/>
        <v>5.9068129059922328E-2</v>
      </c>
      <c r="Z139">
        <f t="shared" si="42"/>
        <v>0.8413046870708063</v>
      </c>
      <c r="AA139">
        <f t="shared" si="43"/>
        <v>4.8964180129541068E-2</v>
      </c>
      <c r="AB139">
        <f t="shared" si="44"/>
        <v>5.0663003739730227E-2</v>
      </c>
      <c r="AC139">
        <f t="shared" si="45"/>
        <v>0.8413046870708063</v>
      </c>
      <c r="AD139">
        <f t="shared" si="46"/>
        <v>-0.17280139321682286</v>
      </c>
    </row>
    <row r="140" spans="1:30" x14ac:dyDescent="0.2">
      <c r="A140" s="6">
        <v>139</v>
      </c>
      <c r="B140" s="13" t="s">
        <v>18</v>
      </c>
      <c r="C140" s="1">
        <v>0.69</v>
      </c>
      <c r="D140" s="1">
        <v>1.02</v>
      </c>
      <c r="E140" s="1">
        <v>1.01</v>
      </c>
      <c r="F140" s="2">
        <v>0.45</v>
      </c>
      <c r="G140" s="2">
        <v>0.35</v>
      </c>
      <c r="H140" s="2">
        <v>8</v>
      </c>
      <c r="I140" s="3">
        <v>0</v>
      </c>
      <c r="J140" s="3">
        <v>0.35</v>
      </c>
      <c r="K140" s="3">
        <v>8.25</v>
      </c>
      <c r="L140" s="4">
        <v>0.34</v>
      </c>
      <c r="M140" s="4">
        <v>0.87</v>
      </c>
      <c r="N140" s="4">
        <v>8.6999999999999993</v>
      </c>
      <c r="O140" s="4">
        <v>0.26</v>
      </c>
      <c r="P140">
        <f t="shared" si="32"/>
        <v>0</v>
      </c>
      <c r="Q140">
        <f t="shared" si="33"/>
        <v>1</v>
      </c>
      <c r="R140">
        <f t="shared" si="34"/>
        <v>0</v>
      </c>
      <c r="S140">
        <f t="shared" si="35"/>
        <v>0</v>
      </c>
      <c r="T140">
        <f t="shared" si="36"/>
        <v>-8.5077468689534061</v>
      </c>
      <c r="U140">
        <f t="shared" si="37"/>
        <v>-9.4763026082939419</v>
      </c>
      <c r="V140">
        <f t="shared" si="38"/>
        <v>-8.52248203474619</v>
      </c>
      <c r="W140">
        <f t="shared" si="39"/>
        <v>-8.7666160857891846</v>
      </c>
      <c r="X140">
        <f t="shared" si="40"/>
        <v>6.3334011933419327E-4</v>
      </c>
      <c r="Y140">
        <f t="shared" si="41"/>
        <v>0.31878324109573286</v>
      </c>
      <c r="Z140">
        <f t="shared" si="42"/>
        <v>0.12101997776754785</v>
      </c>
      <c r="AA140">
        <f t="shared" si="43"/>
        <v>0.31412035574937147</v>
      </c>
      <c r="AB140">
        <f t="shared" si="44"/>
        <v>0.24607642538734789</v>
      </c>
      <c r="AC140">
        <f t="shared" si="45"/>
        <v>0.12101997776754785</v>
      </c>
      <c r="AD140">
        <f t="shared" si="46"/>
        <v>-2.1117996414968876</v>
      </c>
    </row>
    <row r="141" spans="1:30" x14ac:dyDescent="0.2">
      <c r="A141" s="6">
        <v>140</v>
      </c>
      <c r="B141" s="13" t="s">
        <v>15</v>
      </c>
      <c r="C141" s="1">
        <v>0.64</v>
      </c>
      <c r="D141" s="1">
        <v>0.85</v>
      </c>
      <c r="E141" s="1">
        <v>1.01</v>
      </c>
      <c r="F141" s="2">
        <v>0.53</v>
      </c>
      <c r="G141" s="2">
        <v>0.42</v>
      </c>
      <c r="H141" s="2">
        <v>8.6</v>
      </c>
      <c r="I141" s="3">
        <v>0</v>
      </c>
      <c r="J141" s="3">
        <v>0.12</v>
      </c>
      <c r="K141" s="3">
        <v>6</v>
      </c>
      <c r="L141" s="4">
        <v>0.44</v>
      </c>
      <c r="M141" s="4">
        <v>0.73</v>
      </c>
      <c r="N141" s="4">
        <v>8.6999999999999993</v>
      </c>
      <c r="O141" s="4">
        <v>0.35</v>
      </c>
      <c r="P141">
        <f t="shared" si="32"/>
        <v>0</v>
      </c>
      <c r="Q141">
        <f t="shared" si="33"/>
        <v>0</v>
      </c>
      <c r="R141">
        <f t="shared" si="34"/>
        <v>1</v>
      </c>
      <c r="S141">
        <f t="shared" si="35"/>
        <v>0</v>
      </c>
      <c r="T141">
        <f t="shared" si="36"/>
        <v>-7.7868030513558164</v>
      </c>
      <c r="U141">
        <f t="shared" si="37"/>
        <v>-10.588468444792834</v>
      </c>
      <c r="V141">
        <f t="shared" si="38"/>
        <v>-7.3037082493977747</v>
      </c>
      <c r="W141">
        <f t="shared" si="39"/>
        <v>-9.5407253858448282</v>
      </c>
      <c r="X141">
        <f t="shared" si="40"/>
        <v>1.1852861076400735E-3</v>
      </c>
      <c r="Y141">
        <f t="shared" si="41"/>
        <v>0.35027666726385637</v>
      </c>
      <c r="Z141">
        <f t="shared" si="42"/>
        <v>2.1264902138152322E-2</v>
      </c>
      <c r="AA141">
        <f t="shared" si="43"/>
        <v>0.5678277536272528</v>
      </c>
      <c r="AB141">
        <f t="shared" si="44"/>
        <v>6.0630676970738477E-2</v>
      </c>
      <c r="AC141">
        <f t="shared" si="45"/>
        <v>0.5678277536272528</v>
      </c>
      <c r="AD141">
        <f t="shared" si="46"/>
        <v>-0.56593715690700885</v>
      </c>
    </row>
    <row r="142" spans="1:30" x14ac:dyDescent="0.2">
      <c r="A142" s="6">
        <v>141</v>
      </c>
      <c r="B142" s="13" t="s">
        <v>16</v>
      </c>
      <c r="C142" s="1">
        <v>0.69</v>
      </c>
      <c r="D142" s="1">
        <v>1.07</v>
      </c>
      <c r="E142" s="1">
        <v>1.58</v>
      </c>
      <c r="F142" s="2">
        <v>0.35</v>
      </c>
      <c r="G142" s="2">
        <v>0.45</v>
      </c>
      <c r="H142" s="2">
        <v>9.01</v>
      </c>
      <c r="I142" s="3">
        <v>0</v>
      </c>
      <c r="J142" s="3">
        <v>0.54</v>
      </c>
      <c r="K142" s="3">
        <v>8.5299999999999994</v>
      </c>
      <c r="L142" s="4">
        <v>0.3</v>
      </c>
      <c r="M142" s="4">
        <v>0.61</v>
      </c>
      <c r="N142" s="4">
        <v>7.8</v>
      </c>
      <c r="O142" s="4">
        <v>0.12</v>
      </c>
      <c r="P142">
        <f t="shared" si="32"/>
        <v>0</v>
      </c>
      <c r="Q142">
        <f t="shared" si="33"/>
        <v>0</v>
      </c>
      <c r="R142">
        <f t="shared" si="34"/>
        <v>0</v>
      </c>
      <c r="S142">
        <f t="shared" si="35"/>
        <v>1</v>
      </c>
      <c r="T142">
        <f t="shared" si="36"/>
        <v>-8.8050022676920463</v>
      </c>
      <c r="U142">
        <f t="shared" si="37"/>
        <v>-9.0500049505729638</v>
      </c>
      <c r="V142">
        <f t="shared" si="38"/>
        <v>-8.8986612108943302</v>
      </c>
      <c r="W142">
        <f t="shared" si="39"/>
        <v>-7.6578329618957754</v>
      </c>
      <c r="X142">
        <f t="shared" si="40"/>
        <v>8.7627291053414861E-4</v>
      </c>
      <c r="Y142">
        <f t="shared" si="41"/>
        <v>0.17115780806765865</v>
      </c>
      <c r="Z142">
        <f t="shared" si="42"/>
        <v>0.13396563371576264</v>
      </c>
      <c r="AA142">
        <f t="shared" si="43"/>
        <v>0.15585514870134229</v>
      </c>
      <c r="AB142">
        <f t="shared" si="44"/>
        <v>0.53902140951523636</v>
      </c>
      <c r="AC142">
        <f t="shared" si="45"/>
        <v>0.53902140951523636</v>
      </c>
      <c r="AD142">
        <f t="shared" si="46"/>
        <v>-0.61799998805450163</v>
      </c>
    </row>
    <row r="143" spans="1:30" x14ac:dyDescent="0.2">
      <c r="A143" s="6">
        <v>142</v>
      </c>
      <c r="B143" s="13" t="s">
        <v>16</v>
      </c>
      <c r="C143" s="1">
        <v>0.69</v>
      </c>
      <c r="D143" s="1">
        <v>1.1299999999999999</v>
      </c>
      <c r="E143" s="1">
        <v>2.44</v>
      </c>
      <c r="F143" s="2">
        <v>0.35</v>
      </c>
      <c r="G143" s="2">
        <v>0.49</v>
      </c>
      <c r="H143" s="2">
        <v>8.93</v>
      </c>
      <c r="I143" s="3">
        <v>0</v>
      </c>
      <c r="J143" s="3">
        <v>0.47</v>
      </c>
      <c r="K143" s="3">
        <v>8.68</v>
      </c>
      <c r="L143" s="4">
        <v>0.3</v>
      </c>
      <c r="M143" s="4">
        <v>0.67</v>
      </c>
      <c r="N143" s="4">
        <v>8.4499999999999993</v>
      </c>
      <c r="O143" s="4">
        <v>0.15</v>
      </c>
      <c r="P143">
        <f t="shared" si="32"/>
        <v>0</v>
      </c>
      <c r="Q143">
        <f t="shared" si="33"/>
        <v>0</v>
      </c>
      <c r="R143">
        <f t="shared" si="34"/>
        <v>0</v>
      </c>
      <c r="S143">
        <f t="shared" si="35"/>
        <v>1</v>
      </c>
      <c r="T143">
        <f t="shared" si="36"/>
        <v>-9.232014618752288</v>
      </c>
      <c r="U143">
        <f t="shared" si="37"/>
        <v>-9.0736959303616178</v>
      </c>
      <c r="V143">
        <f t="shared" si="38"/>
        <v>-8.8611966481149729</v>
      </c>
      <c r="W143">
        <f t="shared" si="39"/>
        <v>-8.0009576240894642</v>
      </c>
      <c r="X143">
        <f t="shared" si="40"/>
        <v>6.8942477092772932E-4</v>
      </c>
      <c r="Y143">
        <f t="shared" si="41"/>
        <v>0.1419384671301285</v>
      </c>
      <c r="Z143">
        <f t="shared" si="42"/>
        <v>0.16628651957142163</v>
      </c>
      <c r="AA143">
        <f t="shared" si="43"/>
        <v>0.20565738493731378</v>
      </c>
      <c r="AB143">
        <f t="shared" si="44"/>
        <v>0.48611762836113609</v>
      </c>
      <c r="AC143">
        <f t="shared" si="45"/>
        <v>0.48611762836113609</v>
      </c>
      <c r="AD143">
        <f t="shared" si="46"/>
        <v>-0.72130465070217642</v>
      </c>
    </row>
    <row r="144" spans="1:30" x14ac:dyDescent="0.2">
      <c r="A144" s="6">
        <v>143</v>
      </c>
      <c r="B144" s="13" t="s">
        <v>16</v>
      </c>
      <c r="C144" s="1">
        <v>0.64</v>
      </c>
      <c r="D144" s="1">
        <v>0.84</v>
      </c>
      <c r="E144" s="1">
        <v>2.15</v>
      </c>
      <c r="F144" s="2">
        <v>0.53</v>
      </c>
      <c r="G144" s="2">
        <v>0.46</v>
      </c>
      <c r="H144" s="2">
        <v>9.66</v>
      </c>
      <c r="I144" s="3">
        <v>0</v>
      </c>
      <c r="J144" s="3">
        <v>0.1</v>
      </c>
      <c r="K144" s="3">
        <v>9.2100000000000009</v>
      </c>
      <c r="L144" s="4">
        <v>0.99</v>
      </c>
      <c r="M144" s="4">
        <v>0.37</v>
      </c>
      <c r="N144" s="4">
        <v>8.85</v>
      </c>
      <c r="O144" s="4">
        <v>0.12</v>
      </c>
      <c r="P144">
        <f t="shared" si="32"/>
        <v>0</v>
      </c>
      <c r="Q144">
        <f t="shared" si="33"/>
        <v>0</v>
      </c>
      <c r="R144">
        <f t="shared" si="34"/>
        <v>0</v>
      </c>
      <c r="S144">
        <f t="shared" si="35"/>
        <v>1</v>
      </c>
      <c r="T144">
        <f t="shared" si="36"/>
        <v>-8.2282813136969501</v>
      </c>
      <c r="U144">
        <f t="shared" si="37"/>
        <v>-11.067549735571365</v>
      </c>
      <c r="V144">
        <f t="shared" si="38"/>
        <v>-8.5581673962033644</v>
      </c>
      <c r="W144">
        <f t="shared" si="39"/>
        <v>-14.428640308511051</v>
      </c>
      <c r="X144">
        <f t="shared" si="40"/>
        <v>4.7511801358476088E-4</v>
      </c>
      <c r="Y144">
        <f t="shared" si="41"/>
        <v>0.56195473301959753</v>
      </c>
      <c r="Z144">
        <f t="shared" si="42"/>
        <v>3.2856607903804395E-2</v>
      </c>
      <c r="AA144">
        <f t="shared" si="43"/>
        <v>0.40404862026668859</v>
      </c>
      <c r="AB144">
        <f t="shared" si="44"/>
        <v>1.1400388099093899E-3</v>
      </c>
      <c r="AC144">
        <f t="shared" si="45"/>
        <v>1.1400388099093899E-3</v>
      </c>
      <c r="AD144">
        <f t="shared" si="46"/>
        <v>-6.7766929733750425</v>
      </c>
    </row>
    <row r="145" spans="1:30" x14ac:dyDescent="0.2">
      <c r="A145" s="6">
        <v>144</v>
      </c>
      <c r="B145" s="13" t="s">
        <v>16</v>
      </c>
      <c r="C145" s="1">
        <v>0.64</v>
      </c>
      <c r="D145" s="1">
        <v>0.94</v>
      </c>
      <c r="E145" s="1">
        <v>1.63</v>
      </c>
      <c r="F145" s="2">
        <v>0.53</v>
      </c>
      <c r="G145" s="2">
        <v>0.47</v>
      </c>
      <c r="H145" s="2">
        <v>8.9499999999999993</v>
      </c>
      <c r="I145" s="3">
        <v>0</v>
      </c>
      <c r="J145" s="3">
        <v>0.16</v>
      </c>
      <c r="K145" s="3">
        <v>8.7899999999999991</v>
      </c>
      <c r="L145" s="4">
        <v>0.25</v>
      </c>
      <c r="M145" s="4">
        <v>0.68</v>
      </c>
      <c r="N145" s="4">
        <v>7.55</v>
      </c>
      <c r="O145" s="4">
        <v>0.35</v>
      </c>
      <c r="P145">
        <f t="shared" si="32"/>
        <v>0</v>
      </c>
      <c r="Q145">
        <f t="shared" si="33"/>
        <v>0</v>
      </c>
      <c r="R145">
        <f t="shared" si="34"/>
        <v>0</v>
      </c>
      <c r="S145">
        <f t="shared" si="35"/>
        <v>1</v>
      </c>
      <c r="T145">
        <f t="shared" si="36"/>
        <v>-8.1596799039433598</v>
      </c>
      <c r="U145">
        <f t="shared" si="37"/>
        <v>-10.79784150281413</v>
      </c>
      <c r="V145">
        <f t="shared" si="38"/>
        <v>-8.4738643103626945</v>
      </c>
      <c r="W145">
        <f t="shared" si="39"/>
        <v>-7.1709120155982449</v>
      </c>
      <c r="X145">
        <f t="shared" si="40"/>
        <v>1.2838751693985231E-3</v>
      </c>
      <c r="Y145">
        <f t="shared" si="41"/>
        <v>0.22272719317657327</v>
      </c>
      <c r="Z145">
        <f t="shared" si="42"/>
        <v>1.5923341867755063E-2</v>
      </c>
      <c r="AA145">
        <f t="shared" si="43"/>
        <v>0.16267645135598663</v>
      </c>
      <c r="AB145">
        <f t="shared" si="44"/>
        <v>0.59867301359968494</v>
      </c>
      <c r="AC145">
        <f t="shared" si="45"/>
        <v>0.59867301359968494</v>
      </c>
      <c r="AD145">
        <f t="shared" si="46"/>
        <v>-0.51303971706308937</v>
      </c>
    </row>
    <row r="146" spans="1:30" x14ac:dyDescent="0.2">
      <c r="A146" s="6">
        <v>145</v>
      </c>
      <c r="B146" s="13" t="s">
        <v>16</v>
      </c>
      <c r="C146" s="1">
        <v>0.69</v>
      </c>
      <c r="D146" s="1">
        <v>1.1200000000000001</v>
      </c>
      <c r="E146" s="1">
        <v>1.61</v>
      </c>
      <c r="F146" s="2">
        <v>0.35</v>
      </c>
      <c r="G146" s="2">
        <v>0.45</v>
      </c>
      <c r="H146" s="2">
        <v>8.76</v>
      </c>
      <c r="I146" s="3">
        <v>0</v>
      </c>
      <c r="J146" s="3">
        <v>0.47</v>
      </c>
      <c r="K146" s="3">
        <v>8.52</v>
      </c>
      <c r="L146" s="4">
        <v>0.15</v>
      </c>
      <c r="M146" s="4">
        <v>0.21</v>
      </c>
      <c r="N146" s="4">
        <v>7.97</v>
      </c>
      <c r="O146" s="4">
        <v>0.26</v>
      </c>
      <c r="P146">
        <f t="shared" si="32"/>
        <v>0</v>
      </c>
      <c r="Q146">
        <f t="shared" si="33"/>
        <v>0</v>
      </c>
      <c r="R146">
        <f t="shared" si="34"/>
        <v>0</v>
      </c>
      <c r="S146">
        <f t="shared" si="35"/>
        <v>1</v>
      </c>
      <c r="T146">
        <f t="shared" si="36"/>
        <v>-8.8865464664881131</v>
      </c>
      <c r="U146">
        <f t="shared" si="37"/>
        <v>-8.9501386543032542</v>
      </c>
      <c r="V146">
        <f t="shared" si="38"/>
        <v>-8.7972822185023603</v>
      </c>
      <c r="W146">
        <f t="shared" si="39"/>
        <v>-5.7159431257025499</v>
      </c>
      <c r="X146">
        <f t="shared" si="40"/>
        <v>3.7121420054257131E-3</v>
      </c>
      <c r="Y146">
        <f t="shared" si="41"/>
        <v>3.7238941248448676E-2</v>
      </c>
      <c r="Z146">
        <f t="shared" si="42"/>
        <v>3.4944560980604812E-2</v>
      </c>
      <c r="AA146">
        <f t="shared" si="43"/>
        <v>4.0715924020252182E-2</v>
      </c>
      <c r="AB146">
        <f t="shared" si="44"/>
        <v>0.88710057375069429</v>
      </c>
      <c r="AC146">
        <f t="shared" si="45"/>
        <v>0.88710057375069429</v>
      </c>
      <c r="AD146">
        <f t="shared" si="46"/>
        <v>-0.11979691668464695</v>
      </c>
    </row>
    <row r="147" spans="1:30" x14ac:dyDescent="0.2">
      <c r="A147" s="6">
        <v>146</v>
      </c>
      <c r="B147" s="13" t="s">
        <v>16</v>
      </c>
      <c r="C147" s="1">
        <v>0.69</v>
      </c>
      <c r="D147" s="1">
        <v>1.03</v>
      </c>
      <c r="E147" s="1">
        <v>1.66</v>
      </c>
      <c r="F147" s="2">
        <v>0.35</v>
      </c>
      <c r="G147" s="2">
        <v>0.43</v>
      </c>
      <c r="H147" s="2">
        <v>8.36</v>
      </c>
      <c r="I147" s="3">
        <v>0</v>
      </c>
      <c r="J147" s="3">
        <v>0.35</v>
      </c>
      <c r="K147" s="3">
        <v>8.86</v>
      </c>
      <c r="L147" s="4">
        <v>0.45</v>
      </c>
      <c r="M147" s="4">
        <v>0.2</v>
      </c>
      <c r="N147" s="4">
        <v>8.1999999999999993</v>
      </c>
      <c r="O147" s="4">
        <v>0.06</v>
      </c>
      <c r="P147">
        <f t="shared" si="32"/>
        <v>0</v>
      </c>
      <c r="Q147">
        <f t="shared" si="33"/>
        <v>0</v>
      </c>
      <c r="R147">
        <f t="shared" si="34"/>
        <v>0</v>
      </c>
      <c r="S147">
        <f t="shared" si="35"/>
        <v>1</v>
      </c>
      <c r="T147">
        <f t="shared" si="36"/>
        <v>-8.7813112879033906</v>
      </c>
      <c r="U147">
        <f t="shared" si="37"/>
        <v>-8.762528482974238</v>
      </c>
      <c r="V147">
        <f t="shared" si="38"/>
        <v>-8.7661557976442808</v>
      </c>
      <c r="W147">
        <f t="shared" si="39"/>
        <v>-8.7005420130359692</v>
      </c>
      <c r="X147">
        <f t="shared" si="40"/>
        <v>6.3248236845347831E-4</v>
      </c>
      <c r="Y147">
        <f t="shared" si="41"/>
        <v>0.24281557505301285</v>
      </c>
      <c r="Z147">
        <f t="shared" si="42"/>
        <v>0.24741943397475497</v>
      </c>
      <c r="AA147">
        <f t="shared" si="43"/>
        <v>0.24652359156564804</v>
      </c>
      <c r="AB147">
        <f t="shared" si="44"/>
        <v>0.26324139940658409</v>
      </c>
      <c r="AC147">
        <f t="shared" si="45"/>
        <v>0.26324139940658409</v>
      </c>
      <c r="AD147">
        <f t="shared" si="46"/>
        <v>-1.3346837993219485</v>
      </c>
    </row>
    <row r="148" spans="1:30" x14ac:dyDescent="0.2">
      <c r="A148" s="6">
        <v>147</v>
      </c>
      <c r="B148" s="13" t="s">
        <v>16</v>
      </c>
      <c r="C148" s="1">
        <v>0.69</v>
      </c>
      <c r="D148" s="1">
        <v>1.07</v>
      </c>
      <c r="E148" s="1">
        <v>1.52</v>
      </c>
      <c r="F148" s="2">
        <v>0.35</v>
      </c>
      <c r="G148" s="2">
        <v>0.44</v>
      </c>
      <c r="H148" s="2">
        <v>8.82</v>
      </c>
      <c r="I148" s="3">
        <v>0</v>
      </c>
      <c r="J148" s="3">
        <v>0.48</v>
      </c>
      <c r="K148" s="3">
        <v>8.4499999999999993</v>
      </c>
      <c r="L148" s="4">
        <v>0.3</v>
      </c>
      <c r="M148" s="4">
        <v>0.33</v>
      </c>
      <c r="N148" s="4">
        <v>7.55</v>
      </c>
      <c r="O148" s="4">
        <v>0.04</v>
      </c>
      <c r="P148">
        <f t="shared" si="32"/>
        <v>0</v>
      </c>
      <c r="Q148">
        <f t="shared" si="33"/>
        <v>0</v>
      </c>
      <c r="R148">
        <f t="shared" si="34"/>
        <v>0</v>
      </c>
      <c r="S148">
        <f t="shared" si="35"/>
        <v>1</v>
      </c>
      <c r="T148">
        <f t="shared" si="36"/>
        <v>-8.7810343565873161</v>
      </c>
      <c r="U148">
        <f t="shared" si="37"/>
        <v>-8.9601945167592447</v>
      </c>
      <c r="V148">
        <f t="shared" si="38"/>
        <v>-8.7832317041955807</v>
      </c>
      <c r="W148">
        <f t="shared" si="39"/>
        <v>-7.1684293034613367</v>
      </c>
      <c r="X148">
        <f t="shared" si="40"/>
        <v>1.205854352615481E-3</v>
      </c>
      <c r="Y148">
        <f t="shared" si="41"/>
        <v>0.12739441187477238</v>
      </c>
      <c r="Z148">
        <f t="shared" si="42"/>
        <v>0.1064981611889268</v>
      </c>
      <c r="AA148">
        <f t="shared" si="43"/>
        <v>0.12711478939493598</v>
      </c>
      <c r="AB148">
        <f t="shared" si="44"/>
        <v>0.63899263754136493</v>
      </c>
      <c r="AC148">
        <f t="shared" si="45"/>
        <v>0.63899263754136493</v>
      </c>
      <c r="AD148">
        <f t="shared" si="46"/>
        <v>-0.44786234651547852</v>
      </c>
    </row>
    <row r="149" spans="1:30" x14ac:dyDescent="0.2">
      <c r="A149" s="6">
        <v>148</v>
      </c>
      <c r="B149" s="13" t="s">
        <v>16</v>
      </c>
      <c r="C149" s="1">
        <v>0.64</v>
      </c>
      <c r="D149" s="1">
        <v>1.03</v>
      </c>
      <c r="E149" s="1">
        <v>1.64</v>
      </c>
      <c r="F149" s="2">
        <v>0.53</v>
      </c>
      <c r="G149" s="2">
        <v>0.43</v>
      </c>
      <c r="H149" s="2">
        <v>9.25</v>
      </c>
      <c r="I149" s="3">
        <v>0</v>
      </c>
      <c r="J149" s="3">
        <v>0.19</v>
      </c>
      <c r="K149" s="3">
        <v>8.98</v>
      </c>
      <c r="L149" s="4">
        <v>0.1</v>
      </c>
      <c r="M149" s="4">
        <v>0.41</v>
      </c>
      <c r="N149" s="4">
        <v>7.3</v>
      </c>
      <c r="O149" s="4">
        <v>0.4</v>
      </c>
      <c r="P149">
        <f t="shared" si="32"/>
        <v>0</v>
      </c>
      <c r="Q149">
        <f t="shared" si="33"/>
        <v>0</v>
      </c>
      <c r="R149">
        <f t="shared" si="34"/>
        <v>0</v>
      </c>
      <c r="S149">
        <f t="shared" si="35"/>
        <v>1</v>
      </c>
      <c r="T149">
        <f t="shared" si="36"/>
        <v>-8.2888829936328108</v>
      </c>
      <c r="U149">
        <f t="shared" si="37"/>
        <v>-10.862032863742821</v>
      </c>
      <c r="V149">
        <f t="shared" si="38"/>
        <v>-8.5914988414738946</v>
      </c>
      <c r="W149">
        <f t="shared" si="39"/>
        <v>-5.2421034341055313</v>
      </c>
      <c r="X149">
        <f t="shared" si="40"/>
        <v>5.7452649079249365E-3</v>
      </c>
      <c r="Y149">
        <f t="shared" si="41"/>
        <v>4.3739498209076903E-2</v>
      </c>
      <c r="Z149">
        <f t="shared" si="42"/>
        <v>3.3370983534328773E-3</v>
      </c>
      <c r="AA149">
        <f t="shared" si="43"/>
        <v>3.2318366638887604E-2</v>
      </c>
      <c r="AB149">
        <f t="shared" si="44"/>
        <v>0.92060503679860262</v>
      </c>
      <c r="AC149">
        <f t="shared" si="45"/>
        <v>0.92060503679860262</v>
      </c>
      <c r="AD149">
        <f t="shared" si="46"/>
        <v>-8.2724176401055546E-2</v>
      </c>
    </row>
    <row r="150" spans="1:30" x14ac:dyDescent="0.2">
      <c r="A150" s="6">
        <v>149</v>
      </c>
      <c r="B150" s="13" t="s">
        <v>16</v>
      </c>
      <c r="C150" s="1">
        <v>0.64</v>
      </c>
      <c r="D150" s="1">
        <v>1.43</v>
      </c>
      <c r="E150" s="1">
        <v>1.66</v>
      </c>
      <c r="F150" s="2">
        <v>0.53</v>
      </c>
      <c r="G150" s="2">
        <v>0.7</v>
      </c>
      <c r="H150" s="2">
        <v>8.9600000000000009</v>
      </c>
      <c r="I150" s="3">
        <v>0</v>
      </c>
      <c r="J150" s="3">
        <v>0.5</v>
      </c>
      <c r="K150" s="3">
        <v>9.11</v>
      </c>
      <c r="L150" s="4">
        <v>0.1</v>
      </c>
      <c r="M150" s="4">
        <v>0.83</v>
      </c>
      <c r="N150" s="4">
        <v>8.25</v>
      </c>
      <c r="O150" s="4">
        <v>0.4</v>
      </c>
      <c r="P150">
        <f t="shared" si="32"/>
        <v>0</v>
      </c>
      <c r="Q150">
        <f t="shared" si="33"/>
        <v>0</v>
      </c>
      <c r="R150">
        <f t="shared" si="34"/>
        <v>0</v>
      </c>
      <c r="S150">
        <f t="shared" si="35"/>
        <v>1</v>
      </c>
      <c r="T150">
        <f t="shared" si="36"/>
        <v>-8.8533542432840022</v>
      </c>
      <c r="U150">
        <f t="shared" si="37"/>
        <v>-11.121813273585948</v>
      </c>
      <c r="V150">
        <f t="shared" si="38"/>
        <v>-9.0747028236450937</v>
      </c>
      <c r="W150">
        <f t="shared" si="39"/>
        <v>-6.2059014031775233</v>
      </c>
      <c r="X150">
        <f t="shared" si="40"/>
        <v>2.2897039376416606E-3</v>
      </c>
      <c r="Y150">
        <f t="shared" si="41"/>
        <v>6.2410516220135208E-2</v>
      </c>
      <c r="Z150">
        <f t="shared" si="42"/>
        <v>6.4577099629232974E-3</v>
      </c>
      <c r="AA150">
        <f t="shared" si="43"/>
        <v>5.0018113507976164E-2</v>
      </c>
      <c r="AB150">
        <f t="shared" si="44"/>
        <v>0.88111366030896543</v>
      </c>
      <c r="AC150">
        <f t="shared" si="45"/>
        <v>0.88111366030896543</v>
      </c>
      <c r="AD150">
        <f t="shared" si="46"/>
        <v>-0.1265686485308877</v>
      </c>
    </row>
    <row r="151" spans="1:30" x14ac:dyDescent="0.2">
      <c r="A151" s="6">
        <v>150</v>
      </c>
      <c r="B151" s="13" t="s">
        <v>17</v>
      </c>
      <c r="C151" s="1">
        <v>0.45</v>
      </c>
      <c r="D151" s="1">
        <v>0.94</v>
      </c>
      <c r="E151" s="1">
        <v>2.7</v>
      </c>
      <c r="F151" s="2">
        <v>0.35</v>
      </c>
      <c r="G151" s="2">
        <v>0.46</v>
      </c>
      <c r="H151" s="2">
        <v>9.06</v>
      </c>
      <c r="I151" s="3">
        <v>0</v>
      </c>
      <c r="J151" s="3">
        <v>0.49</v>
      </c>
      <c r="K151" s="3">
        <v>8.7200000000000006</v>
      </c>
      <c r="L151" s="4">
        <v>0.34</v>
      </c>
      <c r="M151" s="4">
        <v>0.91</v>
      </c>
      <c r="N151" s="4">
        <v>9.16</v>
      </c>
      <c r="O151" s="4">
        <v>0.6</v>
      </c>
      <c r="P151">
        <f t="shared" si="32"/>
        <v>1</v>
      </c>
      <c r="Q151">
        <f t="shared" si="33"/>
        <v>0</v>
      </c>
      <c r="R151">
        <f t="shared" si="34"/>
        <v>0</v>
      </c>
      <c r="S151">
        <f t="shared" si="35"/>
        <v>0</v>
      </c>
      <c r="T151">
        <f t="shared" si="36"/>
        <v>-6.7462394878154992</v>
      </c>
      <c r="U151">
        <f t="shared" si="37"/>
        <v>-9.0838902584756465</v>
      </c>
      <c r="V151">
        <f t="shared" si="38"/>
        <v>-8.9049993528156079</v>
      </c>
      <c r="W151">
        <f t="shared" si="39"/>
        <v>-9.006018265520412</v>
      </c>
      <c r="X151">
        <f t="shared" si="40"/>
        <v>1.5471483943852466E-3</v>
      </c>
      <c r="Y151">
        <f t="shared" si="41"/>
        <v>0.75964983158266375</v>
      </c>
      <c r="Z151">
        <f t="shared" si="42"/>
        <v>7.3347381740491976E-2</v>
      </c>
      <c r="AA151">
        <f t="shared" si="43"/>
        <v>8.7715420314150624E-2</v>
      </c>
      <c r="AB151">
        <f t="shared" si="44"/>
        <v>7.9287366362693554E-2</v>
      </c>
      <c r="AC151">
        <f t="shared" si="45"/>
        <v>0.75964983158266375</v>
      </c>
      <c r="AD151">
        <f t="shared" si="46"/>
        <v>-0.2748976997962449</v>
      </c>
    </row>
    <row r="152" spans="1:30" x14ac:dyDescent="0.2">
      <c r="A152" s="6">
        <v>151</v>
      </c>
      <c r="B152" s="13" t="s">
        <v>17</v>
      </c>
      <c r="C152" s="1">
        <v>0.45</v>
      </c>
      <c r="D152" s="1">
        <v>1.38</v>
      </c>
      <c r="E152" s="1">
        <v>1.1499999999999999</v>
      </c>
      <c r="F152" s="2">
        <v>0.35</v>
      </c>
      <c r="G152" s="2">
        <v>0.57999999999999996</v>
      </c>
      <c r="H152" s="2">
        <v>8.6999999999999993</v>
      </c>
      <c r="I152" s="3">
        <v>0</v>
      </c>
      <c r="J152" s="3">
        <v>0.47</v>
      </c>
      <c r="K152" s="3">
        <v>8.8800000000000008</v>
      </c>
      <c r="L152" s="4">
        <v>0.34</v>
      </c>
      <c r="M152" s="4">
        <v>0.6</v>
      </c>
      <c r="N152" s="4">
        <v>8.8000000000000007</v>
      </c>
      <c r="O152" s="4">
        <v>0.04</v>
      </c>
      <c r="P152">
        <f t="shared" si="32"/>
        <v>1</v>
      </c>
      <c r="Q152">
        <f t="shared" si="33"/>
        <v>0</v>
      </c>
      <c r="R152">
        <f t="shared" si="34"/>
        <v>0</v>
      </c>
      <c r="S152">
        <f t="shared" si="35"/>
        <v>0</v>
      </c>
      <c r="T152">
        <f t="shared" si="36"/>
        <v>-6.7391985914878765</v>
      </c>
      <c r="U152">
        <f t="shared" si="37"/>
        <v>-9.107027375632148</v>
      </c>
      <c r="V152">
        <f t="shared" si="38"/>
        <v>-8.9410896851307413</v>
      </c>
      <c r="W152">
        <f t="shared" si="39"/>
        <v>-8.4309372907810776</v>
      </c>
      <c r="X152">
        <f t="shared" si="40"/>
        <v>1.6433945354143685E-3</v>
      </c>
      <c r="Y152">
        <f t="shared" si="41"/>
        <v>0.72021373717032866</v>
      </c>
      <c r="Z152">
        <f t="shared" si="42"/>
        <v>6.7472441537488242E-2</v>
      </c>
      <c r="AA152">
        <f t="shared" si="43"/>
        <v>7.965118640664251E-2</v>
      </c>
      <c r="AB152">
        <f t="shared" si="44"/>
        <v>0.13266263488554056</v>
      </c>
      <c r="AC152">
        <f t="shared" si="45"/>
        <v>0.72021373717032866</v>
      </c>
      <c r="AD152">
        <f t="shared" si="46"/>
        <v>-0.32820725384439881</v>
      </c>
    </row>
    <row r="153" spans="1:30" x14ac:dyDescent="0.2">
      <c r="A153" s="6">
        <v>152</v>
      </c>
      <c r="B153" s="13" t="s">
        <v>17</v>
      </c>
      <c r="C153" s="1">
        <v>0.6</v>
      </c>
      <c r="D153" s="1">
        <v>1.02</v>
      </c>
      <c r="E153" s="1">
        <v>2.5</v>
      </c>
      <c r="F153" s="2">
        <v>0.35</v>
      </c>
      <c r="G153" s="2">
        <v>0.67</v>
      </c>
      <c r="H153" s="2">
        <v>9.52</v>
      </c>
      <c r="I153" s="3">
        <v>0</v>
      </c>
      <c r="J153" s="3">
        <v>0.43</v>
      </c>
      <c r="K153" s="3">
        <v>9.7100000000000009</v>
      </c>
      <c r="L153" s="4">
        <v>0.34</v>
      </c>
      <c r="M153" s="4">
        <v>1.1200000000000001</v>
      </c>
      <c r="N153" s="4">
        <v>9.9700000000000006</v>
      </c>
      <c r="O153" s="4">
        <v>0.5</v>
      </c>
      <c r="P153">
        <f t="shared" si="32"/>
        <v>1</v>
      </c>
      <c r="Q153">
        <f t="shared" si="33"/>
        <v>0</v>
      </c>
      <c r="R153">
        <f t="shared" si="34"/>
        <v>0</v>
      </c>
      <c r="S153">
        <f t="shared" si="35"/>
        <v>0</v>
      </c>
      <c r="T153">
        <f t="shared" si="36"/>
        <v>-8.2309598116966676</v>
      </c>
      <c r="U153">
        <f t="shared" si="37"/>
        <v>-9.5597972652354581</v>
      </c>
      <c r="V153">
        <f t="shared" si="38"/>
        <v>-9.2169975941512163</v>
      </c>
      <c r="W153">
        <f t="shared" si="39"/>
        <v>-9.6217380870578193</v>
      </c>
      <c r="X153">
        <f t="shared" si="40"/>
        <v>5.0239653896597819E-4</v>
      </c>
      <c r="Y153">
        <f t="shared" si="41"/>
        <v>0.5300208254734432</v>
      </c>
      <c r="Z153">
        <f t="shared" si="42"/>
        <v>0.14034151508477039</v>
      </c>
      <c r="AA153">
        <f t="shared" si="43"/>
        <v>0.19772526500314419</v>
      </c>
      <c r="AB153">
        <f t="shared" si="44"/>
        <v>0.13191239443864219</v>
      </c>
      <c r="AC153">
        <f t="shared" si="45"/>
        <v>0.5300208254734432</v>
      </c>
      <c r="AD153">
        <f t="shared" si="46"/>
        <v>-0.63483897986181359</v>
      </c>
    </row>
    <row r="154" spans="1:30" x14ac:dyDescent="0.2">
      <c r="A154" s="6">
        <v>153</v>
      </c>
      <c r="B154" s="13" t="s">
        <v>17</v>
      </c>
      <c r="C154" s="1">
        <v>0.6</v>
      </c>
      <c r="D154" s="1">
        <v>1.51</v>
      </c>
      <c r="E154" s="1">
        <v>2.5499999999999998</v>
      </c>
      <c r="F154" s="2">
        <v>0.53</v>
      </c>
      <c r="G154" s="2">
        <v>0.46</v>
      </c>
      <c r="H154" s="2">
        <v>9.31</v>
      </c>
      <c r="I154" s="3">
        <v>0</v>
      </c>
      <c r="J154" s="3">
        <v>0.21</v>
      </c>
      <c r="K154" s="3">
        <v>9.59</v>
      </c>
      <c r="L154" s="4">
        <v>0.44</v>
      </c>
      <c r="M154" s="4">
        <v>0.91</v>
      </c>
      <c r="N154" s="4">
        <v>9.41</v>
      </c>
      <c r="O154" s="4">
        <v>0.6</v>
      </c>
      <c r="P154">
        <f t="shared" si="32"/>
        <v>1</v>
      </c>
      <c r="Q154">
        <f t="shared" si="33"/>
        <v>0</v>
      </c>
      <c r="R154">
        <f t="shared" si="34"/>
        <v>0</v>
      </c>
      <c r="S154">
        <f t="shared" si="35"/>
        <v>0</v>
      </c>
      <c r="T154">
        <f t="shared" si="36"/>
        <v>-8.9326234547388879</v>
      </c>
      <c r="U154">
        <f t="shared" si="37"/>
        <v>-10.927736920793771</v>
      </c>
      <c r="V154">
        <f t="shared" si="38"/>
        <v>-8.8629967016694664</v>
      </c>
      <c r="W154">
        <f t="shared" si="39"/>
        <v>-10.074762542928131</v>
      </c>
      <c r="X154">
        <f t="shared" si="40"/>
        <v>3.3362433466766693E-4</v>
      </c>
      <c r="Y154">
        <f t="shared" si="41"/>
        <v>0.39568829550381224</v>
      </c>
      <c r="Z154">
        <f t="shared" si="42"/>
        <v>5.3812904698106172E-2</v>
      </c>
      <c r="AA154">
        <f t="shared" si="43"/>
        <v>0.42422056557693061</v>
      </c>
      <c r="AB154">
        <f t="shared" si="44"/>
        <v>0.12627823422115095</v>
      </c>
      <c r="AC154">
        <f t="shared" si="45"/>
        <v>0.39568829550381224</v>
      </c>
      <c r="AD154">
        <f t="shared" si="46"/>
        <v>-0.92712851024528486</v>
      </c>
    </row>
    <row r="155" spans="1:30" x14ac:dyDescent="0.2">
      <c r="A155" s="6">
        <v>154</v>
      </c>
      <c r="B155" s="13" t="s">
        <v>17</v>
      </c>
      <c r="C155" s="1">
        <v>0.6</v>
      </c>
      <c r="D155" s="1">
        <v>1.1100000000000001</v>
      </c>
      <c r="E155" s="1">
        <v>2.0499999999999998</v>
      </c>
      <c r="F155" s="2">
        <v>0.35</v>
      </c>
      <c r="G155" s="2">
        <v>0.52</v>
      </c>
      <c r="H155" s="2">
        <v>8.7799999999999994</v>
      </c>
      <c r="I155" s="3">
        <v>0</v>
      </c>
      <c r="J155" s="3">
        <v>0.49</v>
      </c>
      <c r="K155" s="3">
        <v>8.5500000000000007</v>
      </c>
      <c r="L155" s="4">
        <v>0.34</v>
      </c>
      <c r="M155" s="4">
        <v>0.97</v>
      </c>
      <c r="N155" s="4">
        <v>8.8800000000000008</v>
      </c>
      <c r="O155" s="4">
        <v>0.7</v>
      </c>
      <c r="P155">
        <f t="shared" si="32"/>
        <v>1</v>
      </c>
      <c r="Q155">
        <f t="shared" si="33"/>
        <v>0</v>
      </c>
      <c r="R155">
        <f t="shared" si="34"/>
        <v>0</v>
      </c>
      <c r="S155">
        <f t="shared" si="35"/>
        <v>0</v>
      </c>
      <c r="T155">
        <f t="shared" si="36"/>
        <v>-8.176408916249855</v>
      </c>
      <c r="U155">
        <f t="shared" si="37"/>
        <v>-9.055512298546013</v>
      </c>
      <c r="V155">
        <f t="shared" si="38"/>
        <v>-8.8370902713522064</v>
      </c>
      <c r="W155">
        <f t="shared" si="39"/>
        <v>-8.9776403055907803</v>
      </c>
      <c r="X155">
        <f t="shared" si="40"/>
        <v>6.6940074613767043E-4</v>
      </c>
      <c r="Y155">
        <f t="shared" si="41"/>
        <v>0.4200921186232518</v>
      </c>
      <c r="Z155">
        <f t="shared" si="42"/>
        <v>0.17440333517245568</v>
      </c>
      <c r="AA155">
        <f t="shared" si="43"/>
        <v>0.21697728316416875</v>
      </c>
      <c r="AB155">
        <f t="shared" si="44"/>
        <v>0.18852726304012382</v>
      </c>
      <c r="AC155">
        <f t="shared" si="45"/>
        <v>0.4200921186232518</v>
      </c>
      <c r="AD155">
        <f t="shared" si="46"/>
        <v>-0.8672812616986818</v>
      </c>
    </row>
    <row r="156" spans="1:30" x14ac:dyDescent="0.2">
      <c r="A156" s="6">
        <v>155</v>
      </c>
      <c r="B156" s="13" t="s">
        <v>17</v>
      </c>
      <c r="C156" s="1">
        <v>0.6</v>
      </c>
      <c r="D156" s="1">
        <v>0.7</v>
      </c>
      <c r="E156" s="1">
        <v>0.95</v>
      </c>
      <c r="F156" s="2">
        <v>0.53</v>
      </c>
      <c r="G156" s="2">
        <v>0.25</v>
      </c>
      <c r="H156" s="2">
        <v>4.05</v>
      </c>
      <c r="I156" s="3">
        <v>0</v>
      </c>
      <c r="J156" s="3">
        <v>7.0000000000000007E-2</v>
      </c>
      <c r="K156" s="3">
        <v>3.35</v>
      </c>
      <c r="L156" s="4">
        <v>0.44</v>
      </c>
      <c r="M156" s="4">
        <v>0.31</v>
      </c>
      <c r="N156" s="4">
        <v>3.6</v>
      </c>
      <c r="O156" s="4">
        <v>0.4</v>
      </c>
      <c r="P156">
        <f t="shared" si="32"/>
        <v>1</v>
      </c>
      <c r="Q156">
        <f t="shared" si="33"/>
        <v>0</v>
      </c>
      <c r="R156">
        <f t="shared" si="34"/>
        <v>0</v>
      </c>
      <c r="S156">
        <f t="shared" si="35"/>
        <v>0</v>
      </c>
      <c r="T156">
        <f t="shared" si="36"/>
        <v>-7.1666032180647772</v>
      </c>
      <c r="U156">
        <f t="shared" si="37"/>
        <v>-8.5343970256555348</v>
      </c>
      <c r="V156">
        <f t="shared" si="38"/>
        <v>-6.1755652656951519</v>
      </c>
      <c r="W156">
        <f t="shared" si="39"/>
        <v>-6.9191468986956579</v>
      </c>
      <c r="X156">
        <f t="shared" si="40"/>
        <v>4.0368321181519402E-3</v>
      </c>
      <c r="Y156">
        <f t="shared" si="41"/>
        <v>0.19122430001813423</v>
      </c>
      <c r="Z156">
        <f t="shared" si="42"/>
        <v>4.8698745845415913E-2</v>
      </c>
      <c r="AA156">
        <f t="shared" si="43"/>
        <v>0.51516386630678723</v>
      </c>
      <c r="AB156">
        <f t="shared" si="44"/>
        <v>0.2449130878296627</v>
      </c>
      <c r="AC156">
        <f t="shared" si="45"/>
        <v>0.19122430001813423</v>
      </c>
      <c r="AD156">
        <f t="shared" si="46"/>
        <v>-1.6543081942953051</v>
      </c>
    </row>
    <row r="157" spans="1:30" x14ac:dyDescent="0.2">
      <c r="A157" s="6">
        <v>156</v>
      </c>
      <c r="B157" s="13" t="s">
        <v>17</v>
      </c>
      <c r="C157" s="1">
        <v>0.45</v>
      </c>
      <c r="D157" s="1">
        <v>0.74</v>
      </c>
      <c r="E157" s="1">
        <v>0.7</v>
      </c>
      <c r="F157" s="2">
        <v>0.53</v>
      </c>
      <c r="G157" s="2">
        <v>0.21</v>
      </c>
      <c r="H157" s="2">
        <v>4.0599999999999996</v>
      </c>
      <c r="I157" s="3">
        <v>0</v>
      </c>
      <c r="J157" s="3">
        <v>0.04</v>
      </c>
      <c r="K157" s="3">
        <v>3.15</v>
      </c>
      <c r="L157" s="4">
        <v>0.44</v>
      </c>
      <c r="M157" s="4">
        <v>0.26</v>
      </c>
      <c r="N157" s="4">
        <v>3.61</v>
      </c>
      <c r="O157" s="4">
        <v>0.35</v>
      </c>
      <c r="P157">
        <f t="shared" si="32"/>
        <v>1</v>
      </c>
      <c r="Q157">
        <f t="shared" si="33"/>
        <v>0</v>
      </c>
      <c r="R157">
        <f t="shared" si="34"/>
        <v>0</v>
      </c>
      <c r="S157">
        <f t="shared" si="35"/>
        <v>0</v>
      </c>
      <c r="T157">
        <f t="shared" si="36"/>
        <v>-5.6690681446830151</v>
      </c>
      <c r="U157">
        <f t="shared" si="37"/>
        <v>-8.4827434829113617</v>
      </c>
      <c r="V157">
        <f t="shared" si="38"/>
        <v>-6.0539360827331627</v>
      </c>
      <c r="W157">
        <f t="shared" si="39"/>
        <v>-6.8535813073027443</v>
      </c>
      <c r="X157">
        <f t="shared" si="40"/>
        <v>7.0623574297701613E-3</v>
      </c>
      <c r="Y157">
        <f t="shared" si="41"/>
        <v>0.48865831550736111</v>
      </c>
      <c r="Z157">
        <f t="shared" si="42"/>
        <v>2.9311741388035977E-2</v>
      </c>
      <c r="AA157">
        <f t="shared" si="43"/>
        <v>0.33255177620985571</v>
      </c>
      <c r="AB157">
        <f t="shared" si="44"/>
        <v>0.14947816689474713</v>
      </c>
      <c r="AC157">
        <f t="shared" si="45"/>
        <v>0.48865831550736111</v>
      </c>
      <c r="AD157">
        <f t="shared" si="46"/>
        <v>-0.71609177503448018</v>
      </c>
    </row>
    <row r="158" spans="1:30" x14ac:dyDescent="0.2">
      <c r="A158" s="6">
        <v>157</v>
      </c>
      <c r="B158" s="13" t="s">
        <v>17</v>
      </c>
      <c r="C158" s="1">
        <v>0.75</v>
      </c>
      <c r="D158" s="1">
        <v>1.65</v>
      </c>
      <c r="E158" s="1">
        <v>1.8</v>
      </c>
      <c r="F158" s="2">
        <v>0.53</v>
      </c>
      <c r="G158" s="2">
        <v>0.53</v>
      </c>
      <c r="H158" s="2">
        <v>9.2200000000000006</v>
      </c>
      <c r="I158" s="3">
        <v>0</v>
      </c>
      <c r="J158" s="3">
        <v>0.26</v>
      </c>
      <c r="K158" s="3">
        <v>9.4700000000000006</v>
      </c>
      <c r="L158" s="4">
        <v>0.44</v>
      </c>
      <c r="M158" s="4">
        <v>0.98</v>
      </c>
      <c r="N158" s="4">
        <v>9.67</v>
      </c>
      <c r="O158" s="4">
        <v>0.6</v>
      </c>
      <c r="P158">
        <f t="shared" si="32"/>
        <v>1</v>
      </c>
      <c r="Q158">
        <f t="shared" si="33"/>
        <v>0</v>
      </c>
      <c r="R158">
        <f t="shared" si="34"/>
        <v>0</v>
      </c>
      <c r="S158">
        <f t="shared" si="35"/>
        <v>0</v>
      </c>
      <c r="T158">
        <f t="shared" si="36"/>
        <v>-10.281110218719139</v>
      </c>
      <c r="U158">
        <f t="shared" si="37"/>
        <v>-10.989169394677859</v>
      </c>
      <c r="V158">
        <f t="shared" si="38"/>
        <v>-8.8846211227037077</v>
      </c>
      <c r="W158">
        <f t="shared" si="39"/>
        <v>-10.27600783158981</v>
      </c>
      <c r="X158">
        <f t="shared" si="40"/>
        <v>2.2411045961329501E-4</v>
      </c>
      <c r="Y158">
        <f t="shared" si="41"/>
        <v>0.15293554599749509</v>
      </c>
      <c r="Z158">
        <f t="shared" si="42"/>
        <v>7.5335945794067702E-2</v>
      </c>
      <c r="AA158">
        <f t="shared" si="43"/>
        <v>0.61801063167007475</v>
      </c>
      <c r="AB158">
        <f t="shared" si="44"/>
        <v>0.15371787653836239</v>
      </c>
      <c r="AC158">
        <f t="shared" si="45"/>
        <v>0.15293554599749509</v>
      </c>
      <c r="AD158">
        <f t="shared" si="46"/>
        <v>-1.8777387143382178</v>
      </c>
    </row>
    <row r="159" spans="1:30" x14ac:dyDescent="0.2">
      <c r="A159" s="6">
        <v>158</v>
      </c>
      <c r="B159" s="13" t="s">
        <v>17</v>
      </c>
      <c r="C159" s="1">
        <v>0.3</v>
      </c>
      <c r="D159" s="1">
        <v>0.93</v>
      </c>
      <c r="E159" s="1">
        <v>1.75</v>
      </c>
      <c r="F159" s="2">
        <v>0.35</v>
      </c>
      <c r="G159" s="2">
        <v>0.51</v>
      </c>
      <c r="H159" s="2">
        <v>10.199999999999999</v>
      </c>
      <c r="I159" s="3">
        <v>0</v>
      </c>
      <c r="J159" s="3">
        <v>0.54</v>
      </c>
      <c r="K159" s="3">
        <v>9.67</v>
      </c>
      <c r="L159" s="4">
        <v>0.34</v>
      </c>
      <c r="M159" s="4">
        <v>0.96</v>
      </c>
      <c r="N159" s="4">
        <v>10.3</v>
      </c>
      <c r="O159" s="4">
        <v>0.6</v>
      </c>
      <c r="P159">
        <f t="shared" si="32"/>
        <v>1</v>
      </c>
      <c r="Q159">
        <f t="shared" si="33"/>
        <v>0</v>
      </c>
      <c r="R159">
        <f t="shared" si="34"/>
        <v>0</v>
      </c>
      <c r="S159">
        <f t="shared" si="35"/>
        <v>0</v>
      </c>
      <c r="T159">
        <f t="shared" si="36"/>
        <v>-4.8995185416348486</v>
      </c>
      <c r="U159">
        <f t="shared" si="37"/>
        <v>-9.6088408127092233</v>
      </c>
      <c r="V159">
        <f t="shared" si="38"/>
        <v>-9.3540515218842053</v>
      </c>
      <c r="W159">
        <f t="shared" si="39"/>
        <v>-9.5309688197539888</v>
      </c>
      <c r="X159">
        <f t="shared" si="40"/>
        <v>7.6764848252758779E-3</v>
      </c>
      <c r="Y159">
        <f t="shared" si="41"/>
        <v>0.97051831970154712</v>
      </c>
      <c r="Z159">
        <f t="shared" si="42"/>
        <v>8.745226493588585E-3</v>
      </c>
      <c r="AA159">
        <f t="shared" si="43"/>
        <v>1.1283001473394129E-2</v>
      </c>
      <c r="AB159">
        <f t="shared" si="44"/>
        <v>9.4534523314702447E-3</v>
      </c>
      <c r="AC159">
        <f t="shared" si="45"/>
        <v>0.97051831970154712</v>
      </c>
      <c r="AD159">
        <f t="shared" si="46"/>
        <v>-2.9924999991162968E-2</v>
      </c>
    </row>
    <row r="160" spans="1:30" x14ac:dyDescent="0.2">
      <c r="A160" s="6">
        <v>159</v>
      </c>
      <c r="B160" s="13" t="s">
        <v>17</v>
      </c>
      <c r="C160" s="1">
        <v>0.9</v>
      </c>
      <c r="D160" s="1">
        <v>0.71</v>
      </c>
      <c r="E160" s="1">
        <v>1.1499999999999999</v>
      </c>
      <c r="F160" s="2">
        <v>0.53</v>
      </c>
      <c r="G160" s="2">
        <v>0.25</v>
      </c>
      <c r="H160" s="2">
        <v>4.3</v>
      </c>
      <c r="I160" s="3">
        <v>0</v>
      </c>
      <c r="J160" s="3">
        <v>7.0000000000000007E-2</v>
      </c>
      <c r="K160" s="3">
        <v>3.32</v>
      </c>
      <c r="L160" s="4">
        <v>0.44</v>
      </c>
      <c r="M160" s="4">
        <v>0.31</v>
      </c>
      <c r="N160" s="4">
        <v>3.85</v>
      </c>
      <c r="O160" s="4">
        <v>0.5</v>
      </c>
      <c r="P160">
        <f t="shared" si="32"/>
        <v>1</v>
      </c>
      <c r="Q160">
        <f t="shared" si="33"/>
        <v>0</v>
      </c>
      <c r="R160">
        <f t="shared" si="34"/>
        <v>0</v>
      </c>
      <c r="S160">
        <f t="shared" si="35"/>
        <v>0</v>
      </c>
      <c r="T160">
        <f t="shared" si="36"/>
        <v>-10.167042247143312</v>
      </c>
      <c r="U160">
        <f t="shared" si="37"/>
        <v>-8.6342633219252445</v>
      </c>
      <c r="V160">
        <f t="shared" si="38"/>
        <v>-6.1635813101427868</v>
      </c>
      <c r="W160">
        <f t="shared" si="39"/>
        <v>-7.0190131949653676</v>
      </c>
      <c r="X160">
        <f t="shared" si="40"/>
        <v>3.2157304684322418E-3</v>
      </c>
      <c r="Y160">
        <f t="shared" si="41"/>
        <v>1.1946206408037632E-2</v>
      </c>
      <c r="Z160">
        <f t="shared" si="42"/>
        <v>5.5323219220063793E-2</v>
      </c>
      <c r="AA160">
        <f t="shared" si="43"/>
        <v>0.65450204481442564</v>
      </c>
      <c r="AB160">
        <f t="shared" si="44"/>
        <v>0.27822852955747307</v>
      </c>
      <c r="AC160">
        <f t="shared" si="45"/>
        <v>1.1946206408037632E-2</v>
      </c>
      <c r="AD160">
        <f t="shared" si="46"/>
        <v>-4.4273415063985881</v>
      </c>
    </row>
    <row r="161" spans="1:30" x14ac:dyDescent="0.2">
      <c r="A161" s="6">
        <v>160</v>
      </c>
      <c r="B161" s="13" t="s">
        <v>17</v>
      </c>
      <c r="C161" s="1">
        <v>0.45</v>
      </c>
      <c r="D161" s="1">
        <v>0.75</v>
      </c>
      <c r="E161" s="1">
        <v>0.75</v>
      </c>
      <c r="F161" s="2">
        <v>0.53</v>
      </c>
      <c r="G161" s="2">
        <v>0.28000000000000003</v>
      </c>
      <c r="H161" s="2">
        <v>4.63</v>
      </c>
      <c r="I161" s="3">
        <v>0</v>
      </c>
      <c r="J161" s="3">
        <v>0.05</v>
      </c>
      <c r="K161" s="3">
        <v>2.91</v>
      </c>
      <c r="L161" s="4">
        <v>0.44</v>
      </c>
      <c r="M161" s="4">
        <v>0.33</v>
      </c>
      <c r="N161" s="4">
        <v>4.18</v>
      </c>
      <c r="O161" s="4">
        <v>0.4</v>
      </c>
      <c r="P161">
        <f t="shared" si="32"/>
        <v>1</v>
      </c>
      <c r="Q161">
        <f t="shared" si="33"/>
        <v>0</v>
      </c>
      <c r="R161">
        <f t="shared" si="34"/>
        <v>0</v>
      </c>
      <c r="S161">
        <f t="shared" si="35"/>
        <v>0</v>
      </c>
      <c r="T161">
        <f t="shared" si="36"/>
        <v>-5.7029534525856977</v>
      </c>
      <c r="U161">
        <f t="shared" si="37"/>
        <v>-8.8078229789474829</v>
      </c>
      <c r="V161">
        <f t="shared" si="38"/>
        <v>-5.9719764869629826</v>
      </c>
      <c r="W161">
        <f t="shared" si="39"/>
        <v>-7.1786608033388655</v>
      </c>
      <c r="X161">
        <f t="shared" si="40"/>
        <v>6.7975429081976709E-3</v>
      </c>
      <c r="Y161">
        <f t="shared" si="41"/>
        <v>0.49077996727185313</v>
      </c>
      <c r="Z161">
        <f t="shared" si="42"/>
        <v>2.2001846225153363E-2</v>
      </c>
      <c r="AA161">
        <f t="shared" si="43"/>
        <v>0.37501756360249228</v>
      </c>
      <c r="AB161">
        <f t="shared" si="44"/>
        <v>0.11220062290050116</v>
      </c>
      <c r="AC161">
        <f t="shared" si="45"/>
        <v>0.49077996727185313</v>
      </c>
      <c r="AD161">
        <f t="shared" si="46"/>
        <v>-0.71175938345791268</v>
      </c>
    </row>
    <row r="162" spans="1:30" x14ac:dyDescent="0.2">
      <c r="A162" s="6">
        <v>161</v>
      </c>
      <c r="B162" s="13" t="s">
        <v>17</v>
      </c>
      <c r="C162" s="1">
        <v>0.6</v>
      </c>
      <c r="D162" s="1">
        <v>0.81</v>
      </c>
      <c r="E162" s="1">
        <v>0.7</v>
      </c>
      <c r="F162" s="2">
        <v>0.35</v>
      </c>
      <c r="G162" s="2">
        <v>0.26</v>
      </c>
      <c r="H162" s="2">
        <v>3.86</v>
      </c>
      <c r="I162" s="3">
        <v>0</v>
      </c>
      <c r="J162" s="3">
        <v>0.13</v>
      </c>
      <c r="K162" s="3">
        <v>3.07</v>
      </c>
      <c r="L162" s="4">
        <v>0.34</v>
      </c>
      <c r="M162" s="4">
        <v>0.32</v>
      </c>
      <c r="N162" s="4">
        <v>3.41</v>
      </c>
      <c r="O162" s="4">
        <v>0.6</v>
      </c>
      <c r="P162">
        <f t="shared" si="32"/>
        <v>1</v>
      </c>
      <c r="Q162">
        <f t="shared" si="33"/>
        <v>0</v>
      </c>
      <c r="R162">
        <f t="shared" si="34"/>
        <v>0</v>
      </c>
      <c r="S162">
        <f t="shared" si="35"/>
        <v>0</v>
      </c>
      <c r="T162">
        <f t="shared" ref="T162:T194" si="47">SUMPRODUCT($AI$2:$AK$2, C162:E162)</f>
        <v>-7.2197694569312114</v>
      </c>
      <c r="U162">
        <f t="shared" si="37"/>
        <v>-6.7284303230908806</v>
      </c>
      <c r="V162">
        <f t="shared" si="38"/>
        <v>-6.1471873057655193</v>
      </c>
      <c r="W162">
        <f t="shared" si="39"/>
        <v>-5.8882825810414099</v>
      </c>
      <c r="X162">
        <f t="shared" si="40"/>
        <v>6.8396044988231625E-3</v>
      </c>
      <c r="Y162">
        <f t="shared" si="41"/>
        <v>0.10701951412994649</v>
      </c>
      <c r="Z162">
        <f t="shared" si="42"/>
        <v>0.1749237783434941</v>
      </c>
      <c r="AA162">
        <f t="shared" si="43"/>
        <v>0.31280917623969468</v>
      </c>
      <c r="AB162">
        <f t="shared" si="44"/>
        <v>0.4052475312868648</v>
      </c>
      <c r="AC162">
        <f t="shared" si="45"/>
        <v>0.10701951412994649</v>
      </c>
      <c r="AD162">
        <f t="shared" si="46"/>
        <v>-2.2347440861023089</v>
      </c>
    </row>
    <row r="163" spans="1:30" x14ac:dyDescent="0.2">
      <c r="A163" s="6">
        <v>162</v>
      </c>
      <c r="B163" s="13" t="s">
        <v>17</v>
      </c>
      <c r="C163" s="1">
        <v>0.75</v>
      </c>
      <c r="D163" s="1">
        <v>0.94</v>
      </c>
      <c r="E163" s="1">
        <v>0.95</v>
      </c>
      <c r="F163" s="2">
        <v>0.35</v>
      </c>
      <c r="G163" s="2">
        <v>0.27</v>
      </c>
      <c r="H163" s="2">
        <v>4.12</v>
      </c>
      <c r="I163" s="3">
        <v>0</v>
      </c>
      <c r="J163" s="3">
        <v>0.14000000000000001</v>
      </c>
      <c r="K163" s="3">
        <v>3.14</v>
      </c>
      <c r="L163" s="4">
        <v>0.34</v>
      </c>
      <c r="M163" s="4">
        <v>0.33</v>
      </c>
      <c r="N163" s="4">
        <v>3.67</v>
      </c>
      <c r="O163" s="4">
        <v>0.2</v>
      </c>
      <c r="P163">
        <f t="shared" si="32"/>
        <v>1</v>
      </c>
      <c r="Q163">
        <f t="shared" si="33"/>
        <v>0</v>
      </c>
      <c r="R163">
        <f t="shared" si="34"/>
        <v>0</v>
      </c>
      <c r="S163">
        <f t="shared" si="35"/>
        <v>0</v>
      </c>
      <c r="T163">
        <f t="shared" si="47"/>
        <v>-8.9538093573415587</v>
      </c>
      <c r="U163">
        <f t="shared" si="37"/>
        <v>-6.8462033198601189</v>
      </c>
      <c r="V163">
        <f t="shared" si="38"/>
        <v>-6.189061917369779</v>
      </c>
      <c r="W163">
        <f t="shared" si="39"/>
        <v>-6.0060555778106481</v>
      </c>
      <c r="X163">
        <f t="shared" si="40"/>
        <v>5.708267456539521E-3</v>
      </c>
      <c r="Y163">
        <f t="shared" si="41"/>
        <v>2.264152581386376E-2</v>
      </c>
      <c r="Z163">
        <f t="shared" si="42"/>
        <v>0.18630622355665841</v>
      </c>
      <c r="AA163">
        <f t="shared" si="43"/>
        <v>0.35943490349296359</v>
      </c>
      <c r="AB163">
        <f t="shared" si="44"/>
        <v>0.43161734713651428</v>
      </c>
      <c r="AC163">
        <f t="shared" si="45"/>
        <v>2.264152581386376E-2</v>
      </c>
      <c r="AD163">
        <f t="shared" si="46"/>
        <v>-3.7879696333127795</v>
      </c>
    </row>
    <row r="164" spans="1:30" x14ac:dyDescent="0.2">
      <c r="A164" s="6">
        <v>163</v>
      </c>
      <c r="B164" s="13" t="s">
        <v>15</v>
      </c>
      <c r="C164" s="1">
        <v>0.64</v>
      </c>
      <c r="D164" s="1">
        <v>0.7</v>
      </c>
      <c r="E164" s="1">
        <v>1.58</v>
      </c>
      <c r="F164" s="2">
        <v>0.53</v>
      </c>
      <c r="G164" s="2">
        <v>0.34</v>
      </c>
      <c r="H164" s="2">
        <v>7.72</v>
      </c>
      <c r="I164" s="3">
        <v>0</v>
      </c>
      <c r="J164" s="3">
        <v>0.11</v>
      </c>
      <c r="K164" s="3">
        <v>4.7</v>
      </c>
      <c r="L164" s="4">
        <v>0.44</v>
      </c>
      <c r="M164" s="4">
        <v>0.61</v>
      </c>
      <c r="N164" s="4">
        <v>7.78</v>
      </c>
      <c r="O164" s="4">
        <v>0.5</v>
      </c>
      <c r="P164">
        <f t="shared" si="32"/>
        <v>0</v>
      </c>
      <c r="Q164">
        <f t="shared" si="33"/>
        <v>0</v>
      </c>
      <c r="R164">
        <f t="shared" si="34"/>
        <v>1</v>
      </c>
      <c r="S164">
        <f t="shared" si="35"/>
        <v>0</v>
      </c>
      <c r="T164">
        <f t="shared" si="47"/>
        <v>-7.8058174771196489</v>
      </c>
      <c r="U164">
        <f t="shared" si="37"/>
        <v>-10.125642692733535</v>
      </c>
      <c r="V164">
        <f t="shared" si="38"/>
        <v>-6.7704914601465447</v>
      </c>
      <c r="W164">
        <f t="shared" si="39"/>
        <v>-9.0062728317874132</v>
      </c>
      <c r="X164">
        <f t="shared" si="40"/>
        <v>1.7171666723847427E-3</v>
      </c>
      <c r="Y164">
        <f t="shared" si="41"/>
        <v>0.23722698651148438</v>
      </c>
      <c r="Z164">
        <f t="shared" si="42"/>
        <v>2.3317221696736282E-2</v>
      </c>
      <c r="AA164">
        <f t="shared" si="43"/>
        <v>0.66803692486496691</v>
      </c>
      <c r="AB164">
        <f t="shared" si="44"/>
        <v>7.1418866926812499E-2</v>
      </c>
      <c r="AC164">
        <f t="shared" si="45"/>
        <v>0.66803692486496691</v>
      </c>
      <c r="AD164">
        <f t="shared" si="46"/>
        <v>-0.40341183022923183</v>
      </c>
    </row>
    <row r="165" spans="1:30" x14ac:dyDescent="0.2">
      <c r="A165" s="6">
        <v>164</v>
      </c>
      <c r="B165" s="13" t="s">
        <v>15</v>
      </c>
      <c r="C165" s="1">
        <v>0.64</v>
      </c>
      <c r="D165" s="1">
        <v>0.65</v>
      </c>
      <c r="E165" s="1">
        <v>1.45</v>
      </c>
      <c r="F165" s="2">
        <v>0.53</v>
      </c>
      <c r="G165" s="2">
        <v>0.33</v>
      </c>
      <c r="H165" s="2">
        <v>6.68</v>
      </c>
      <c r="I165" s="3">
        <v>0</v>
      </c>
      <c r="J165" s="3">
        <v>0.08</v>
      </c>
      <c r="K165" s="3">
        <v>5.6</v>
      </c>
      <c r="L165" s="4">
        <v>0.44</v>
      </c>
      <c r="M165" s="4">
        <v>0.54</v>
      </c>
      <c r="N165" s="4">
        <v>6.74</v>
      </c>
      <c r="O165" s="4">
        <v>0.7</v>
      </c>
      <c r="P165">
        <f t="shared" si="32"/>
        <v>0</v>
      </c>
      <c r="Q165">
        <f t="shared" si="33"/>
        <v>0</v>
      </c>
      <c r="R165">
        <f t="shared" si="34"/>
        <v>1</v>
      </c>
      <c r="S165">
        <f t="shared" si="35"/>
        <v>0</v>
      </c>
      <c r="T165">
        <f t="shared" si="47"/>
        <v>-7.6843267598156979</v>
      </c>
      <c r="U165">
        <f t="shared" si="37"/>
        <v>-9.6962868516028031</v>
      </c>
      <c r="V165">
        <f t="shared" si="38"/>
        <v>-7.0882739807712776</v>
      </c>
      <c r="W165">
        <f t="shared" si="39"/>
        <v>-8.4934446987642378</v>
      </c>
      <c r="X165">
        <f t="shared" si="40"/>
        <v>1.5611354495182091E-3</v>
      </c>
      <c r="Y165">
        <f t="shared" si="41"/>
        <v>0.29464474882511832</v>
      </c>
      <c r="Z165">
        <f t="shared" si="42"/>
        <v>3.9401752602075263E-2</v>
      </c>
      <c r="AA165">
        <f t="shared" si="43"/>
        <v>0.53476273814792075</v>
      </c>
      <c r="AB165">
        <f t="shared" si="44"/>
        <v>0.13119076042488559</v>
      </c>
      <c r="AC165">
        <f t="shared" si="45"/>
        <v>0.53476273814792075</v>
      </c>
      <c r="AD165">
        <f t="shared" si="46"/>
        <v>-0.62593211054985676</v>
      </c>
    </row>
    <row r="166" spans="1:30" x14ac:dyDescent="0.2">
      <c r="A166" s="6">
        <v>165</v>
      </c>
      <c r="B166" s="13" t="s">
        <v>15</v>
      </c>
      <c r="C166" s="1">
        <v>0.64</v>
      </c>
      <c r="D166" s="1">
        <v>0.71</v>
      </c>
      <c r="E166" s="1">
        <v>1.33</v>
      </c>
      <c r="F166" s="2">
        <v>0.53</v>
      </c>
      <c r="G166" s="2">
        <v>0.32</v>
      </c>
      <c r="H166" s="2">
        <v>6.19</v>
      </c>
      <c r="I166" s="3">
        <v>0</v>
      </c>
      <c r="J166" s="3">
        <v>0.08</v>
      </c>
      <c r="K166" s="3">
        <v>5.0999999999999996</v>
      </c>
      <c r="L166" s="4">
        <v>0.44</v>
      </c>
      <c r="M166" s="4">
        <v>0.59</v>
      </c>
      <c r="N166" s="4">
        <v>6.25</v>
      </c>
      <c r="O166" s="4">
        <v>0.5</v>
      </c>
      <c r="P166">
        <f t="shared" si="32"/>
        <v>0</v>
      </c>
      <c r="Q166">
        <f t="shared" si="33"/>
        <v>0</v>
      </c>
      <c r="R166">
        <f t="shared" si="34"/>
        <v>1</v>
      </c>
      <c r="S166">
        <f t="shared" si="35"/>
        <v>0</v>
      </c>
      <c r="T166">
        <f t="shared" si="47"/>
        <v>-7.7198632294986798</v>
      </c>
      <c r="U166">
        <f t="shared" si="37"/>
        <v>-9.4866368622654331</v>
      </c>
      <c r="V166">
        <f t="shared" si="38"/>
        <v>-6.8885413882318591</v>
      </c>
      <c r="W166">
        <f t="shared" si="39"/>
        <v>-8.3672670013193109</v>
      </c>
      <c r="X166">
        <f t="shared" si="40"/>
        <v>1.7715294771003223E-3</v>
      </c>
      <c r="Y166">
        <f t="shared" si="41"/>
        <v>0.25058646826383113</v>
      </c>
      <c r="Z166">
        <f t="shared" si="42"/>
        <v>4.2821075982691609E-2</v>
      </c>
      <c r="AA166">
        <f t="shared" si="43"/>
        <v>0.57543477466067205</v>
      </c>
      <c r="AB166">
        <f t="shared" si="44"/>
        <v>0.13115768109280534</v>
      </c>
      <c r="AC166">
        <f t="shared" si="45"/>
        <v>0.57543477466067205</v>
      </c>
      <c r="AD166">
        <f t="shared" si="46"/>
        <v>-0.55262939406229095</v>
      </c>
    </row>
    <row r="167" spans="1:30" x14ac:dyDescent="0.2">
      <c r="A167" s="6">
        <v>166</v>
      </c>
      <c r="B167" s="13" t="s">
        <v>15</v>
      </c>
      <c r="C167" s="1">
        <v>0.69</v>
      </c>
      <c r="D167" s="1">
        <v>0.81</v>
      </c>
      <c r="E167" s="1">
        <v>1.39</v>
      </c>
      <c r="F167" s="2">
        <v>0.35</v>
      </c>
      <c r="G167" s="2">
        <v>0.32</v>
      </c>
      <c r="H167" s="2">
        <v>6.92</v>
      </c>
      <c r="I167" s="3">
        <v>0</v>
      </c>
      <c r="J167" s="3">
        <v>0.33</v>
      </c>
      <c r="K167" s="3">
        <v>6</v>
      </c>
      <c r="L167" s="4">
        <v>0.34</v>
      </c>
      <c r="M167" s="4">
        <v>0.71</v>
      </c>
      <c r="N167" s="4">
        <v>6.98</v>
      </c>
      <c r="O167" s="4">
        <v>0.26</v>
      </c>
      <c r="P167">
        <f t="shared" si="32"/>
        <v>0</v>
      </c>
      <c r="Q167">
        <f t="shared" si="33"/>
        <v>0</v>
      </c>
      <c r="R167">
        <f t="shared" si="34"/>
        <v>1</v>
      </c>
      <c r="S167">
        <f t="shared" si="35"/>
        <v>0</v>
      </c>
      <c r="T167">
        <f t="shared" si="47"/>
        <v>-8.367390617659817</v>
      </c>
      <c r="U167">
        <f t="shared" si="37"/>
        <v>-8.0342660813245672</v>
      </c>
      <c r="V167">
        <f t="shared" si="38"/>
        <v>-7.5958612710213229</v>
      </c>
      <c r="W167">
        <f t="shared" si="39"/>
        <v>-7.8569431890737365</v>
      </c>
      <c r="X167">
        <f t="shared" si="40"/>
        <v>1.446065507579719E-3</v>
      </c>
      <c r="Y167">
        <f t="shared" si="41"/>
        <v>0.16065729840181936</v>
      </c>
      <c r="Z167">
        <f t="shared" si="42"/>
        <v>0.22416851123134648</v>
      </c>
      <c r="AA167">
        <f t="shared" si="43"/>
        <v>0.34751327357677941</v>
      </c>
      <c r="AB167">
        <f t="shared" si="44"/>
        <v>0.26766091679005477</v>
      </c>
      <c r="AC167">
        <f t="shared" si="45"/>
        <v>0.34751327357677941</v>
      </c>
      <c r="AD167">
        <f t="shared" si="46"/>
        <v>-1.0569524173635401</v>
      </c>
    </row>
    <row r="168" spans="1:30" x14ac:dyDescent="0.2">
      <c r="A168" s="6">
        <v>167</v>
      </c>
      <c r="B168" s="13" t="s">
        <v>15</v>
      </c>
      <c r="C168" s="1">
        <v>0.64</v>
      </c>
      <c r="D168" s="1">
        <v>0.65</v>
      </c>
      <c r="E168" s="1">
        <v>1.54</v>
      </c>
      <c r="F168" s="2">
        <v>0.53</v>
      </c>
      <c r="G168" s="2">
        <v>0.32</v>
      </c>
      <c r="H168" s="2">
        <v>6.15</v>
      </c>
      <c r="I168" s="3">
        <v>0</v>
      </c>
      <c r="J168" s="3">
        <v>0.09</v>
      </c>
      <c r="K168" s="3">
        <v>5.35</v>
      </c>
      <c r="L168" s="4">
        <v>0.44</v>
      </c>
      <c r="M168" s="4">
        <v>0.53</v>
      </c>
      <c r="N168" s="4">
        <v>6.21</v>
      </c>
      <c r="O168" s="4">
        <v>0.45</v>
      </c>
      <c r="P168">
        <f t="shared" si="32"/>
        <v>0</v>
      </c>
      <c r="Q168">
        <f t="shared" si="33"/>
        <v>0</v>
      </c>
      <c r="R168">
        <f t="shared" si="34"/>
        <v>1</v>
      </c>
      <c r="S168">
        <f t="shared" si="35"/>
        <v>0</v>
      </c>
      <c r="T168">
        <f t="shared" si="47"/>
        <v>-7.7202786264727932</v>
      </c>
      <c r="U168">
        <f t="shared" si="37"/>
        <v>-9.4706582548622791</v>
      </c>
      <c r="V168">
        <f t="shared" si="38"/>
        <v>-7.0023197331503084</v>
      </c>
      <c r="W168">
        <f t="shared" si="39"/>
        <v>-8.2678161020237138</v>
      </c>
      <c r="X168">
        <f t="shared" si="40"/>
        <v>1.6872318627463999E-3</v>
      </c>
      <c r="Y168">
        <f t="shared" si="41"/>
        <v>0.26299701873431469</v>
      </c>
      <c r="Z168">
        <f t="shared" si="42"/>
        <v>4.5684682566303016E-2</v>
      </c>
      <c r="AA168">
        <f t="shared" si="43"/>
        <v>0.53920810435926725</v>
      </c>
      <c r="AB168">
        <f t="shared" si="44"/>
        <v>0.15211019434011516</v>
      </c>
      <c r="AC168">
        <f t="shared" si="45"/>
        <v>0.53920810435926725</v>
      </c>
      <c r="AD168">
        <f t="shared" si="46"/>
        <v>-0.61765368915710683</v>
      </c>
    </row>
    <row r="169" spans="1:30" x14ac:dyDescent="0.2">
      <c r="A169" s="6">
        <v>168</v>
      </c>
      <c r="B169" s="13" t="s">
        <v>15</v>
      </c>
      <c r="C169" s="1">
        <v>0.64</v>
      </c>
      <c r="D169" s="1">
        <v>0.57999999999999996</v>
      </c>
      <c r="E169" s="1">
        <v>1.48</v>
      </c>
      <c r="F169" s="2">
        <v>0.53</v>
      </c>
      <c r="G169" s="2">
        <v>0.32</v>
      </c>
      <c r="H169" s="2">
        <v>6.4</v>
      </c>
      <c r="I169" s="3">
        <v>0</v>
      </c>
      <c r="J169" s="3">
        <v>0.05</v>
      </c>
      <c r="K169" s="3">
        <v>4.7</v>
      </c>
      <c r="L169" s="4">
        <v>0.44</v>
      </c>
      <c r="M169" s="4">
        <v>0.48</v>
      </c>
      <c r="N169" s="4">
        <v>6.46</v>
      </c>
      <c r="O169" s="4">
        <v>0.45</v>
      </c>
      <c r="P169">
        <f t="shared" si="32"/>
        <v>0</v>
      </c>
      <c r="Q169">
        <f t="shared" si="33"/>
        <v>0</v>
      </c>
      <c r="R169">
        <f t="shared" si="34"/>
        <v>1</v>
      </c>
      <c r="S169">
        <f t="shared" si="35"/>
        <v>0</v>
      </c>
      <c r="T169">
        <f t="shared" si="47"/>
        <v>-7.5989263748268803</v>
      </c>
      <c r="U169">
        <f t="shared" si="37"/>
        <v>-9.570524551131987</v>
      </c>
      <c r="V169">
        <f t="shared" si="38"/>
        <v>-6.6870191682541025</v>
      </c>
      <c r="W169">
        <f t="shared" si="39"/>
        <v>-8.2981221550497217</v>
      </c>
      <c r="X169">
        <f t="shared" si="40"/>
        <v>2.0667220636177057E-3</v>
      </c>
      <c r="Y169">
        <f t="shared" si="41"/>
        <v>0.24240754383378299</v>
      </c>
      <c r="Z169">
        <f t="shared" si="42"/>
        <v>3.375141015554807E-2</v>
      </c>
      <c r="AA169">
        <f t="shared" si="43"/>
        <v>0.60336817449740288</v>
      </c>
      <c r="AB169">
        <f t="shared" si="44"/>
        <v>0.12047287151326598</v>
      </c>
      <c r="AC169">
        <f t="shared" si="45"/>
        <v>0.60336817449740288</v>
      </c>
      <c r="AD169">
        <f t="shared" si="46"/>
        <v>-0.50522769727196393</v>
      </c>
    </row>
    <row r="170" spans="1:30" x14ac:dyDescent="0.2">
      <c r="A170" s="6">
        <v>169</v>
      </c>
      <c r="B170" s="13" t="s">
        <v>15</v>
      </c>
      <c r="C170" s="1">
        <v>0.69</v>
      </c>
      <c r="D170" s="1">
        <v>0.81</v>
      </c>
      <c r="E170" s="1">
        <v>0.95</v>
      </c>
      <c r="F170" s="2">
        <v>0.35</v>
      </c>
      <c r="G170" s="2">
        <v>0.31</v>
      </c>
      <c r="H170" s="2">
        <v>6.04</v>
      </c>
      <c r="I170" s="3">
        <v>0</v>
      </c>
      <c r="J170" s="3">
        <v>0.3</v>
      </c>
      <c r="K170" s="3">
        <v>4.4000000000000004</v>
      </c>
      <c r="L170" s="4">
        <v>0.34</v>
      </c>
      <c r="M170" s="4">
        <v>0.7</v>
      </c>
      <c r="N170" s="4">
        <v>6.1</v>
      </c>
      <c r="O170" s="4">
        <v>0.3</v>
      </c>
      <c r="P170">
        <f t="shared" si="32"/>
        <v>0</v>
      </c>
      <c r="Q170">
        <f t="shared" si="33"/>
        <v>0</v>
      </c>
      <c r="R170">
        <f t="shared" si="34"/>
        <v>1</v>
      </c>
      <c r="S170">
        <f t="shared" si="35"/>
        <v>0</v>
      </c>
      <c r="T170">
        <f t="shared" si="47"/>
        <v>-8.1916259362251278</v>
      </c>
      <c r="U170">
        <f t="shared" si="37"/>
        <v>-7.6688246698064493</v>
      </c>
      <c r="V170">
        <f t="shared" si="38"/>
        <v>-6.9149808289489609</v>
      </c>
      <c r="W170">
        <f t="shared" si="39"/>
        <v>-7.4915017775556185</v>
      </c>
      <c r="X170">
        <f t="shared" si="40"/>
        <v>2.2947348938214939E-3</v>
      </c>
      <c r="Y170">
        <f t="shared" si="41"/>
        <v>0.12069507209705529</v>
      </c>
      <c r="Z170">
        <f t="shared" si="42"/>
        <v>0.20358193767718483</v>
      </c>
      <c r="AA170">
        <f t="shared" si="43"/>
        <v>0.43264278337041195</v>
      </c>
      <c r="AB170">
        <f t="shared" si="44"/>
        <v>0.2430802068553479</v>
      </c>
      <c r="AC170">
        <f t="shared" si="45"/>
        <v>0.43264278337041195</v>
      </c>
      <c r="AD170">
        <f t="shared" si="46"/>
        <v>-0.83784287213226827</v>
      </c>
    </row>
    <row r="171" spans="1:30" x14ac:dyDescent="0.2">
      <c r="A171" s="6">
        <v>170</v>
      </c>
      <c r="B171" s="13" t="s">
        <v>15</v>
      </c>
      <c r="C171" s="1">
        <v>0.64</v>
      </c>
      <c r="D171" s="1">
        <v>0.71</v>
      </c>
      <c r="E171" s="1">
        <v>1.45</v>
      </c>
      <c r="F171" s="2">
        <v>0.53</v>
      </c>
      <c r="G171" s="2">
        <v>0.32</v>
      </c>
      <c r="H171" s="2">
        <v>6.52</v>
      </c>
      <c r="I171" s="3">
        <v>0</v>
      </c>
      <c r="J171" s="3">
        <v>0.1</v>
      </c>
      <c r="K171" s="3">
        <v>5.9</v>
      </c>
      <c r="L171" s="4">
        <v>0.44</v>
      </c>
      <c r="M171" s="4">
        <v>0.59</v>
      </c>
      <c r="N171" s="4">
        <v>6.58</v>
      </c>
      <c r="O171" s="4">
        <v>0.4</v>
      </c>
      <c r="P171">
        <f t="shared" si="32"/>
        <v>0</v>
      </c>
      <c r="Q171">
        <f t="shared" si="33"/>
        <v>0</v>
      </c>
      <c r="R171">
        <f t="shared" si="34"/>
        <v>1</v>
      </c>
      <c r="S171">
        <f t="shared" si="35"/>
        <v>0</v>
      </c>
      <c r="T171">
        <f t="shared" si="47"/>
        <v>-7.7677990517081401</v>
      </c>
      <c r="U171">
        <f t="shared" si="37"/>
        <v>-9.6184603733414473</v>
      </c>
      <c r="V171">
        <f t="shared" si="38"/>
        <v>-7.2359376335924104</v>
      </c>
      <c r="W171">
        <f t="shared" si="39"/>
        <v>-8.4990905123953269</v>
      </c>
      <c r="X171">
        <f t="shared" si="40"/>
        <v>1.4135186435999428E-3</v>
      </c>
      <c r="Y171">
        <f t="shared" si="41"/>
        <v>0.29935477800816185</v>
      </c>
      <c r="Z171">
        <f t="shared" si="42"/>
        <v>4.7038579098148611E-2</v>
      </c>
      <c r="AA171">
        <f t="shared" si="43"/>
        <v>0.50953107228198002</v>
      </c>
      <c r="AB171">
        <f t="shared" si="44"/>
        <v>0.14407557061170953</v>
      </c>
      <c r="AC171">
        <f t="shared" si="45"/>
        <v>0.50953107228198002</v>
      </c>
      <c r="AD171">
        <f t="shared" si="46"/>
        <v>-0.67426444234578731</v>
      </c>
    </row>
    <row r="172" spans="1:30" x14ac:dyDescent="0.2">
      <c r="A172" s="6">
        <v>171</v>
      </c>
      <c r="B172" s="13" t="s">
        <v>15</v>
      </c>
      <c r="C172" s="1">
        <v>0.64</v>
      </c>
      <c r="D172" s="1">
        <v>0.82</v>
      </c>
      <c r="E172" s="1">
        <v>1.59</v>
      </c>
      <c r="F172" s="2">
        <v>0.53</v>
      </c>
      <c r="G172" s="2">
        <v>0.32</v>
      </c>
      <c r="H172" s="2">
        <v>7.59</v>
      </c>
      <c r="I172" s="3">
        <v>0</v>
      </c>
      <c r="J172" s="3">
        <v>0.13</v>
      </c>
      <c r="K172" s="3">
        <v>4.9000000000000004</v>
      </c>
      <c r="L172" s="4">
        <v>0.44</v>
      </c>
      <c r="M172" s="4">
        <v>0.71</v>
      </c>
      <c r="N172" s="4">
        <v>7.65</v>
      </c>
      <c r="O172" s="4">
        <v>0.5</v>
      </c>
      <c r="P172">
        <f t="shared" si="32"/>
        <v>0</v>
      </c>
      <c r="Q172">
        <f t="shared" si="33"/>
        <v>0</v>
      </c>
      <c r="R172">
        <f t="shared" si="34"/>
        <v>1</v>
      </c>
      <c r="S172">
        <f t="shared" si="35"/>
        <v>0</v>
      </c>
      <c r="T172">
        <f t="shared" si="47"/>
        <v>-7.9767567127553214</v>
      </c>
      <c r="U172">
        <f t="shared" si="37"/>
        <v>-10.045888121375805</v>
      </c>
      <c r="V172">
        <f t="shared" si="38"/>
        <v>-6.8782085944597933</v>
      </c>
      <c r="W172">
        <f t="shared" si="39"/>
        <v>-9.0934628442145691</v>
      </c>
      <c r="X172">
        <f t="shared" si="40"/>
        <v>1.5291005897063034E-3</v>
      </c>
      <c r="Y172">
        <f t="shared" si="41"/>
        <v>0.22454455090845965</v>
      </c>
      <c r="Z172">
        <f t="shared" si="42"/>
        <v>2.8358951330025497E-2</v>
      </c>
      <c r="AA172">
        <f t="shared" si="43"/>
        <v>0.67359042678982717</v>
      </c>
      <c r="AB172">
        <f t="shared" si="44"/>
        <v>7.3506070971687737E-2</v>
      </c>
      <c r="AC172">
        <f t="shared" si="45"/>
        <v>0.67359042678982717</v>
      </c>
      <c r="AD172">
        <f t="shared" si="46"/>
        <v>-0.39513302816536322</v>
      </c>
    </row>
    <row r="173" spans="1:30" x14ac:dyDescent="0.2">
      <c r="A173" s="6">
        <v>172</v>
      </c>
      <c r="B173" s="13" t="s">
        <v>18</v>
      </c>
      <c r="C173" s="1">
        <v>0.69</v>
      </c>
      <c r="D173" s="1">
        <v>0.61</v>
      </c>
      <c r="E173" s="1">
        <v>0.73</v>
      </c>
      <c r="F173" s="2">
        <v>0.5</v>
      </c>
      <c r="G173" s="2">
        <v>0.26</v>
      </c>
      <c r="H173" s="2">
        <v>2.27</v>
      </c>
      <c r="I173" s="3">
        <v>0</v>
      </c>
      <c r="J173" s="3">
        <v>0.14000000000000001</v>
      </c>
      <c r="K173" s="3">
        <v>3.14</v>
      </c>
      <c r="L173" s="4">
        <v>0.34</v>
      </c>
      <c r="M173" s="4">
        <v>0.33</v>
      </c>
      <c r="N173" s="4">
        <v>3.5</v>
      </c>
      <c r="O173" s="4">
        <v>0.35</v>
      </c>
      <c r="P173">
        <f t="shared" si="32"/>
        <v>0</v>
      </c>
      <c r="Q173">
        <f t="shared" si="33"/>
        <v>1</v>
      </c>
      <c r="R173">
        <f t="shared" si="34"/>
        <v>0</v>
      </c>
      <c r="S173">
        <f t="shared" si="35"/>
        <v>0</v>
      </c>
      <c r="T173">
        <f t="shared" si="47"/>
        <v>-7.8255026225329765</v>
      </c>
      <c r="U173">
        <f t="shared" si="37"/>
        <v>-7.5465976505225418</v>
      </c>
      <c r="V173">
        <f t="shared" si="38"/>
        <v>-6.189061917369779</v>
      </c>
      <c r="W173">
        <f t="shared" si="39"/>
        <v>-5.9381464963472466</v>
      </c>
      <c r="X173">
        <f t="shared" si="40"/>
        <v>5.6159841795466554E-3</v>
      </c>
      <c r="Y173">
        <f t="shared" si="41"/>
        <v>7.1121599829564452E-2</v>
      </c>
      <c r="Z173">
        <f t="shared" si="42"/>
        <v>9.4000119895617296E-2</v>
      </c>
      <c r="AA173">
        <f t="shared" si="43"/>
        <v>0.36534122902727495</v>
      </c>
      <c r="AB173">
        <f t="shared" si="44"/>
        <v>0.4695370512475433</v>
      </c>
      <c r="AC173">
        <f t="shared" si="45"/>
        <v>9.4000119895617296E-2</v>
      </c>
      <c r="AD173">
        <f t="shared" si="46"/>
        <v>-2.3644592212276563</v>
      </c>
    </row>
    <row r="174" spans="1:30" x14ac:dyDescent="0.2">
      <c r="A174" s="6">
        <v>173</v>
      </c>
      <c r="B174" s="13" t="s">
        <v>18</v>
      </c>
      <c r="C174" s="1">
        <v>0.69</v>
      </c>
      <c r="D174" s="1">
        <v>0.6</v>
      </c>
      <c r="E174" s="1">
        <v>1.33</v>
      </c>
      <c r="F174" s="2">
        <v>0.15</v>
      </c>
      <c r="G174" s="2">
        <v>0.21</v>
      </c>
      <c r="H174" s="2">
        <v>2.4</v>
      </c>
      <c r="I174" s="3">
        <v>0</v>
      </c>
      <c r="J174" s="3">
        <v>0.14000000000000001</v>
      </c>
      <c r="K174" s="3">
        <v>3.51</v>
      </c>
      <c r="L174" s="4">
        <v>0.34</v>
      </c>
      <c r="M174" s="4">
        <v>0.31</v>
      </c>
      <c r="N174" s="4">
        <v>3.97</v>
      </c>
      <c r="O174" s="4">
        <v>0.34</v>
      </c>
      <c r="P174">
        <f t="shared" si="32"/>
        <v>0</v>
      </c>
      <c r="Q174">
        <f t="shared" si="33"/>
        <v>1</v>
      </c>
      <c r="R174">
        <f t="shared" si="34"/>
        <v>0</v>
      </c>
      <c r="S174">
        <f t="shared" si="35"/>
        <v>0</v>
      </c>
      <c r="T174">
        <f t="shared" si="47"/>
        <v>-8.0512696849315386</v>
      </c>
      <c r="U174">
        <f t="shared" si="37"/>
        <v>-4.1378949473560569</v>
      </c>
      <c r="V174">
        <f t="shared" si="38"/>
        <v>-6.336864035848949</v>
      </c>
      <c r="W174">
        <f t="shared" si="39"/>
        <v>-6.0980710360368189</v>
      </c>
      <c r="X174">
        <f t="shared" si="40"/>
        <v>2.0292144285371301E-2</v>
      </c>
      <c r="Y174">
        <f t="shared" si="41"/>
        <v>1.5705438331207123E-2</v>
      </c>
      <c r="Z174">
        <f t="shared" si="42"/>
        <v>0.78633411159422262</v>
      </c>
      <c r="AA174">
        <f t="shared" si="43"/>
        <v>8.7218170977892154E-2</v>
      </c>
      <c r="AB174">
        <f t="shared" si="44"/>
        <v>0.11074227909667818</v>
      </c>
      <c r="AC174">
        <f t="shared" si="45"/>
        <v>0.78633411159422262</v>
      </c>
      <c r="AD174">
        <f t="shared" si="46"/>
        <v>-0.24037349850899289</v>
      </c>
    </row>
    <row r="175" spans="1:30" x14ac:dyDescent="0.2">
      <c r="A175" s="6">
        <v>174</v>
      </c>
      <c r="B175" s="13" t="s">
        <v>18</v>
      </c>
      <c r="C175" s="1">
        <v>0.64</v>
      </c>
      <c r="D175" s="1">
        <v>0.81</v>
      </c>
      <c r="E175" s="1">
        <v>1.29</v>
      </c>
      <c r="F175" s="2">
        <v>0.15</v>
      </c>
      <c r="G175" s="2">
        <v>0.31</v>
      </c>
      <c r="H175" s="2">
        <v>5.65</v>
      </c>
      <c r="I175" s="3">
        <v>0</v>
      </c>
      <c r="J175" s="3">
        <v>0.12</v>
      </c>
      <c r="K175" s="3">
        <v>5.88</v>
      </c>
      <c r="L175" s="4">
        <v>0.44</v>
      </c>
      <c r="M175" s="4">
        <v>0.35</v>
      </c>
      <c r="N175" s="4">
        <v>6.77</v>
      </c>
      <c r="O175" s="4">
        <v>0.08</v>
      </c>
      <c r="P175">
        <f t="shared" si="32"/>
        <v>0</v>
      </c>
      <c r="Q175">
        <f t="shared" si="33"/>
        <v>1</v>
      </c>
      <c r="R175">
        <f t="shared" si="34"/>
        <v>0</v>
      </c>
      <c r="S175">
        <f t="shared" si="35"/>
        <v>0</v>
      </c>
      <c r="T175">
        <f t="shared" si="47"/>
        <v>-7.84300510858293</v>
      </c>
      <c r="U175">
        <f t="shared" si="37"/>
        <v>-5.575277285349685</v>
      </c>
      <c r="V175">
        <f t="shared" si="38"/>
        <v>-7.2557724271883135</v>
      </c>
      <c r="W175">
        <f t="shared" si="39"/>
        <v>-8.2410997299905357</v>
      </c>
      <c r="X175">
        <f t="shared" si="40"/>
        <v>5.1525931810062278E-3</v>
      </c>
      <c r="Y175">
        <f t="shared" si="41"/>
        <v>7.6172867607486552E-2</v>
      </c>
      <c r="Z175">
        <f t="shared" si="42"/>
        <v>0.73563432510699545</v>
      </c>
      <c r="AA175">
        <f t="shared" si="43"/>
        <v>0.13703522540687035</v>
      </c>
      <c r="AB175">
        <f t="shared" si="44"/>
        <v>5.1157581878647641E-2</v>
      </c>
      <c r="AC175">
        <f t="shared" si="45"/>
        <v>0.73563432510699545</v>
      </c>
      <c r="AD175">
        <f t="shared" si="46"/>
        <v>-0.30702212460682599</v>
      </c>
    </row>
    <row r="176" spans="1:30" x14ac:dyDescent="0.2">
      <c r="A176" s="6">
        <v>175</v>
      </c>
      <c r="B176" s="13" t="s">
        <v>15</v>
      </c>
      <c r="C176" s="1">
        <v>0.69</v>
      </c>
      <c r="D176" s="1">
        <v>0.59</v>
      </c>
      <c r="E176" s="1">
        <v>1.17</v>
      </c>
      <c r="F176" s="2">
        <v>0.35</v>
      </c>
      <c r="G176" s="2">
        <v>0.26</v>
      </c>
      <c r="H176" s="2">
        <v>4.42</v>
      </c>
      <c r="I176" s="3">
        <v>0</v>
      </c>
      <c r="J176" s="3">
        <v>0.17</v>
      </c>
      <c r="K176" s="3">
        <v>1.8</v>
      </c>
      <c r="L176" s="4">
        <v>0.34</v>
      </c>
      <c r="M176" s="4">
        <v>0.32</v>
      </c>
      <c r="N176" s="4">
        <v>3.97</v>
      </c>
      <c r="O176" s="4">
        <v>0.3</v>
      </c>
      <c r="P176">
        <f t="shared" si="32"/>
        <v>0</v>
      </c>
      <c r="Q176">
        <f t="shared" si="33"/>
        <v>0</v>
      </c>
      <c r="R176">
        <f t="shared" si="34"/>
        <v>1</v>
      </c>
      <c r="S176">
        <f t="shared" si="35"/>
        <v>0</v>
      </c>
      <c r="T176">
        <f t="shared" si="47"/>
        <v>-7.9734432066701846</v>
      </c>
      <c r="U176">
        <f t="shared" si="37"/>
        <v>-6.9521308267350301</v>
      </c>
      <c r="V176">
        <f t="shared" si="38"/>
        <v>-5.6955147153103569</v>
      </c>
      <c r="W176">
        <f t="shared" si="39"/>
        <v>-6.1119830846855594</v>
      </c>
      <c r="X176">
        <f t="shared" si="40"/>
        <v>6.8782438396037936E-3</v>
      </c>
      <c r="Y176">
        <f t="shared" si="41"/>
        <v>5.0084119800921152E-2</v>
      </c>
      <c r="Z176">
        <f t="shared" si="42"/>
        <v>0.13907541886358674</v>
      </c>
      <c r="AA176">
        <f t="shared" si="43"/>
        <v>0.48864315522378488</v>
      </c>
      <c r="AB176">
        <f t="shared" si="44"/>
        <v>0.32219730611170733</v>
      </c>
      <c r="AC176">
        <f t="shared" si="45"/>
        <v>0.48864315522378488</v>
      </c>
      <c r="AD176">
        <f t="shared" si="46"/>
        <v>-0.7161227998186056</v>
      </c>
    </row>
    <row r="177" spans="1:30" x14ac:dyDescent="0.2">
      <c r="A177" s="6">
        <v>176</v>
      </c>
      <c r="B177" s="13" t="s">
        <v>18</v>
      </c>
      <c r="C177" s="1">
        <v>0.69</v>
      </c>
      <c r="D177" s="1">
        <v>1.1100000000000001</v>
      </c>
      <c r="E177" s="1">
        <v>2.76</v>
      </c>
      <c r="F177" s="2">
        <v>0.3</v>
      </c>
      <c r="G177" s="2">
        <v>0.35</v>
      </c>
      <c r="H177" s="2">
        <v>8.6</v>
      </c>
      <c r="I177" s="3">
        <v>0</v>
      </c>
      <c r="J177" s="3">
        <v>0.42</v>
      </c>
      <c r="K177" s="3">
        <v>10.08</v>
      </c>
      <c r="L177" s="4">
        <v>0.34</v>
      </c>
      <c r="M177" s="4">
        <v>0.93</v>
      </c>
      <c r="N177" s="4">
        <v>10.47</v>
      </c>
      <c r="O177" s="4">
        <v>0.32</v>
      </c>
      <c r="P177">
        <f t="shared" si="32"/>
        <v>0</v>
      </c>
      <c r="Q177">
        <f t="shared" si="33"/>
        <v>1</v>
      </c>
      <c r="R177">
        <f t="shared" si="34"/>
        <v>0</v>
      </c>
      <c r="S177">
        <f t="shared" si="35"/>
        <v>0</v>
      </c>
      <c r="T177">
        <f t="shared" si="47"/>
        <v>-9.3320193806800376</v>
      </c>
      <c r="U177">
        <f t="shared" si="37"/>
        <v>-8.262664747634231</v>
      </c>
      <c r="V177">
        <f t="shared" si="38"/>
        <v>-9.3508876639816449</v>
      </c>
      <c r="W177">
        <f t="shared" si="39"/>
        <v>-9.5571417552711715</v>
      </c>
      <c r="X177">
        <f t="shared" si="40"/>
        <v>5.0409673155891554E-4</v>
      </c>
      <c r="Y177">
        <f t="shared" si="41"/>
        <v>0.17564734774062368</v>
      </c>
      <c r="Z177">
        <f t="shared" si="42"/>
        <v>0.51174830478943778</v>
      </c>
      <c r="AA177">
        <f t="shared" si="43"/>
        <v>0.17236425439116185</v>
      </c>
      <c r="AB177">
        <f t="shared" si="44"/>
        <v>0.14024009307877669</v>
      </c>
      <c r="AC177">
        <f t="shared" si="45"/>
        <v>0.51174830478943778</v>
      </c>
      <c r="AD177">
        <f t="shared" si="46"/>
        <v>-0.66992236702182262</v>
      </c>
    </row>
    <row r="178" spans="1:30" x14ac:dyDescent="0.2">
      <c r="A178" s="6">
        <v>177</v>
      </c>
      <c r="B178" s="13" t="s">
        <v>18</v>
      </c>
      <c r="C178" s="1">
        <v>0.69</v>
      </c>
      <c r="D178" s="1">
        <v>0.59</v>
      </c>
      <c r="E178" s="1">
        <v>0.88</v>
      </c>
      <c r="F178" s="2">
        <v>0.15</v>
      </c>
      <c r="G178" s="2">
        <v>0.21</v>
      </c>
      <c r="H178" s="2">
        <v>2.95</v>
      </c>
      <c r="I178" s="3">
        <v>0</v>
      </c>
      <c r="J178" s="3">
        <v>0.13</v>
      </c>
      <c r="K178" s="3">
        <v>2.99</v>
      </c>
      <c r="L178" s="4">
        <v>0.34</v>
      </c>
      <c r="M178" s="4">
        <v>0.3</v>
      </c>
      <c r="N178" s="4">
        <v>3.61</v>
      </c>
      <c r="O178" s="4">
        <v>0.26</v>
      </c>
      <c r="P178">
        <f t="shared" si="32"/>
        <v>0</v>
      </c>
      <c r="Q178">
        <f t="shared" si="33"/>
        <v>1</v>
      </c>
      <c r="R178">
        <f t="shared" si="34"/>
        <v>0</v>
      </c>
      <c r="S178">
        <f t="shared" si="35"/>
        <v>0</v>
      </c>
      <c r="T178">
        <f t="shared" si="47"/>
        <v>-7.8575983029973218</v>
      </c>
      <c r="U178">
        <f t="shared" si="37"/>
        <v>-4.3576007991494183</v>
      </c>
      <c r="V178">
        <f t="shared" si="38"/>
        <v>-6.115230090959213</v>
      </c>
      <c r="W178">
        <f t="shared" si="39"/>
        <v>-5.9403515207596973</v>
      </c>
      <c r="X178">
        <f t="shared" si="40"/>
        <v>1.8035956160054521E-2</v>
      </c>
      <c r="Y178">
        <f t="shared" si="41"/>
        <v>2.1446145346559673E-2</v>
      </c>
      <c r="Z178">
        <f t="shared" si="42"/>
        <v>0.71019702316112865</v>
      </c>
      <c r="AA178">
        <f t="shared" si="43"/>
        <v>0.1224757605250421</v>
      </c>
      <c r="AB178">
        <f t="shared" si="44"/>
        <v>0.14588107096726954</v>
      </c>
      <c r="AC178">
        <f t="shared" si="45"/>
        <v>0.71019702316112865</v>
      </c>
      <c r="AD178">
        <f t="shared" si="46"/>
        <v>-0.34221285003202051</v>
      </c>
    </row>
    <row r="179" spans="1:30" x14ac:dyDescent="0.2">
      <c r="A179" s="6">
        <v>178</v>
      </c>
      <c r="B179" s="13" t="s">
        <v>18</v>
      </c>
      <c r="C179" s="1">
        <v>0.69</v>
      </c>
      <c r="D179" s="1">
        <v>0.59</v>
      </c>
      <c r="E179" s="1">
        <v>1.1399999999999999</v>
      </c>
      <c r="F179" s="2">
        <v>0.15</v>
      </c>
      <c r="G179" s="2">
        <v>0.21</v>
      </c>
      <c r="H179" s="2">
        <v>2.4300000000000002</v>
      </c>
      <c r="I179" s="3">
        <v>0</v>
      </c>
      <c r="J179" s="3">
        <v>0.13</v>
      </c>
      <c r="K179" s="3">
        <v>3.34</v>
      </c>
      <c r="L179" s="4">
        <v>0.34</v>
      </c>
      <c r="M179" s="4">
        <v>0.31</v>
      </c>
      <c r="N179" s="4">
        <v>3.89</v>
      </c>
      <c r="O179" s="4">
        <v>0.42</v>
      </c>
      <c r="P179">
        <f t="shared" si="32"/>
        <v>0</v>
      </c>
      <c r="Q179">
        <f t="shared" si="33"/>
        <v>1</v>
      </c>
      <c r="R179">
        <f t="shared" si="34"/>
        <v>0</v>
      </c>
      <c r="S179">
        <f t="shared" si="35"/>
        <v>0</v>
      </c>
      <c r="T179">
        <f t="shared" si="47"/>
        <v>-7.9614592511178195</v>
      </c>
      <c r="U179">
        <f t="shared" si="37"/>
        <v>-4.149878902908422</v>
      </c>
      <c r="V179">
        <f t="shared" si="38"/>
        <v>-6.255042905736806</v>
      </c>
      <c r="W179">
        <f t="shared" si="39"/>
        <v>-6.0661138212305117</v>
      </c>
      <c r="X179">
        <f t="shared" si="40"/>
        <v>2.0355885473362645E-2</v>
      </c>
      <c r="Y179">
        <f t="shared" si="41"/>
        <v>1.7127429185239452E-2</v>
      </c>
      <c r="Z179">
        <f t="shared" si="42"/>
        <v>0.77453401111271336</v>
      </c>
      <c r="AA179">
        <f t="shared" si="43"/>
        <v>9.4358142557062069E-2</v>
      </c>
      <c r="AB179">
        <f t="shared" si="44"/>
        <v>0.11398041714498515</v>
      </c>
      <c r="AC179">
        <f t="shared" si="45"/>
        <v>0.77453401111271336</v>
      </c>
      <c r="AD179">
        <f t="shared" si="46"/>
        <v>-0.25549370645128294</v>
      </c>
    </row>
    <row r="180" spans="1:30" x14ac:dyDescent="0.2">
      <c r="A180" s="6">
        <v>179</v>
      </c>
      <c r="B180" s="13" t="s">
        <v>17</v>
      </c>
      <c r="C180" s="1">
        <v>0.9</v>
      </c>
      <c r="D180" s="1">
        <v>0.55000000000000004</v>
      </c>
      <c r="E180" s="1">
        <v>1.1499999999999999</v>
      </c>
      <c r="F180" s="2">
        <v>0.53</v>
      </c>
      <c r="G180" s="2">
        <v>0.33</v>
      </c>
      <c r="H180" s="2">
        <v>5.96</v>
      </c>
      <c r="I180" s="3">
        <v>0</v>
      </c>
      <c r="J180" s="3">
        <v>0.24</v>
      </c>
      <c r="K180" s="3">
        <v>5.89</v>
      </c>
      <c r="L180" s="4">
        <v>0.44</v>
      </c>
      <c r="M180" s="4">
        <v>0.72</v>
      </c>
      <c r="N180" s="4">
        <v>6.02</v>
      </c>
      <c r="O180" s="4">
        <v>0.5</v>
      </c>
      <c r="P180">
        <f t="shared" si="32"/>
        <v>1</v>
      </c>
      <c r="Q180">
        <f t="shared" si="33"/>
        <v>0</v>
      </c>
      <c r="R180">
        <f t="shared" si="34"/>
        <v>0</v>
      </c>
      <c r="S180">
        <f t="shared" si="35"/>
        <v>0</v>
      </c>
      <c r="T180">
        <f t="shared" si="47"/>
        <v>-9.9444494687634659</v>
      </c>
      <c r="U180">
        <f t="shared" si="37"/>
        <v>-9.4086719183460392</v>
      </c>
      <c r="V180">
        <f t="shared" si="38"/>
        <v>-7.4267116628239869</v>
      </c>
      <c r="W180">
        <f t="shared" si="39"/>
        <v>-8.4562466411848014</v>
      </c>
      <c r="X180">
        <f t="shared" si="40"/>
        <v>9.3771281887583319E-4</v>
      </c>
      <c r="Y180">
        <f t="shared" si="41"/>
        <v>5.1181218025203451E-2</v>
      </c>
      <c r="Z180">
        <f t="shared" si="42"/>
        <v>8.7457256749248882E-2</v>
      </c>
      <c r="AA180">
        <f t="shared" si="43"/>
        <v>0.63467333613186316</v>
      </c>
      <c r="AB180">
        <f t="shared" si="44"/>
        <v>0.22668818909368452</v>
      </c>
      <c r="AC180">
        <f t="shared" si="45"/>
        <v>5.1181218025203451E-2</v>
      </c>
      <c r="AD180">
        <f t="shared" si="46"/>
        <v>-2.9723826496825012</v>
      </c>
    </row>
    <row r="181" spans="1:30" x14ac:dyDescent="0.2">
      <c r="A181" s="6">
        <v>180</v>
      </c>
      <c r="B181" s="13" t="s">
        <v>17</v>
      </c>
      <c r="C181" s="1">
        <v>0.15</v>
      </c>
      <c r="D181" s="1">
        <v>0.87</v>
      </c>
      <c r="E181" s="1">
        <v>1.1000000000000001</v>
      </c>
      <c r="F181" s="2">
        <v>0.53</v>
      </c>
      <c r="G181" s="2">
        <v>0.25</v>
      </c>
      <c r="H181" s="2">
        <v>3.93</v>
      </c>
      <c r="I181" s="3">
        <v>0</v>
      </c>
      <c r="J181" s="3">
        <v>7.0000000000000007E-2</v>
      </c>
      <c r="K181" s="3">
        <v>3.2</v>
      </c>
      <c r="L181" s="4">
        <v>0.44</v>
      </c>
      <c r="M181" s="4">
        <v>0.31</v>
      </c>
      <c r="N181" s="4">
        <v>3.48</v>
      </c>
      <c r="O181" s="4">
        <v>0.7</v>
      </c>
      <c r="P181">
        <f t="shared" si="32"/>
        <v>1</v>
      </c>
      <c r="Q181">
        <f t="shared" si="33"/>
        <v>0</v>
      </c>
      <c r="R181">
        <f t="shared" si="34"/>
        <v>0</v>
      </c>
      <c r="S181">
        <f t="shared" si="35"/>
        <v>0</v>
      </c>
      <c r="T181">
        <f t="shared" si="47"/>
        <v>-3.103076907734148</v>
      </c>
      <c r="U181">
        <f t="shared" si="37"/>
        <v>-8.4864612034460745</v>
      </c>
      <c r="V181">
        <f t="shared" si="38"/>
        <v>-6.1156454879333264</v>
      </c>
      <c r="W181">
        <f t="shared" si="39"/>
        <v>-6.8712110764861976</v>
      </c>
      <c r="X181">
        <f t="shared" si="40"/>
        <v>4.8362315192752067E-2</v>
      </c>
      <c r="Y181">
        <f t="shared" si="41"/>
        <v>0.92863220061505314</v>
      </c>
      <c r="Z181">
        <f t="shared" si="42"/>
        <v>4.2645149898040725E-3</v>
      </c>
      <c r="AA181">
        <f t="shared" si="43"/>
        <v>4.5656417209606941E-2</v>
      </c>
      <c r="AB181">
        <f t="shared" si="44"/>
        <v>2.1446867185535796E-2</v>
      </c>
      <c r="AC181">
        <f t="shared" si="45"/>
        <v>0.92863220061505314</v>
      </c>
      <c r="AD181">
        <f t="shared" si="46"/>
        <v>-7.4042527479060247E-2</v>
      </c>
    </row>
    <row r="182" spans="1:30" x14ac:dyDescent="0.2">
      <c r="A182" s="6">
        <v>181</v>
      </c>
      <c r="B182" s="13" t="s">
        <v>15</v>
      </c>
      <c r="C182" s="1">
        <v>0.69</v>
      </c>
      <c r="D182" s="1">
        <v>0.62</v>
      </c>
      <c r="E182" s="1">
        <v>0.76</v>
      </c>
      <c r="F182" s="2">
        <v>0.35</v>
      </c>
      <c r="G182" s="2">
        <v>0.33</v>
      </c>
      <c r="H182" s="2">
        <v>4.22</v>
      </c>
      <c r="I182" s="3">
        <v>0</v>
      </c>
      <c r="J182" s="3">
        <v>0.12</v>
      </c>
      <c r="K182" s="3">
        <v>3</v>
      </c>
      <c r="L182" s="4">
        <v>0.34</v>
      </c>
      <c r="M182" s="4">
        <v>0.39</v>
      </c>
      <c r="N182" s="4">
        <v>3.77</v>
      </c>
      <c r="O182" s="4">
        <v>0.3</v>
      </c>
      <c r="P182">
        <f t="shared" si="32"/>
        <v>0</v>
      </c>
      <c r="Q182">
        <f t="shared" si="33"/>
        <v>0</v>
      </c>
      <c r="R182">
        <f t="shared" si="34"/>
        <v>1</v>
      </c>
      <c r="S182">
        <f t="shared" si="35"/>
        <v>0</v>
      </c>
      <c r="T182">
        <f t="shared" si="47"/>
        <v>-7.8513986267340821</v>
      </c>
      <c r="U182">
        <f t="shared" si="37"/>
        <v>-6.9696221302604453</v>
      </c>
      <c r="V182">
        <f t="shared" si="38"/>
        <v>-6.1053126941612605</v>
      </c>
      <c r="W182">
        <f t="shared" si="39"/>
        <v>-6.1294743882109746</v>
      </c>
      <c r="X182">
        <f t="shared" si="40"/>
        <v>5.7379242145539581E-3</v>
      </c>
      <c r="Y182">
        <f t="shared" si="41"/>
        <v>6.7830667887421758E-2</v>
      </c>
      <c r="Z182">
        <f t="shared" si="42"/>
        <v>0.16382371118522041</v>
      </c>
      <c r="AA182">
        <f t="shared" si="43"/>
        <v>0.38881371764491235</v>
      </c>
      <c r="AB182">
        <f t="shared" si="44"/>
        <v>0.3795319032824454</v>
      </c>
      <c r="AC182">
        <f t="shared" si="45"/>
        <v>0.38881371764491235</v>
      </c>
      <c r="AD182">
        <f t="shared" si="46"/>
        <v>-0.94465492500972903</v>
      </c>
    </row>
    <row r="183" spans="1:30" x14ac:dyDescent="0.2">
      <c r="A183" s="6">
        <v>182</v>
      </c>
      <c r="B183" s="13" t="s">
        <v>15</v>
      </c>
      <c r="C183" s="1">
        <v>0.69</v>
      </c>
      <c r="D183" s="1">
        <v>0.59</v>
      </c>
      <c r="E183" s="1">
        <v>1.21</v>
      </c>
      <c r="F183" s="2">
        <v>0.35</v>
      </c>
      <c r="G183" s="2">
        <v>0.25</v>
      </c>
      <c r="H183" s="2">
        <v>4.3099999999999996</v>
      </c>
      <c r="I183" s="3">
        <v>0</v>
      </c>
      <c r="J183" s="3">
        <v>0.14000000000000001</v>
      </c>
      <c r="K183" s="3">
        <v>2.7</v>
      </c>
      <c r="L183" s="4">
        <v>0.34</v>
      </c>
      <c r="M183" s="4">
        <v>0.31</v>
      </c>
      <c r="N183" s="4">
        <v>3.86</v>
      </c>
      <c r="O183" s="4">
        <v>0.26</v>
      </c>
      <c r="P183">
        <f t="shared" si="32"/>
        <v>0</v>
      </c>
      <c r="Q183">
        <f t="shared" si="33"/>
        <v>0</v>
      </c>
      <c r="R183">
        <f t="shared" si="34"/>
        <v>1</v>
      </c>
      <c r="S183">
        <f t="shared" si="35"/>
        <v>0</v>
      </c>
      <c r="T183">
        <f t="shared" si="47"/>
        <v>-7.9894218140733386</v>
      </c>
      <c r="U183">
        <f t="shared" si="37"/>
        <v>-6.8942776077276173</v>
      </c>
      <c r="V183">
        <f t="shared" si="38"/>
        <v>-6.0132972359350898</v>
      </c>
      <c r="W183">
        <f t="shared" si="39"/>
        <v>-6.0541298656781466</v>
      </c>
      <c r="X183">
        <f t="shared" si="40"/>
        <v>6.1467531848108025E-3</v>
      </c>
      <c r="Y183">
        <f t="shared" si="41"/>
        <v>5.515595614714669E-2</v>
      </c>
      <c r="Z183">
        <f t="shared" si="42"/>
        <v>0.1648950061928732</v>
      </c>
      <c r="AA183">
        <f t="shared" si="43"/>
        <v>0.39793525534860857</v>
      </c>
      <c r="AB183">
        <f t="shared" si="44"/>
        <v>0.38201378231137156</v>
      </c>
      <c r="AC183">
        <f t="shared" si="45"/>
        <v>0.39793525534860857</v>
      </c>
      <c r="AD183">
        <f t="shared" si="46"/>
        <v>-0.92146596193420893</v>
      </c>
    </row>
    <row r="184" spans="1:30" x14ac:dyDescent="0.2">
      <c r="A184" s="6">
        <v>183</v>
      </c>
      <c r="B184" s="13" t="s">
        <v>16</v>
      </c>
      <c r="C184" s="1">
        <v>0.64</v>
      </c>
      <c r="D184" s="1">
        <v>0.51</v>
      </c>
      <c r="E184" s="1">
        <v>0.9</v>
      </c>
      <c r="F184" s="2">
        <v>0.53</v>
      </c>
      <c r="G184" s="2">
        <v>0.22</v>
      </c>
      <c r="H184" s="2">
        <v>4.05</v>
      </c>
      <c r="I184" s="3">
        <v>0</v>
      </c>
      <c r="J184" s="3">
        <v>0.06</v>
      </c>
      <c r="K184" s="3">
        <v>3.27</v>
      </c>
      <c r="L184" s="4">
        <v>0.2</v>
      </c>
      <c r="M184" s="4">
        <v>0.61</v>
      </c>
      <c r="N184" s="4">
        <v>3.5</v>
      </c>
      <c r="O184" s="4">
        <v>0.26</v>
      </c>
      <c r="P184">
        <f t="shared" si="32"/>
        <v>0</v>
      </c>
      <c r="Q184">
        <f t="shared" si="33"/>
        <v>0</v>
      </c>
      <c r="R184">
        <f t="shared" si="34"/>
        <v>0</v>
      </c>
      <c r="S184">
        <f t="shared" si="35"/>
        <v>1</v>
      </c>
      <c r="T184">
        <f t="shared" si="47"/>
        <v>-7.2698522269399719</v>
      </c>
      <c r="U184">
        <f t="shared" si="37"/>
        <v>-8.4926608797093142</v>
      </c>
      <c r="V184">
        <f t="shared" si="38"/>
        <v>-6.1296960022401041</v>
      </c>
      <c r="W184">
        <f t="shared" si="39"/>
        <v>-4.9712546849187627</v>
      </c>
      <c r="X184">
        <f t="shared" si="40"/>
        <v>1.0012866780352334E-2</v>
      </c>
      <c r="Y184">
        <f t="shared" si="41"/>
        <v>6.9532021471244876E-2</v>
      </c>
      <c r="Z184">
        <f t="shared" si="42"/>
        <v>2.0470375312974874E-2</v>
      </c>
      <c r="AA184">
        <f t="shared" si="43"/>
        <v>0.21744449265098129</v>
      </c>
      <c r="AB184">
        <f t="shared" si="44"/>
        <v>0.69255311056479896</v>
      </c>
      <c r="AC184">
        <f t="shared" si="45"/>
        <v>0.69255311056479896</v>
      </c>
      <c r="AD184">
        <f t="shared" si="46"/>
        <v>-0.36737034990508621</v>
      </c>
    </row>
    <row r="185" spans="1:30" x14ac:dyDescent="0.2">
      <c r="A185" s="6">
        <v>184</v>
      </c>
      <c r="B185" s="13" t="s">
        <v>16</v>
      </c>
      <c r="C185" s="1">
        <v>0.64</v>
      </c>
      <c r="D185" s="1">
        <v>0.64</v>
      </c>
      <c r="E185" s="1">
        <v>2.15</v>
      </c>
      <c r="F185" s="2">
        <v>0.53</v>
      </c>
      <c r="G185" s="2">
        <v>0.15</v>
      </c>
      <c r="H185" s="2">
        <v>3.85</v>
      </c>
      <c r="I185" s="3">
        <v>0</v>
      </c>
      <c r="J185" s="3">
        <v>0.09</v>
      </c>
      <c r="K185" s="3">
        <v>3.21</v>
      </c>
      <c r="L185" s="4">
        <v>0.5</v>
      </c>
      <c r="M185" s="4">
        <v>0.41</v>
      </c>
      <c r="N185" s="4">
        <v>4.2</v>
      </c>
      <c r="O185" s="4">
        <v>0.18</v>
      </c>
      <c r="P185">
        <f t="shared" si="32"/>
        <v>0</v>
      </c>
      <c r="Q185">
        <f t="shared" si="33"/>
        <v>0</v>
      </c>
      <c r="R185">
        <f t="shared" si="34"/>
        <v>0</v>
      </c>
      <c r="S185">
        <f t="shared" si="35"/>
        <v>1</v>
      </c>
      <c r="T185">
        <f t="shared" si="47"/>
        <v>-7.9500403407221443</v>
      </c>
      <c r="U185">
        <f t="shared" si="37"/>
        <v>-8.3153835021523648</v>
      </c>
      <c r="V185">
        <f t="shared" si="38"/>
        <v>-6.1474642370815955</v>
      </c>
      <c r="W185">
        <f t="shared" si="39"/>
        <v>-7.879273284913169</v>
      </c>
      <c r="X185">
        <f t="shared" si="40"/>
        <v>3.1147776254335188E-3</v>
      </c>
      <c r="Y185">
        <f t="shared" si="41"/>
        <v>0.11321769342032321</v>
      </c>
      <c r="Z185">
        <f t="shared" si="42"/>
        <v>7.8568377329157654E-2</v>
      </c>
      <c r="AA185">
        <f t="shared" si="43"/>
        <v>0.68669384985220727</v>
      </c>
      <c r="AB185">
        <f t="shared" si="44"/>
        <v>0.12152007939831194</v>
      </c>
      <c r="AC185">
        <f t="shared" si="45"/>
        <v>0.12152007939831194</v>
      </c>
      <c r="AD185">
        <f t="shared" si="46"/>
        <v>-2.1076757673183359</v>
      </c>
    </row>
    <row r="186" spans="1:30" x14ac:dyDescent="0.2">
      <c r="A186" s="6">
        <v>185</v>
      </c>
      <c r="B186" s="13" t="s">
        <v>16</v>
      </c>
      <c r="C186" s="1">
        <v>0.64</v>
      </c>
      <c r="D186" s="1">
        <v>0.57999999999999996</v>
      </c>
      <c r="E186" s="1">
        <v>0.74</v>
      </c>
      <c r="F186" s="2">
        <v>0.53</v>
      </c>
      <c r="G186" s="2">
        <v>0.24</v>
      </c>
      <c r="H186" s="2">
        <v>3.89</v>
      </c>
      <c r="I186" s="3">
        <v>0</v>
      </c>
      <c r="J186" s="3">
        <v>7.0000000000000007E-2</v>
      </c>
      <c r="K186" s="3">
        <v>3.15</v>
      </c>
      <c r="L186" s="4">
        <v>0.3</v>
      </c>
      <c r="M186" s="4">
        <v>0.21</v>
      </c>
      <c r="N186" s="4">
        <v>2.95</v>
      </c>
      <c r="O186" s="4">
        <v>0.35</v>
      </c>
      <c r="P186">
        <f t="shared" si="32"/>
        <v>0</v>
      </c>
      <c r="Q186">
        <f t="shared" si="33"/>
        <v>0</v>
      </c>
      <c r="R186">
        <f t="shared" si="34"/>
        <v>0</v>
      </c>
      <c r="S186">
        <f t="shared" si="35"/>
        <v>1</v>
      </c>
      <c r="T186">
        <f t="shared" si="47"/>
        <v>-7.3033221378685402</v>
      </c>
      <c r="U186">
        <f t="shared" si="37"/>
        <v>-8.4565705473941808</v>
      </c>
      <c r="V186">
        <f t="shared" si="38"/>
        <v>-6.0956722286793843</v>
      </c>
      <c r="W186">
        <f t="shared" si="39"/>
        <v>-5.1639448683137967</v>
      </c>
      <c r="X186">
        <f t="shared" si="40"/>
        <v>8.8574872720238416E-3</v>
      </c>
      <c r="Y186">
        <f t="shared" si="41"/>
        <v>7.6014590286191008E-2</v>
      </c>
      <c r="Z186">
        <f t="shared" si="42"/>
        <v>2.399095513129158E-2</v>
      </c>
      <c r="AA186">
        <f t="shared" si="43"/>
        <v>0.25431539478907039</v>
      </c>
      <c r="AB186">
        <f t="shared" si="44"/>
        <v>0.64567905979344697</v>
      </c>
      <c r="AC186">
        <f t="shared" si="45"/>
        <v>0.64567905979344697</v>
      </c>
      <c r="AD186">
        <f t="shared" si="46"/>
        <v>-0.43745271011649339</v>
      </c>
    </row>
    <row r="187" spans="1:30" x14ac:dyDescent="0.2">
      <c r="A187" s="6">
        <v>186</v>
      </c>
      <c r="B187" s="13" t="s">
        <v>18</v>
      </c>
      <c r="C187" s="1">
        <v>0.64</v>
      </c>
      <c r="D187" s="1">
        <v>0.71</v>
      </c>
      <c r="E187" s="1">
        <v>1.19</v>
      </c>
      <c r="F187" s="2">
        <v>0.15</v>
      </c>
      <c r="G187" s="2">
        <v>0.35</v>
      </c>
      <c r="H187" s="2">
        <v>6.15</v>
      </c>
      <c r="I187" s="3">
        <v>0</v>
      </c>
      <c r="J187" s="3">
        <v>0.11</v>
      </c>
      <c r="K187" s="3">
        <v>5.86</v>
      </c>
      <c r="L187" s="4">
        <v>0.44</v>
      </c>
      <c r="M187" s="4">
        <v>0.57999999999999996</v>
      </c>
      <c r="N187" s="4">
        <v>6.17</v>
      </c>
      <c r="O187" s="4">
        <v>0.5</v>
      </c>
      <c r="P187">
        <f t="shared" si="32"/>
        <v>0</v>
      </c>
      <c r="Q187">
        <f t="shared" si="33"/>
        <v>1</v>
      </c>
      <c r="R187">
        <f t="shared" si="34"/>
        <v>0</v>
      </c>
      <c r="S187">
        <f t="shared" si="35"/>
        <v>0</v>
      </c>
      <c r="T187">
        <f t="shared" si="47"/>
        <v>-7.6639381035876424</v>
      </c>
      <c r="U187">
        <f t="shared" si="37"/>
        <v>-5.8306580724840655</v>
      </c>
      <c r="V187">
        <f t="shared" si="38"/>
        <v>-7.2338710748379969</v>
      </c>
      <c r="W187">
        <f t="shared" si="39"/>
        <v>-8.3213977378642632</v>
      </c>
      <c r="X187">
        <f t="shared" si="40"/>
        <v>4.3705763810452112E-3</v>
      </c>
      <c r="Y187">
        <f t="shared" si="41"/>
        <v>0.10741260702062103</v>
      </c>
      <c r="Z187">
        <f t="shared" si="42"/>
        <v>0.67179792610008549</v>
      </c>
      <c r="AA187">
        <f t="shared" si="43"/>
        <v>0.16513190648065418</v>
      </c>
      <c r="AB187">
        <f t="shared" si="44"/>
        <v>5.5657560398639415E-2</v>
      </c>
      <c r="AC187">
        <f t="shared" si="45"/>
        <v>0.67179792610008549</v>
      </c>
      <c r="AD187">
        <f t="shared" si="46"/>
        <v>-0.39779768888807043</v>
      </c>
    </row>
    <row r="188" spans="1:30" x14ac:dyDescent="0.2">
      <c r="A188" s="6">
        <v>187</v>
      </c>
      <c r="B188" s="13" t="s">
        <v>17</v>
      </c>
      <c r="C188" s="1">
        <v>0.15</v>
      </c>
      <c r="D188" s="1">
        <v>0.5</v>
      </c>
      <c r="E188" s="1">
        <v>0.75</v>
      </c>
      <c r="F188" s="2">
        <v>0.35</v>
      </c>
      <c r="G188" s="2">
        <v>0.12</v>
      </c>
      <c r="H188" s="2">
        <v>4.0599999999999996</v>
      </c>
      <c r="I188" s="3">
        <v>0</v>
      </c>
      <c r="J188" s="3">
        <v>0.13</v>
      </c>
      <c r="K188" s="3">
        <v>3.15</v>
      </c>
      <c r="L188" s="4">
        <v>0.34</v>
      </c>
      <c r="M188" s="4">
        <v>0.15</v>
      </c>
      <c r="N188" s="4">
        <v>3.61</v>
      </c>
      <c r="O188" s="4">
        <v>0.04</v>
      </c>
      <c r="P188">
        <f t="shared" si="32"/>
        <v>1</v>
      </c>
      <c r="Q188">
        <f t="shared" si="33"/>
        <v>0</v>
      </c>
      <c r="R188">
        <f t="shared" si="34"/>
        <v>0</v>
      </c>
      <c r="S188">
        <f t="shared" si="35"/>
        <v>0</v>
      </c>
      <c r="T188">
        <f t="shared" si="47"/>
        <v>-2.4485182929531608</v>
      </c>
      <c r="U188">
        <f t="shared" si="37"/>
        <v>-6.6135546790242827</v>
      </c>
      <c r="V188">
        <f t="shared" si="38"/>
        <v>-6.1791445205718265</v>
      </c>
      <c r="W188">
        <f t="shared" si="39"/>
        <v>-5.7316707910285913</v>
      </c>
      <c r="X188">
        <f t="shared" si="40"/>
        <v>9.3077452577386838E-2</v>
      </c>
      <c r="Y188">
        <f t="shared" si="41"/>
        <v>0.92849063543515187</v>
      </c>
      <c r="Z188">
        <f t="shared" si="42"/>
        <v>1.4418670207421167E-2</v>
      </c>
      <c r="AA188">
        <f t="shared" si="43"/>
        <v>2.226317720918311E-2</v>
      </c>
      <c r="AB188">
        <f t="shared" si="44"/>
        <v>3.482751714824376E-2</v>
      </c>
      <c r="AC188">
        <f t="shared" si="45"/>
        <v>0.92849063543515187</v>
      </c>
      <c r="AD188">
        <f t="shared" si="46"/>
        <v>-7.4194983932050249E-2</v>
      </c>
    </row>
    <row r="189" spans="1:30" x14ac:dyDescent="0.2">
      <c r="A189" s="6">
        <v>188</v>
      </c>
      <c r="B189" s="13" t="s">
        <v>17</v>
      </c>
      <c r="C189" s="1">
        <v>0.1</v>
      </c>
      <c r="D189" s="1">
        <v>0.61</v>
      </c>
      <c r="E189" s="1">
        <v>0.8</v>
      </c>
      <c r="F189" s="2">
        <v>0.53</v>
      </c>
      <c r="G189" s="2">
        <v>0.19</v>
      </c>
      <c r="H189" s="2">
        <v>3.95</v>
      </c>
      <c r="I189" s="3">
        <v>0</v>
      </c>
      <c r="J189" s="3">
        <v>0.04</v>
      </c>
      <c r="K189" s="3">
        <v>3.14</v>
      </c>
      <c r="L189" s="4">
        <v>0.44</v>
      </c>
      <c r="M189" s="4">
        <v>0.24</v>
      </c>
      <c r="N189" s="4">
        <v>3.5</v>
      </c>
      <c r="O189" s="4">
        <v>0.3</v>
      </c>
      <c r="P189">
        <f t="shared" si="32"/>
        <v>1</v>
      </c>
      <c r="Q189">
        <f t="shared" si="33"/>
        <v>0</v>
      </c>
      <c r="R189">
        <f t="shared" si="34"/>
        <v>0</v>
      </c>
      <c r="S189">
        <f t="shared" si="35"/>
        <v>0</v>
      </c>
      <c r="T189">
        <f t="shared" si="47"/>
        <v>-2.1370850967742423</v>
      </c>
      <c r="U189">
        <f t="shared" si="37"/>
        <v>-8.4109782152552093</v>
      </c>
      <c r="V189">
        <f t="shared" si="38"/>
        <v>-6.0499414308823747</v>
      </c>
      <c r="W189">
        <f t="shared" si="39"/>
        <v>-6.7818160396465919</v>
      </c>
      <c r="X189">
        <f t="shared" si="40"/>
        <v>0.12171292136843913</v>
      </c>
      <c r="Y189">
        <f t="shared" si="41"/>
        <v>0.96948043395240435</v>
      </c>
      <c r="Z189">
        <f t="shared" si="42"/>
        <v>1.8273506294899913E-3</v>
      </c>
      <c r="AA189">
        <f t="shared" si="43"/>
        <v>1.9373457492600232E-2</v>
      </c>
      <c r="AB189">
        <f t="shared" si="44"/>
        <v>9.3187579255054453E-3</v>
      </c>
      <c r="AC189">
        <f t="shared" si="45"/>
        <v>0.96948043395240435</v>
      </c>
      <c r="AD189">
        <f t="shared" si="46"/>
        <v>-3.0994986089049163E-2</v>
      </c>
    </row>
    <row r="190" spans="1:30" x14ac:dyDescent="0.2">
      <c r="A190" s="6">
        <v>189</v>
      </c>
      <c r="B190" s="13" t="s">
        <v>15</v>
      </c>
      <c r="C190" s="1">
        <v>0.69</v>
      </c>
      <c r="D190" s="1">
        <v>0.59</v>
      </c>
      <c r="E190" s="1">
        <v>1</v>
      </c>
      <c r="F190" s="2">
        <v>0.35</v>
      </c>
      <c r="G190" s="2">
        <v>0.25</v>
      </c>
      <c r="H190" s="2">
        <v>4.17</v>
      </c>
      <c r="I190" s="3">
        <v>0</v>
      </c>
      <c r="J190" s="3">
        <v>0.13</v>
      </c>
      <c r="K190" s="3">
        <v>2.1</v>
      </c>
      <c r="L190" s="4">
        <v>0.34</v>
      </c>
      <c r="M190" s="4">
        <v>0.31</v>
      </c>
      <c r="N190" s="4">
        <v>3.72</v>
      </c>
      <c r="O190" s="4">
        <v>0.45</v>
      </c>
      <c r="P190">
        <f t="shared" si="32"/>
        <v>0</v>
      </c>
      <c r="Q190">
        <f t="shared" si="33"/>
        <v>0</v>
      </c>
      <c r="R190">
        <f t="shared" si="34"/>
        <v>1</v>
      </c>
      <c r="S190">
        <f t="shared" si="35"/>
        <v>0</v>
      </c>
      <c r="T190">
        <f t="shared" si="47"/>
        <v>-7.9055341252067821</v>
      </c>
      <c r="U190">
        <f t="shared" si="37"/>
        <v>-6.83835248181658</v>
      </c>
      <c r="V190">
        <f t="shared" si="38"/>
        <v>-5.7597060762390466</v>
      </c>
      <c r="W190">
        <f t="shared" si="39"/>
        <v>-5.9982047397671101</v>
      </c>
      <c r="X190">
        <f t="shared" si="40"/>
        <v>7.0758094335409347E-3</v>
      </c>
      <c r="Y190">
        <f t="shared" si="41"/>
        <v>5.2106754652925025E-2</v>
      </c>
      <c r="Z190">
        <f t="shared" si="42"/>
        <v>0.15148342781323701</v>
      </c>
      <c r="AA190">
        <f t="shared" si="43"/>
        <v>0.44546676260142404</v>
      </c>
      <c r="AB190">
        <f t="shared" si="44"/>
        <v>0.35094305493241396</v>
      </c>
      <c r="AC190">
        <f t="shared" si="45"/>
        <v>0.44546676260142404</v>
      </c>
      <c r="AD190">
        <f t="shared" si="46"/>
        <v>-0.80863264180978756</v>
      </c>
    </row>
    <row r="191" spans="1:30" x14ac:dyDescent="0.2">
      <c r="A191" s="6">
        <v>190</v>
      </c>
      <c r="B191" s="13" t="s">
        <v>15</v>
      </c>
      <c r="C191" s="1">
        <v>0.69</v>
      </c>
      <c r="D191" s="1">
        <v>0.57999999999999996</v>
      </c>
      <c r="E191" s="1">
        <v>0.73</v>
      </c>
      <c r="F191" s="2">
        <v>0.35</v>
      </c>
      <c r="G191" s="2">
        <v>0.25</v>
      </c>
      <c r="H191" s="2">
        <v>3.34</v>
      </c>
      <c r="I191" s="3">
        <v>0</v>
      </c>
      <c r="J191" s="3">
        <v>0.18</v>
      </c>
      <c r="K191" s="3">
        <v>2.4</v>
      </c>
      <c r="L191" s="4">
        <v>0.34</v>
      </c>
      <c r="M191" s="4">
        <v>0.31</v>
      </c>
      <c r="N191" s="4">
        <v>3.24</v>
      </c>
      <c r="O191" s="4">
        <v>0.6</v>
      </c>
      <c r="P191">
        <f t="shared" si="32"/>
        <v>0</v>
      </c>
      <c r="Q191">
        <f t="shared" si="33"/>
        <v>0</v>
      </c>
      <c r="R191">
        <f t="shared" si="34"/>
        <v>1</v>
      </c>
      <c r="S191">
        <f t="shared" si="35"/>
        <v>0</v>
      </c>
      <c r="T191">
        <f t="shared" si="47"/>
        <v>-7.7837664765867558</v>
      </c>
      <c r="U191">
        <f t="shared" si="37"/>
        <v>-6.5067963782011446</v>
      </c>
      <c r="V191">
        <f t="shared" si="38"/>
        <v>-5.9491058750064001</v>
      </c>
      <c r="W191">
        <f t="shared" si="39"/>
        <v>-5.8064614509292669</v>
      </c>
      <c r="X191">
        <f t="shared" si="40"/>
        <v>7.5259235197134393E-3</v>
      </c>
      <c r="Y191">
        <f t="shared" si="41"/>
        <v>5.5334166201012745E-2</v>
      </c>
      <c r="Z191">
        <f t="shared" si="42"/>
        <v>0.19841497082401258</v>
      </c>
      <c r="AA191">
        <f t="shared" si="43"/>
        <v>0.34655833276221715</v>
      </c>
      <c r="AB191">
        <f t="shared" si="44"/>
        <v>0.39969253021275752</v>
      </c>
      <c r="AC191">
        <f t="shared" si="45"/>
        <v>0.34655833276221715</v>
      </c>
      <c r="AD191">
        <f t="shared" si="46"/>
        <v>-1.0597041260010938</v>
      </c>
    </row>
    <row r="192" spans="1:30" x14ac:dyDescent="0.2">
      <c r="A192" s="6">
        <v>191</v>
      </c>
      <c r="B192" s="13" t="s">
        <v>15</v>
      </c>
      <c r="C192" s="1">
        <v>0.69</v>
      </c>
      <c r="D192" s="1">
        <v>0.62</v>
      </c>
      <c r="E192" s="1">
        <v>1.84</v>
      </c>
      <c r="F192" s="2">
        <v>0.35</v>
      </c>
      <c r="G192" s="2">
        <v>0.16</v>
      </c>
      <c r="H192" s="2">
        <v>4.6399999999999997</v>
      </c>
      <c r="I192" s="3">
        <v>0</v>
      </c>
      <c r="J192" s="3">
        <v>0.18</v>
      </c>
      <c r="K192" s="3">
        <v>2.25</v>
      </c>
      <c r="L192" s="4">
        <v>0.34</v>
      </c>
      <c r="M192" s="4">
        <v>0.19</v>
      </c>
      <c r="N192" s="4">
        <v>4.54</v>
      </c>
      <c r="O192" s="4">
        <v>0.04</v>
      </c>
      <c r="P192">
        <f t="shared" si="32"/>
        <v>0</v>
      </c>
      <c r="Q192">
        <f t="shared" si="33"/>
        <v>0</v>
      </c>
      <c r="R192">
        <f t="shared" si="34"/>
        <v>1</v>
      </c>
      <c r="S192">
        <f t="shared" si="35"/>
        <v>0</v>
      </c>
      <c r="T192">
        <f t="shared" si="47"/>
        <v>-8.2828210266192279</v>
      </c>
      <c r="U192">
        <f t="shared" si="37"/>
        <v>-6.9008926809649704</v>
      </c>
      <c r="V192">
        <f t="shared" si="38"/>
        <v>-5.8891860972445738</v>
      </c>
      <c r="W192">
        <f t="shared" si="39"/>
        <v>-6.158821607746872</v>
      </c>
      <c r="X192">
        <f t="shared" si="40"/>
        <v>6.1436826376900754E-3</v>
      </c>
      <c r="Y192">
        <f t="shared" si="41"/>
        <v>4.1151698037626187E-2</v>
      </c>
      <c r="Z192">
        <f t="shared" si="42"/>
        <v>0.16388968294430284</v>
      </c>
      <c r="AA192">
        <f t="shared" si="43"/>
        <v>0.45074425664626749</v>
      </c>
      <c r="AB192">
        <f t="shared" si="44"/>
        <v>0.34421436237180342</v>
      </c>
      <c r="AC192">
        <f t="shared" si="45"/>
        <v>0.45074425664626749</v>
      </c>
      <c r="AD192">
        <f t="shared" si="46"/>
        <v>-0.79685515875189528</v>
      </c>
    </row>
    <row r="193" spans="1:30" x14ac:dyDescent="0.2">
      <c r="A193" s="6">
        <v>192</v>
      </c>
      <c r="B193" s="13" t="s">
        <v>17</v>
      </c>
      <c r="C193" s="1">
        <v>0.3</v>
      </c>
      <c r="D193" s="1">
        <v>0.93</v>
      </c>
      <c r="E193" s="1">
        <v>0.85</v>
      </c>
      <c r="F193" s="2">
        <v>0.35</v>
      </c>
      <c r="G193" s="2">
        <v>0.27</v>
      </c>
      <c r="H193" s="2">
        <v>4.0999999999999996</v>
      </c>
      <c r="I193" s="3">
        <v>0</v>
      </c>
      <c r="J193" s="3">
        <v>0.13</v>
      </c>
      <c r="K193" s="3">
        <v>3.08</v>
      </c>
      <c r="L193" s="4">
        <v>0.34</v>
      </c>
      <c r="M193" s="4">
        <v>0.33</v>
      </c>
      <c r="N193" s="4">
        <v>3.65</v>
      </c>
      <c r="O193" s="4">
        <v>0.3</v>
      </c>
      <c r="P193">
        <f t="shared" si="32"/>
        <v>1</v>
      </c>
      <c r="Q193">
        <f t="shared" si="33"/>
        <v>0</v>
      </c>
      <c r="R193">
        <f t="shared" si="34"/>
        <v>0</v>
      </c>
      <c r="S193">
        <f t="shared" si="35"/>
        <v>0</v>
      </c>
      <c r="T193">
        <f t="shared" si="47"/>
        <v>-4.5399998750638941</v>
      </c>
      <c r="U193">
        <f t="shared" si="37"/>
        <v>-6.8382140161585419</v>
      </c>
      <c r="V193">
        <f t="shared" si="38"/>
        <v>-6.1511819576163083</v>
      </c>
      <c r="W193">
        <f t="shared" si="39"/>
        <v>-5.998066274109072</v>
      </c>
      <c r="X193">
        <f t="shared" si="40"/>
        <v>1.635993579772415E-2</v>
      </c>
      <c r="Y193">
        <f t="shared" si="41"/>
        <v>0.65241135533683758</v>
      </c>
      <c r="Z193">
        <f t="shared" si="42"/>
        <v>6.5526925531123062E-2</v>
      </c>
      <c r="AA193">
        <f t="shared" si="43"/>
        <v>0.13025488614583938</v>
      </c>
      <c r="AB193">
        <f t="shared" si="44"/>
        <v>0.15180683298619976</v>
      </c>
      <c r="AC193">
        <f t="shared" si="45"/>
        <v>0.65241135533683758</v>
      </c>
      <c r="AD193">
        <f t="shared" si="46"/>
        <v>-0.42708000290416825</v>
      </c>
    </row>
    <row r="194" spans="1:30" x14ac:dyDescent="0.2">
      <c r="A194" s="6">
        <v>193</v>
      </c>
      <c r="B194" s="13" t="s">
        <v>17</v>
      </c>
      <c r="C194" s="1">
        <v>0.2</v>
      </c>
      <c r="D194" s="1">
        <v>0.76</v>
      </c>
      <c r="E194" s="1">
        <v>0.95</v>
      </c>
      <c r="F194" s="2">
        <v>0.35</v>
      </c>
      <c r="G194" s="2">
        <v>0.27</v>
      </c>
      <c r="H194" s="2">
        <v>3.89</v>
      </c>
      <c r="I194" s="3">
        <v>0</v>
      </c>
      <c r="J194" s="3">
        <v>0.13</v>
      </c>
      <c r="K194" s="3">
        <v>3.15</v>
      </c>
      <c r="L194" s="4">
        <v>0.34</v>
      </c>
      <c r="M194" s="4">
        <v>0.33</v>
      </c>
      <c r="N194" s="4">
        <v>3.44</v>
      </c>
      <c r="O194" s="4">
        <v>0.6</v>
      </c>
      <c r="P194">
        <f t="shared" ref="P194:P211" si="48">IF($B194="air", 1, 0)</f>
        <v>1</v>
      </c>
      <c r="Q194">
        <f t="shared" ref="Q194:Q211" si="49">IF($B194="bus", 1, 0)</f>
        <v>0</v>
      </c>
      <c r="R194">
        <f t="shared" ref="R194:R211" si="50">IF(B194="car", 1, 0)</f>
        <v>0</v>
      </c>
      <c r="S194">
        <f t="shared" ref="S194:S211" si="51">IF(B194="train", 1, 0)</f>
        <v>0</v>
      </c>
      <c r="T194">
        <f t="shared" si="47"/>
        <v>-3.3745635854051828</v>
      </c>
      <c r="U194">
        <f t="shared" ref="U194:U211" si="52">SUMPRODUCT($AI$2:$AK$2, F194:H194)+AF$2</f>
        <v>-6.7543263272919862</v>
      </c>
      <c r="V194">
        <f t="shared" ref="V194:V211" si="53">SUMPRODUCT($AI$2:$AK$2, I194:K194)+AG$2</f>
        <v>-6.1791445205718265</v>
      </c>
      <c r="W194">
        <f t="shared" ref="W194:W211" si="54">SUMPRODUCT($AI$2:$AK$2, L194:N194)+AH$2</f>
        <v>-5.9141785852425164</v>
      </c>
      <c r="X194">
        <f t="shared" si="40"/>
        <v>4.0171957060636081E-2</v>
      </c>
      <c r="Y194">
        <f t="shared" si="41"/>
        <v>0.8521629853695879</v>
      </c>
      <c r="Z194">
        <f t="shared" si="42"/>
        <v>2.902086528986594E-2</v>
      </c>
      <c r="AA194">
        <f t="shared" si="43"/>
        <v>5.1583242951840622E-2</v>
      </c>
      <c r="AB194">
        <f t="shared" si="44"/>
        <v>6.7232906388705604E-2</v>
      </c>
      <c r="AC194">
        <f t="shared" si="45"/>
        <v>0.8521629853695879</v>
      </c>
      <c r="AD194">
        <f t="shared" si="46"/>
        <v>-0.15997747306568696</v>
      </c>
    </row>
    <row r="195" spans="1:30" x14ac:dyDescent="0.2">
      <c r="A195" s="6">
        <v>194</v>
      </c>
      <c r="B195" s="13" t="s">
        <v>18</v>
      </c>
      <c r="C195" s="1">
        <v>0.64</v>
      </c>
      <c r="D195" s="1">
        <v>1</v>
      </c>
      <c r="E195" s="1">
        <v>1.9</v>
      </c>
      <c r="F195" s="2">
        <v>0.3</v>
      </c>
      <c r="G195" s="2">
        <v>0.48</v>
      </c>
      <c r="H195" s="2">
        <v>4.3</v>
      </c>
      <c r="I195" s="3">
        <v>0</v>
      </c>
      <c r="J195" s="3">
        <v>0.14000000000000001</v>
      </c>
      <c r="K195" s="3">
        <v>6.29</v>
      </c>
      <c r="L195" s="4">
        <v>0.44</v>
      </c>
      <c r="M195" s="4">
        <v>0.49</v>
      </c>
      <c r="N195" s="4">
        <v>6.78</v>
      </c>
      <c r="O195" s="4">
        <v>0.04</v>
      </c>
      <c r="P195">
        <f t="shared" si="48"/>
        <v>0</v>
      </c>
      <c r="Q195">
        <f t="shared" si="49"/>
        <v>1</v>
      </c>
      <c r="R195">
        <f t="shared" si="50"/>
        <v>0</v>
      </c>
      <c r="S195">
        <f t="shared" si="51"/>
        <v>0</v>
      </c>
      <c r="T195">
        <f t="shared" ref="T195:T211" si="55">SUMPRODUCT($AI$2:$AK$2, C195:E195)</f>
        <v>-8.3510077958070887</v>
      </c>
      <c r="U195">
        <f t="shared" si="52"/>
        <v>-6.7258210842288531</v>
      </c>
      <c r="V195">
        <f t="shared" si="53"/>
        <v>-7.4473772503681186</v>
      </c>
      <c r="W195">
        <f t="shared" si="54"/>
        <v>-8.4398630629236902</v>
      </c>
      <c r="X195">
        <f t="shared" ref="X195:X211" si="56">EXP(T195)+EXP(U195)+EXP(V195)+EXP(W195)</f>
        <v>2.234741981701322E-3</v>
      </c>
      <c r="Y195">
        <f t="shared" ref="Y195:Y211" si="57">EXP(T195)/$X195</f>
        <v>0.10567591290194296</v>
      </c>
      <c r="Z195">
        <f t="shared" ref="Z195:Z211" si="58">EXP(U195)/$X195</f>
        <v>0.53676677906948744</v>
      </c>
      <c r="AA195">
        <f t="shared" ref="AA195:AA211" si="59">EXP(V195)/$X195</f>
        <v>0.26086617350276398</v>
      </c>
      <c r="AB195">
        <f t="shared" ref="AB195:AB211" si="60">EXP(W195)/$X195</f>
        <v>9.6691134525805716E-2</v>
      </c>
      <c r="AC195">
        <f t="shared" ref="AC195:AC211" si="61">SUMPRODUCT(Y195:AB195, P195:S195)</f>
        <v>0.53676677906948744</v>
      </c>
      <c r="AD195">
        <f t="shared" ref="AD195:AD211" si="62">LN(AC195)</f>
        <v>-0.62219158221908843</v>
      </c>
    </row>
    <row r="196" spans="1:30" x14ac:dyDescent="0.2">
      <c r="A196" s="6">
        <v>195</v>
      </c>
      <c r="B196" s="13" t="s">
        <v>16</v>
      </c>
      <c r="C196" s="1">
        <v>0.64</v>
      </c>
      <c r="D196" s="1">
        <v>0.48</v>
      </c>
      <c r="E196" s="1">
        <v>0.63</v>
      </c>
      <c r="F196" s="2">
        <v>0.53</v>
      </c>
      <c r="G196" s="2">
        <v>0.13</v>
      </c>
      <c r="H196" s="2">
        <v>3.97</v>
      </c>
      <c r="I196" s="3">
        <v>0</v>
      </c>
      <c r="J196" s="3">
        <v>0.04</v>
      </c>
      <c r="K196" s="3">
        <v>3.24</v>
      </c>
      <c r="L196" s="4">
        <v>0.1</v>
      </c>
      <c r="M196" s="4">
        <v>0.21</v>
      </c>
      <c r="N196" s="4">
        <v>2.5499999999999998</v>
      </c>
      <c r="O196" s="4">
        <v>0.18</v>
      </c>
      <c r="P196">
        <f t="shared" si="48"/>
        <v>0</v>
      </c>
      <c r="Q196">
        <f t="shared" si="49"/>
        <v>0</v>
      </c>
      <c r="R196">
        <f t="shared" si="50"/>
        <v>0</v>
      </c>
      <c r="S196">
        <f t="shared" si="51"/>
        <v>1</v>
      </c>
      <c r="T196">
        <f t="shared" si="55"/>
        <v>-7.1202604810224637</v>
      </c>
      <c r="U196">
        <f t="shared" si="52"/>
        <v>-8.3354952270643441</v>
      </c>
      <c r="V196">
        <f t="shared" si="53"/>
        <v>-6.0898879493902589</v>
      </c>
      <c r="W196">
        <f t="shared" si="54"/>
        <v>-3.0664028320062431</v>
      </c>
      <c r="X196">
        <f t="shared" si="56"/>
        <v>4.9902509510480933E-2</v>
      </c>
      <c r="Y196">
        <f t="shared" si="57"/>
        <v>1.620271441457671E-2</v>
      </c>
      <c r="Z196">
        <f t="shared" si="58"/>
        <v>4.8063792146151628E-3</v>
      </c>
      <c r="AA196">
        <f t="shared" si="59"/>
        <v>4.5401780225315248E-2</v>
      </c>
      <c r="AB196">
        <f t="shared" si="60"/>
        <v>0.93358912614549283</v>
      </c>
      <c r="AC196">
        <f t="shared" si="61"/>
        <v>0.93358912614549283</v>
      </c>
      <c r="AD196">
        <f t="shared" si="62"/>
        <v>-6.8718845308240697E-2</v>
      </c>
    </row>
    <row r="197" spans="1:30" x14ac:dyDescent="0.2">
      <c r="A197" s="6">
        <v>196</v>
      </c>
      <c r="B197" s="13" t="s">
        <v>16</v>
      </c>
      <c r="C197" s="1">
        <v>0.64</v>
      </c>
      <c r="D197" s="1">
        <v>0.57999999999999996</v>
      </c>
      <c r="E197" s="1">
        <v>0.93</v>
      </c>
      <c r="F197" s="2">
        <v>0.53</v>
      </c>
      <c r="G197" s="2">
        <v>0.13</v>
      </c>
      <c r="H197" s="2">
        <v>3.46</v>
      </c>
      <c r="I197" s="3">
        <v>0</v>
      </c>
      <c r="J197" s="3">
        <v>0.06</v>
      </c>
      <c r="K197" s="3">
        <v>3.16</v>
      </c>
      <c r="L197" s="4">
        <v>0.1</v>
      </c>
      <c r="M197" s="4">
        <v>0.3</v>
      </c>
      <c r="N197" s="4">
        <v>3.15</v>
      </c>
      <c r="O197" s="4">
        <v>0.15</v>
      </c>
      <c r="P197">
        <f t="shared" si="48"/>
        <v>0</v>
      </c>
      <c r="Q197">
        <f t="shared" si="49"/>
        <v>0</v>
      </c>
      <c r="R197">
        <f t="shared" si="50"/>
        <v>0</v>
      </c>
      <c r="S197">
        <f t="shared" si="51"/>
        <v>1</v>
      </c>
      <c r="T197">
        <f t="shared" si="55"/>
        <v>-7.3792205230335197</v>
      </c>
      <c r="U197">
        <f t="shared" si="52"/>
        <v>-8.1317679826741358</v>
      </c>
      <c r="V197">
        <f t="shared" si="53"/>
        <v>-6.0857548318814327</v>
      </c>
      <c r="W197">
        <f t="shared" si="54"/>
        <v>-3.4312903808922095</v>
      </c>
      <c r="X197">
        <f t="shared" si="56"/>
        <v>3.5538357661118014E-2</v>
      </c>
      <c r="Y197">
        <f t="shared" si="57"/>
        <v>1.7560945386721153E-2</v>
      </c>
      <c r="Z197">
        <f t="shared" si="58"/>
        <v>8.2740984329756524E-3</v>
      </c>
      <c r="AA197">
        <f t="shared" si="59"/>
        <v>6.4016644215939875E-2</v>
      </c>
      <c r="AB197">
        <f t="shared" si="60"/>
        <v>0.91014831196436341</v>
      </c>
      <c r="AC197">
        <f t="shared" si="61"/>
        <v>0.91014831196436341</v>
      </c>
      <c r="AD197">
        <f t="shared" si="62"/>
        <v>-9.4147712570448946E-2</v>
      </c>
    </row>
    <row r="198" spans="1:30" x14ac:dyDescent="0.2">
      <c r="A198" s="6">
        <v>197</v>
      </c>
      <c r="B198" s="13" t="s">
        <v>15</v>
      </c>
      <c r="C198" s="1">
        <v>0.69</v>
      </c>
      <c r="D198" s="1">
        <v>0.59</v>
      </c>
      <c r="E198" s="1">
        <v>0.94</v>
      </c>
      <c r="F198" s="2">
        <v>0.35</v>
      </c>
      <c r="G198" s="2">
        <v>0.24</v>
      </c>
      <c r="H198" s="2">
        <v>4.0599999999999996</v>
      </c>
      <c r="I198" s="3">
        <v>0</v>
      </c>
      <c r="J198" s="3">
        <v>0.1</v>
      </c>
      <c r="K198" s="3">
        <v>2.7</v>
      </c>
      <c r="L198" s="4">
        <v>0.34</v>
      </c>
      <c r="M198" s="4">
        <v>0.3</v>
      </c>
      <c r="N198" s="4">
        <v>3.61</v>
      </c>
      <c r="O198" s="4">
        <v>0.26</v>
      </c>
      <c r="P198">
        <f t="shared" si="48"/>
        <v>0</v>
      </c>
      <c r="Q198">
        <f t="shared" si="49"/>
        <v>0</v>
      </c>
      <c r="R198">
        <f t="shared" si="50"/>
        <v>1</v>
      </c>
      <c r="S198">
        <f t="shared" si="51"/>
        <v>0</v>
      </c>
      <c r="T198">
        <f t="shared" si="55"/>
        <v>-7.8815662141020519</v>
      </c>
      <c r="U198">
        <f t="shared" si="52"/>
        <v>-6.7804992628091671</v>
      </c>
      <c r="V198">
        <f t="shared" si="53"/>
        <v>-5.9576490413401286</v>
      </c>
      <c r="W198">
        <f t="shared" si="54"/>
        <v>-5.9403515207596973</v>
      </c>
      <c r="X198">
        <f t="shared" si="56"/>
        <v>6.7304378407680217E-3</v>
      </c>
      <c r="Y198">
        <f t="shared" si="57"/>
        <v>5.6109444204883452E-2</v>
      </c>
      <c r="Z198">
        <f t="shared" si="58"/>
        <v>0.16874202941672631</v>
      </c>
      <c r="AA198">
        <f t="shared" si="59"/>
        <v>0.38422230986834577</v>
      </c>
      <c r="AB198">
        <f t="shared" si="60"/>
        <v>0.3909262165100445</v>
      </c>
      <c r="AC198">
        <f t="shared" si="61"/>
        <v>0.38422230986834577</v>
      </c>
      <c r="AD198">
        <f t="shared" si="62"/>
        <v>-0.9565339619620431</v>
      </c>
    </row>
    <row r="199" spans="1:30" x14ac:dyDescent="0.2">
      <c r="A199" s="6">
        <v>198</v>
      </c>
      <c r="B199" s="13" t="s">
        <v>17</v>
      </c>
      <c r="C199" s="1">
        <v>0.3</v>
      </c>
      <c r="D199" s="1">
        <v>1.1100000000000001</v>
      </c>
      <c r="E199" s="1">
        <v>1.05</v>
      </c>
      <c r="F199" s="2">
        <v>0.35</v>
      </c>
      <c r="G199" s="2">
        <v>0.32</v>
      </c>
      <c r="H199" s="2">
        <v>5.9</v>
      </c>
      <c r="I199" s="3">
        <v>0</v>
      </c>
      <c r="J199" s="3">
        <v>0.27</v>
      </c>
      <c r="K199" s="3">
        <v>5.77</v>
      </c>
      <c r="L199" s="4">
        <v>0.34</v>
      </c>
      <c r="M199" s="4">
        <v>0.71</v>
      </c>
      <c r="N199" s="4">
        <v>5.96</v>
      </c>
      <c r="O199" s="4">
        <v>0.4</v>
      </c>
      <c r="P199">
        <f t="shared" si="48"/>
        <v>1</v>
      </c>
      <c r="Q199">
        <f t="shared" si="49"/>
        <v>0</v>
      </c>
      <c r="R199">
        <f t="shared" si="50"/>
        <v>0</v>
      </c>
      <c r="S199">
        <f t="shared" si="51"/>
        <v>0</v>
      </c>
      <c r="T199">
        <f t="shared" si="55"/>
        <v>-4.8703097877569892</v>
      </c>
      <c r="U199">
        <f t="shared" si="52"/>
        <v>-7.6268115925441524</v>
      </c>
      <c r="V199">
        <f t="shared" si="53"/>
        <v>-7.4205119865607472</v>
      </c>
      <c r="W199">
        <f t="shared" si="54"/>
        <v>-7.4494887002933217</v>
      </c>
      <c r="X199">
        <f t="shared" si="56"/>
        <v>9.3387818025577503E-3</v>
      </c>
      <c r="Y199">
        <f t="shared" si="57"/>
        <v>0.82141211815612947</v>
      </c>
      <c r="Z199">
        <f t="shared" si="58"/>
        <v>5.21708103442899E-2</v>
      </c>
      <c r="AA199">
        <f t="shared" si="59"/>
        <v>6.4124259499676053E-2</v>
      </c>
      <c r="AB199">
        <f t="shared" si="60"/>
        <v>6.2292811999904323E-2</v>
      </c>
      <c r="AC199">
        <f t="shared" si="61"/>
        <v>0.82141211815612947</v>
      </c>
      <c r="AD199">
        <f t="shared" si="62"/>
        <v>-0.1967303245174577</v>
      </c>
    </row>
    <row r="200" spans="1:30" x14ac:dyDescent="0.2">
      <c r="A200" s="6">
        <v>199</v>
      </c>
      <c r="B200" s="13" t="s">
        <v>17</v>
      </c>
      <c r="C200" s="1">
        <v>0.05</v>
      </c>
      <c r="D200" s="1">
        <v>0.64</v>
      </c>
      <c r="E200" s="1">
        <v>0.8</v>
      </c>
      <c r="F200" s="2">
        <v>0.53</v>
      </c>
      <c r="G200" s="2">
        <v>0.24</v>
      </c>
      <c r="H200" s="2">
        <v>3.93</v>
      </c>
      <c r="I200" s="3">
        <v>0</v>
      </c>
      <c r="J200" s="3">
        <v>7.0000000000000007E-2</v>
      </c>
      <c r="K200" s="3">
        <v>2.91</v>
      </c>
      <c r="L200" s="4">
        <v>0.44</v>
      </c>
      <c r="M200" s="4">
        <v>0.3</v>
      </c>
      <c r="N200" s="4">
        <v>3.48</v>
      </c>
      <c r="O200" s="4">
        <v>0.7</v>
      </c>
      <c r="P200">
        <f t="shared" si="48"/>
        <v>1</v>
      </c>
      <c r="Q200">
        <f t="shared" si="49"/>
        <v>0</v>
      </c>
      <c r="R200">
        <f t="shared" si="50"/>
        <v>0</v>
      </c>
      <c r="S200">
        <f t="shared" si="51"/>
        <v>0</v>
      </c>
      <c r="T200">
        <f t="shared" si="55"/>
        <v>-1.6943822521514589</v>
      </c>
      <c r="U200">
        <f t="shared" si="52"/>
        <v>-8.4725491547973348</v>
      </c>
      <c r="V200">
        <f t="shared" si="53"/>
        <v>-5.9998005842604636</v>
      </c>
      <c r="W200">
        <f t="shared" si="54"/>
        <v>-6.857299027837457</v>
      </c>
      <c r="X200">
        <f t="shared" si="56"/>
        <v>0.18745281058884819</v>
      </c>
      <c r="Y200">
        <f t="shared" si="57"/>
        <v>0.98004762648493049</v>
      </c>
      <c r="Z200">
        <f t="shared" si="58"/>
        <v>1.1156467329280838E-3</v>
      </c>
      <c r="AA200">
        <f t="shared" si="59"/>
        <v>1.3225976822464271E-2</v>
      </c>
      <c r="AB200">
        <f t="shared" si="60"/>
        <v>5.6107499596770921E-3</v>
      </c>
      <c r="AC200">
        <f t="shared" si="61"/>
        <v>0.98004762648493049</v>
      </c>
      <c r="AD200">
        <f t="shared" si="62"/>
        <v>-2.0154110044375353E-2</v>
      </c>
    </row>
    <row r="201" spans="1:30" x14ac:dyDescent="0.2">
      <c r="A201" s="6">
        <v>200</v>
      </c>
      <c r="B201" s="13" t="s">
        <v>17</v>
      </c>
      <c r="C201" s="1">
        <v>0.05</v>
      </c>
      <c r="D201" s="1">
        <v>0.6</v>
      </c>
      <c r="E201" s="1">
        <v>0.85</v>
      </c>
      <c r="F201" s="2">
        <v>0.53</v>
      </c>
      <c r="G201" s="2">
        <v>0.19</v>
      </c>
      <c r="H201" s="2">
        <v>4.24</v>
      </c>
      <c r="I201" s="3">
        <v>0</v>
      </c>
      <c r="J201" s="3">
        <v>0.03</v>
      </c>
      <c r="K201" s="3">
        <v>3.37</v>
      </c>
      <c r="L201" s="4">
        <v>0.44</v>
      </c>
      <c r="M201" s="4">
        <v>0.24</v>
      </c>
      <c r="N201" s="4">
        <v>3.79</v>
      </c>
      <c r="O201" s="4">
        <v>0.45</v>
      </c>
      <c r="P201">
        <f t="shared" si="48"/>
        <v>1</v>
      </c>
      <c r="Q201">
        <f t="shared" si="49"/>
        <v>0</v>
      </c>
      <c r="R201">
        <f t="shared" si="50"/>
        <v>0</v>
      </c>
      <c r="S201">
        <f t="shared" si="51"/>
        <v>0</v>
      </c>
      <c r="T201">
        <f t="shared" si="55"/>
        <v>-1.6587073168104394</v>
      </c>
      <c r="U201">
        <f t="shared" si="52"/>
        <v>-8.526823118928073</v>
      </c>
      <c r="V201">
        <f t="shared" si="53"/>
        <v>-6.1279063748017677</v>
      </c>
      <c r="W201">
        <f t="shared" si="54"/>
        <v>-6.8976609433194547</v>
      </c>
      <c r="X201">
        <f t="shared" si="56"/>
        <v>0.19377429988994796</v>
      </c>
      <c r="Y201">
        <f t="shared" si="57"/>
        <v>0.98250866397316061</v>
      </c>
      <c r="Z201">
        <f t="shared" si="58"/>
        <v>1.0222369966717754E-3</v>
      </c>
      <c r="AA201">
        <f t="shared" si="59"/>
        <v>1.1256098875326576E-2</v>
      </c>
      <c r="AB201">
        <f t="shared" si="60"/>
        <v>5.2130001548409306E-3</v>
      </c>
      <c r="AC201">
        <f t="shared" si="61"/>
        <v>0.98250866397316061</v>
      </c>
      <c r="AD201">
        <f t="shared" si="62"/>
        <v>-1.7646116984308426E-2</v>
      </c>
    </row>
    <row r="202" spans="1:30" x14ac:dyDescent="0.2">
      <c r="A202" s="6">
        <v>201</v>
      </c>
      <c r="B202" s="13" t="s">
        <v>18</v>
      </c>
      <c r="C202" s="1">
        <v>0.64</v>
      </c>
      <c r="D202" s="1">
        <v>0.97</v>
      </c>
      <c r="E202" s="1">
        <v>1.88</v>
      </c>
      <c r="F202" s="2">
        <v>0.16</v>
      </c>
      <c r="G202" s="2">
        <v>0.38</v>
      </c>
      <c r="H202" s="2">
        <v>8.1</v>
      </c>
      <c r="I202" s="3">
        <v>0</v>
      </c>
      <c r="J202" s="3">
        <v>0.15</v>
      </c>
      <c r="K202" s="3">
        <v>8.0299999999999994</v>
      </c>
      <c r="L202" s="4">
        <v>0.44</v>
      </c>
      <c r="M202" s="4">
        <v>0.76</v>
      </c>
      <c r="N202" s="4">
        <v>8.25</v>
      </c>
      <c r="O202" s="4">
        <v>0.26</v>
      </c>
      <c r="P202">
        <f t="shared" si="48"/>
        <v>0</v>
      </c>
      <c r="Q202">
        <f t="shared" si="49"/>
        <v>1</v>
      </c>
      <c r="R202">
        <f t="shared" si="50"/>
        <v>0</v>
      </c>
      <c r="S202">
        <f t="shared" si="51"/>
        <v>0</v>
      </c>
      <c r="T202">
        <f t="shared" si="55"/>
        <v>-8.3012823461592902</v>
      </c>
      <c r="U202">
        <f t="shared" si="52"/>
        <v>-6.7482391274478211</v>
      </c>
      <c r="V202">
        <f t="shared" si="53"/>
        <v>-8.1563587210540369</v>
      </c>
      <c r="W202">
        <f t="shared" si="54"/>
        <v>-9.4027021985055725</v>
      </c>
      <c r="X202">
        <f t="shared" si="56"/>
        <v>1.7905475810445291E-3</v>
      </c>
      <c r="Y202">
        <f t="shared" si="57"/>
        <v>0.13861589012288353</v>
      </c>
      <c r="Z202">
        <f t="shared" si="58"/>
        <v>0.65507513976028875</v>
      </c>
      <c r="AA202">
        <f t="shared" si="59"/>
        <v>0.16023321578764482</v>
      </c>
      <c r="AB202">
        <f t="shared" si="60"/>
        <v>4.6075754329182775E-2</v>
      </c>
      <c r="AC202">
        <f t="shared" si="61"/>
        <v>0.65507513976028875</v>
      </c>
      <c r="AD202">
        <f t="shared" si="62"/>
        <v>-0.42300533273511842</v>
      </c>
    </row>
    <row r="203" spans="1:30" x14ac:dyDescent="0.2">
      <c r="A203" s="6">
        <v>202</v>
      </c>
      <c r="B203" s="13" t="s">
        <v>15</v>
      </c>
      <c r="C203" s="1">
        <v>0.69</v>
      </c>
      <c r="D203" s="1">
        <v>0.91</v>
      </c>
      <c r="E203" s="1">
        <v>1.17</v>
      </c>
      <c r="F203" s="2">
        <v>0.35</v>
      </c>
      <c r="G203" s="2">
        <v>0.38</v>
      </c>
      <c r="H203" s="2">
        <v>6.24</v>
      </c>
      <c r="I203" s="3">
        <v>0</v>
      </c>
      <c r="J203" s="3">
        <v>0.28999999999999998</v>
      </c>
      <c r="K203" s="3">
        <v>5.4</v>
      </c>
      <c r="L203" s="4">
        <v>0.34</v>
      </c>
      <c r="M203" s="4">
        <v>0.77</v>
      </c>
      <c r="N203" s="4">
        <v>6.3</v>
      </c>
      <c r="O203" s="4">
        <v>0.35</v>
      </c>
      <c r="P203">
        <f t="shared" si="48"/>
        <v>0</v>
      </c>
      <c r="Q203">
        <f t="shared" si="49"/>
        <v>0</v>
      </c>
      <c r="R203">
        <f t="shared" si="50"/>
        <v>1</v>
      </c>
      <c r="S203">
        <f t="shared" si="51"/>
        <v>0</v>
      </c>
      <c r="T203">
        <f t="shared" si="55"/>
        <v>-8.4186287634298758</v>
      </c>
      <c r="U203">
        <f t="shared" si="52"/>
        <v>-7.8461020473634004</v>
      </c>
      <c r="V203">
        <f t="shared" si="53"/>
        <v>-7.3005339653790582</v>
      </c>
      <c r="W203">
        <f t="shared" si="54"/>
        <v>-7.6687791551125697</v>
      </c>
      <c r="X203">
        <f t="shared" si="56"/>
        <v>1.7543572652778709E-3</v>
      </c>
      <c r="Y203">
        <f t="shared" si="57"/>
        <v>0.12581080555686769</v>
      </c>
      <c r="Z203">
        <f t="shared" si="58"/>
        <v>0.22302992412808087</v>
      </c>
      <c r="AA203">
        <f t="shared" si="59"/>
        <v>0.38485784539221468</v>
      </c>
      <c r="AB203">
        <f t="shared" si="60"/>
        <v>0.2663014249228367</v>
      </c>
      <c r="AC203">
        <f t="shared" si="61"/>
        <v>0.38485784539221468</v>
      </c>
      <c r="AD203">
        <f t="shared" si="62"/>
        <v>-0.95488124562504229</v>
      </c>
    </row>
    <row r="204" spans="1:30" x14ac:dyDescent="0.2">
      <c r="A204" s="6">
        <v>203</v>
      </c>
      <c r="B204" s="13" t="s">
        <v>18</v>
      </c>
      <c r="C204" s="1">
        <v>0.69</v>
      </c>
      <c r="D204" s="1">
        <v>0.59</v>
      </c>
      <c r="E204" s="1">
        <v>1.1399999999999999</v>
      </c>
      <c r="F204" s="2">
        <v>0.05</v>
      </c>
      <c r="G204" s="2">
        <v>0.14000000000000001</v>
      </c>
      <c r="H204" s="2">
        <v>3.7</v>
      </c>
      <c r="I204" s="3">
        <v>0</v>
      </c>
      <c r="J204" s="3">
        <v>0.17</v>
      </c>
      <c r="K204" s="3">
        <v>3.35</v>
      </c>
      <c r="L204" s="4">
        <v>0.34</v>
      </c>
      <c r="M204" s="4">
        <v>0.16</v>
      </c>
      <c r="N204" s="4">
        <v>3.78</v>
      </c>
      <c r="O204" s="4">
        <v>0.04</v>
      </c>
      <c r="P204">
        <f t="shared" si="48"/>
        <v>0</v>
      </c>
      <c r="Q204">
        <f t="shared" si="49"/>
        <v>1</v>
      </c>
      <c r="R204">
        <f t="shared" si="50"/>
        <v>0</v>
      </c>
      <c r="S204">
        <f t="shared" si="51"/>
        <v>0</v>
      </c>
      <c r="T204">
        <f t="shared" si="55"/>
        <v>-7.9614592511178195</v>
      </c>
      <c r="U204">
        <f t="shared" si="52"/>
        <v>-3.5909373662793547</v>
      </c>
      <c r="V204">
        <f t="shared" si="53"/>
        <v>-6.3146857521825552</v>
      </c>
      <c r="W204">
        <f t="shared" si="54"/>
        <v>-5.8134919211407343</v>
      </c>
      <c r="X204">
        <f t="shared" si="56"/>
        <v>3.2717632636526786E-2</v>
      </c>
      <c r="Y204">
        <f t="shared" si="57"/>
        <v>1.0656149569899756E-2</v>
      </c>
      <c r="Z204">
        <f t="shared" si="58"/>
        <v>0.84274046066178032</v>
      </c>
      <c r="AA204">
        <f t="shared" si="59"/>
        <v>5.5307617564352082E-2</v>
      </c>
      <c r="AB204">
        <f t="shared" si="60"/>
        <v>9.1295772203968034E-2</v>
      </c>
      <c r="AC204">
        <f t="shared" si="61"/>
        <v>0.84274046066178032</v>
      </c>
      <c r="AD204">
        <f t="shared" si="62"/>
        <v>-0.17109624422982916</v>
      </c>
    </row>
    <row r="205" spans="1:30" x14ac:dyDescent="0.2">
      <c r="A205" s="6">
        <v>204</v>
      </c>
      <c r="B205" s="13" t="s">
        <v>18</v>
      </c>
      <c r="C205" s="1">
        <v>0.69</v>
      </c>
      <c r="D205" s="1">
        <v>0.6</v>
      </c>
      <c r="E205" s="1">
        <v>0.66</v>
      </c>
      <c r="F205" s="2">
        <v>0.1</v>
      </c>
      <c r="G205" s="2">
        <v>0.37</v>
      </c>
      <c r="H205" s="2">
        <v>2.5</v>
      </c>
      <c r="I205" s="3">
        <v>0</v>
      </c>
      <c r="J205" s="3">
        <v>0.13</v>
      </c>
      <c r="K205" s="3">
        <v>3.07</v>
      </c>
      <c r="L205" s="4">
        <v>0.34</v>
      </c>
      <c r="M205" s="4">
        <v>0.34</v>
      </c>
      <c r="N205" s="4">
        <v>3.52</v>
      </c>
      <c r="O205" s="4">
        <v>0.2</v>
      </c>
      <c r="P205">
        <f t="shared" si="48"/>
        <v>0</v>
      </c>
      <c r="Q205">
        <f t="shared" si="49"/>
        <v>1</v>
      </c>
      <c r="R205">
        <f t="shared" si="50"/>
        <v>0</v>
      </c>
      <c r="S205">
        <f t="shared" si="51"/>
        <v>0</v>
      </c>
      <c r="T205">
        <f t="shared" si="55"/>
        <v>-7.7836280109287168</v>
      </c>
      <c r="U205">
        <f t="shared" si="52"/>
        <v>-3.9159952536747822</v>
      </c>
      <c r="V205">
        <f t="shared" si="53"/>
        <v>-6.1471873057655193</v>
      </c>
      <c r="W205">
        <f t="shared" si="54"/>
        <v>-5.9600478486975632</v>
      </c>
      <c r="X205">
        <f t="shared" si="56"/>
        <v>2.5056490562131335E-2</v>
      </c>
      <c r="Y205">
        <f t="shared" si="57"/>
        <v>1.6622374492208224E-2</v>
      </c>
      <c r="Z205">
        <f t="shared" si="58"/>
        <v>0.79503203229980379</v>
      </c>
      <c r="AA205">
        <f t="shared" si="59"/>
        <v>8.5386700255448519E-2</v>
      </c>
      <c r="AB205">
        <f t="shared" si="60"/>
        <v>0.10295889295253945</v>
      </c>
      <c r="AC205">
        <f t="shared" si="61"/>
        <v>0.79503203229980379</v>
      </c>
      <c r="AD205">
        <f t="shared" si="62"/>
        <v>-0.22937287293850303</v>
      </c>
    </row>
    <row r="206" spans="1:30" x14ac:dyDescent="0.2">
      <c r="A206" s="6">
        <v>205</v>
      </c>
      <c r="B206" s="13" t="s">
        <v>18</v>
      </c>
      <c r="C206" s="1">
        <v>0.69</v>
      </c>
      <c r="D206" s="1">
        <v>1.07</v>
      </c>
      <c r="E206" s="1">
        <v>1.44</v>
      </c>
      <c r="F206" s="2">
        <v>0.3</v>
      </c>
      <c r="G206" s="2">
        <v>0.35</v>
      </c>
      <c r="H206" s="2">
        <v>7.75</v>
      </c>
      <c r="I206" s="3">
        <v>0</v>
      </c>
      <c r="J206" s="3">
        <v>0.37</v>
      </c>
      <c r="K206" s="3">
        <v>8.68</v>
      </c>
      <c r="L206" s="4">
        <v>0.34</v>
      </c>
      <c r="M206" s="4">
        <v>0.89</v>
      </c>
      <c r="N206" s="4">
        <v>8.7899999999999991</v>
      </c>
      <c r="O206" s="4">
        <v>0.45</v>
      </c>
      <c r="P206">
        <f t="shared" si="48"/>
        <v>0</v>
      </c>
      <c r="Q206">
        <f t="shared" si="49"/>
        <v>1</v>
      </c>
      <c r="R206">
        <f t="shared" si="50"/>
        <v>0</v>
      </c>
      <c r="S206">
        <f t="shared" si="51"/>
        <v>0</v>
      </c>
      <c r="T206">
        <f t="shared" si="55"/>
        <v>-8.749077141781008</v>
      </c>
      <c r="U206">
        <f t="shared" si="52"/>
        <v>-7.9231193403172195</v>
      </c>
      <c r="V206">
        <f t="shared" si="53"/>
        <v>-8.7220761616275695</v>
      </c>
      <c r="W206">
        <f t="shared" si="54"/>
        <v>-8.8303920497437609</v>
      </c>
      <c r="X206">
        <f t="shared" si="56"/>
        <v>8.3004758146169844E-4</v>
      </c>
      <c r="Y206">
        <f t="shared" si="57"/>
        <v>0.19108257585866079</v>
      </c>
      <c r="Z206">
        <f t="shared" si="58"/>
        <v>0.43644548243332065</v>
      </c>
      <c r="AA206">
        <f t="shared" si="59"/>
        <v>0.19631227852236066</v>
      </c>
      <c r="AB206">
        <f t="shared" si="60"/>
        <v>0.17615966318565793</v>
      </c>
      <c r="AC206">
        <f t="shared" si="61"/>
        <v>0.43644548243332065</v>
      </c>
      <c r="AD206">
        <f t="shared" si="62"/>
        <v>-0.829091808562743</v>
      </c>
    </row>
    <row r="207" spans="1:30" x14ac:dyDescent="0.2">
      <c r="A207" s="6">
        <v>206</v>
      </c>
      <c r="B207" s="13" t="s">
        <v>15</v>
      </c>
      <c r="C207" s="1">
        <v>0.69</v>
      </c>
      <c r="D207" s="1">
        <v>0.81</v>
      </c>
      <c r="E207" s="1">
        <v>1.24</v>
      </c>
      <c r="F207" s="2">
        <v>0.35</v>
      </c>
      <c r="G207" s="2">
        <v>0.3</v>
      </c>
      <c r="H207" s="2">
        <v>5.99</v>
      </c>
      <c r="I207" s="3">
        <v>0</v>
      </c>
      <c r="J207" s="3">
        <v>0.3</v>
      </c>
      <c r="K207" s="3">
        <v>7.2</v>
      </c>
      <c r="L207" s="4">
        <v>0.34</v>
      </c>
      <c r="M207" s="4">
        <v>0.69</v>
      </c>
      <c r="N207" s="4">
        <v>6.05</v>
      </c>
      <c r="O207" s="4">
        <v>0.4</v>
      </c>
      <c r="P207">
        <f t="shared" si="48"/>
        <v>0</v>
      </c>
      <c r="Q207">
        <f t="shared" si="49"/>
        <v>0</v>
      </c>
      <c r="R207">
        <f t="shared" si="50"/>
        <v>1</v>
      </c>
      <c r="S207">
        <f t="shared" si="51"/>
        <v>0</v>
      </c>
      <c r="T207">
        <f t="shared" si="55"/>
        <v>-8.3074708398979915</v>
      </c>
      <c r="U207">
        <f t="shared" si="52"/>
        <v>-7.6349393619037667</v>
      </c>
      <c r="V207">
        <f t="shared" si="53"/>
        <v>-8.0334833471697067</v>
      </c>
      <c r="W207">
        <f t="shared" si="54"/>
        <v>-7.4576164696529359</v>
      </c>
      <c r="X207">
        <f t="shared" si="56"/>
        <v>1.6313811202004948E-3</v>
      </c>
      <c r="Y207">
        <f t="shared" si="57"/>
        <v>0.15120140393824752</v>
      </c>
      <c r="Z207">
        <f t="shared" si="58"/>
        <v>0.29623238388512962</v>
      </c>
      <c r="AA207">
        <f t="shared" si="59"/>
        <v>0.19885983736928639</v>
      </c>
      <c r="AB207">
        <f t="shared" si="60"/>
        <v>0.35370637480733647</v>
      </c>
      <c r="AC207">
        <f t="shared" si="61"/>
        <v>0.19885983736928639</v>
      </c>
      <c r="AD207">
        <f t="shared" si="62"/>
        <v>-1.6151550372456582</v>
      </c>
    </row>
    <row r="208" spans="1:30" x14ac:dyDescent="0.2">
      <c r="A208" s="6">
        <v>207</v>
      </c>
      <c r="B208" s="13" t="s">
        <v>17</v>
      </c>
      <c r="C208" s="1">
        <v>0.45</v>
      </c>
      <c r="D208" s="1">
        <v>1.26</v>
      </c>
      <c r="E208" s="1">
        <v>1.35</v>
      </c>
      <c r="F208" s="2">
        <v>0.35</v>
      </c>
      <c r="G208" s="2">
        <v>0.31</v>
      </c>
      <c r="H208" s="2">
        <v>5.9</v>
      </c>
      <c r="I208" s="3">
        <v>0</v>
      </c>
      <c r="J208" s="3">
        <v>0.32</v>
      </c>
      <c r="K208" s="3">
        <v>5.77</v>
      </c>
      <c r="L208" s="4">
        <v>0.34</v>
      </c>
      <c r="M208" s="4">
        <v>0.7</v>
      </c>
      <c r="N208" s="4">
        <v>5.96</v>
      </c>
      <c r="O208" s="4">
        <v>0.4</v>
      </c>
      <c r="P208">
        <f t="shared" si="48"/>
        <v>1</v>
      </c>
      <c r="Q208">
        <f t="shared" si="49"/>
        <v>0</v>
      </c>
      <c r="R208">
        <f t="shared" si="50"/>
        <v>0</v>
      </c>
      <c r="S208">
        <f t="shared" si="51"/>
        <v>0</v>
      </c>
      <c r="T208">
        <f t="shared" si="55"/>
        <v>-6.6521470447187596</v>
      </c>
      <c r="U208">
        <f t="shared" si="52"/>
        <v>-7.6128995438954128</v>
      </c>
      <c r="V208">
        <f t="shared" si="53"/>
        <v>-7.4900722298044489</v>
      </c>
      <c r="W208">
        <f t="shared" si="54"/>
        <v>-7.435576651644582</v>
      </c>
      <c r="X208">
        <f t="shared" si="56"/>
        <v>2.9337753891827195E-3</v>
      </c>
      <c r="Y208">
        <f t="shared" si="57"/>
        <v>0.44013143179200004</v>
      </c>
      <c r="Z208">
        <f t="shared" si="58"/>
        <v>0.16839642826395504</v>
      </c>
      <c r="AA208">
        <f t="shared" si="59"/>
        <v>0.19040401433748066</v>
      </c>
      <c r="AB208">
        <f t="shared" si="60"/>
        <v>0.20106812560656431</v>
      </c>
      <c r="AC208">
        <f t="shared" si="61"/>
        <v>0.44013143179200004</v>
      </c>
      <c r="AD208">
        <f t="shared" si="62"/>
        <v>-0.82068188805618525</v>
      </c>
    </row>
    <row r="209" spans="1:30" x14ac:dyDescent="0.2">
      <c r="A209" s="6">
        <v>208</v>
      </c>
      <c r="B209" s="13" t="s">
        <v>18</v>
      </c>
      <c r="C209" s="1">
        <v>0.69</v>
      </c>
      <c r="D209" s="1">
        <v>0.59</v>
      </c>
      <c r="E209" s="1">
        <v>0.86</v>
      </c>
      <c r="F209" s="2">
        <v>0.5</v>
      </c>
      <c r="G209" s="2">
        <v>0.28999999999999998</v>
      </c>
      <c r="H209" s="2">
        <v>2.65</v>
      </c>
      <c r="I209" s="3">
        <v>0</v>
      </c>
      <c r="J209" s="3">
        <v>0.13</v>
      </c>
      <c r="K209" s="3">
        <v>3</v>
      </c>
      <c r="L209" s="4">
        <v>0.34</v>
      </c>
      <c r="M209" s="4">
        <v>0.15</v>
      </c>
      <c r="N209" s="4">
        <v>3.6</v>
      </c>
      <c r="O209" s="4">
        <v>0.02</v>
      </c>
      <c r="P209">
        <f t="shared" si="48"/>
        <v>0</v>
      </c>
      <c r="Q209">
        <f t="shared" si="49"/>
        <v>1</v>
      </c>
      <c r="R209">
        <f t="shared" si="50"/>
        <v>0</v>
      </c>
      <c r="S209">
        <f t="shared" si="51"/>
        <v>0</v>
      </c>
      <c r="T209">
        <f t="shared" si="55"/>
        <v>-7.8496089992957447</v>
      </c>
      <c r="U209">
        <f t="shared" si="52"/>
        <v>-7.7401305667987206</v>
      </c>
      <c r="V209">
        <f t="shared" si="53"/>
        <v>-6.1192247428100011</v>
      </c>
      <c r="W209">
        <f t="shared" si="54"/>
        <v>-5.7276761391778033</v>
      </c>
      <c r="X209">
        <f t="shared" si="56"/>
        <v>6.2797119205143855E-3</v>
      </c>
      <c r="Y209">
        <f t="shared" si="57"/>
        <v>6.2089534723706631E-2</v>
      </c>
      <c r="Z209">
        <f t="shared" si="58"/>
        <v>6.9273046023526491E-2</v>
      </c>
      <c r="AA209">
        <f t="shared" si="59"/>
        <v>0.35036017902034544</v>
      </c>
      <c r="AB209">
        <f t="shared" si="60"/>
        <v>0.5182772402324215</v>
      </c>
      <c r="AC209">
        <f t="shared" si="61"/>
        <v>6.9273046023526491E-2</v>
      </c>
      <c r="AD209">
        <f t="shared" si="62"/>
        <v>-2.6696993947149577</v>
      </c>
    </row>
    <row r="210" spans="1:30" x14ac:dyDescent="0.2">
      <c r="A210" s="6">
        <v>209</v>
      </c>
      <c r="B210" s="13" t="s">
        <v>15</v>
      </c>
      <c r="C210" s="1">
        <v>0.69</v>
      </c>
      <c r="D210" s="1">
        <v>0.81</v>
      </c>
      <c r="E210" s="1">
        <v>1.24</v>
      </c>
      <c r="F210" s="2">
        <v>0.35</v>
      </c>
      <c r="G210" s="2">
        <v>0.31</v>
      </c>
      <c r="H210" s="2">
        <v>5.99</v>
      </c>
      <c r="I210" s="3">
        <v>0</v>
      </c>
      <c r="J210" s="3">
        <v>0.27</v>
      </c>
      <c r="K210" s="3">
        <v>5.0999999999999996</v>
      </c>
      <c r="L210" s="4">
        <v>0.34</v>
      </c>
      <c r="M210" s="4">
        <v>0.35</v>
      </c>
      <c r="N210" s="4">
        <v>6.05</v>
      </c>
      <c r="O210" s="4">
        <v>0.2</v>
      </c>
      <c r="P210">
        <f t="shared" si="48"/>
        <v>0</v>
      </c>
      <c r="Q210">
        <f t="shared" si="49"/>
        <v>0</v>
      </c>
      <c r="R210">
        <f t="shared" si="50"/>
        <v>1</v>
      </c>
      <c r="S210">
        <f t="shared" si="51"/>
        <v>0</v>
      </c>
      <c r="T210">
        <f t="shared" si="55"/>
        <v>-8.3074708398979915</v>
      </c>
      <c r="U210">
        <f t="shared" si="52"/>
        <v>-7.6488514105525081</v>
      </c>
      <c r="V210">
        <f t="shared" si="53"/>
        <v>-7.1528703125579263</v>
      </c>
      <c r="W210">
        <f t="shared" si="54"/>
        <v>-6.9846068155957637</v>
      </c>
      <c r="X210">
        <f t="shared" si="56"/>
        <v>2.4319001688232998E-3</v>
      </c>
      <c r="Y210">
        <f t="shared" si="57"/>
        <v>0.10142978683702226</v>
      </c>
      <c r="Z210">
        <f t="shared" si="58"/>
        <v>0.19597483010526406</v>
      </c>
      <c r="AA210">
        <f t="shared" si="59"/>
        <v>0.32181193790417051</v>
      </c>
      <c r="AB210">
        <f t="shared" si="60"/>
        <v>0.38078344515354312</v>
      </c>
      <c r="AC210">
        <f t="shared" si="61"/>
        <v>0.32181193790417051</v>
      </c>
      <c r="AD210">
        <f t="shared" si="62"/>
        <v>-1.133787947833599</v>
      </c>
    </row>
    <row r="211" spans="1:30" x14ac:dyDescent="0.2">
      <c r="A211" s="6">
        <v>210</v>
      </c>
      <c r="B211" s="13" t="s">
        <v>15</v>
      </c>
      <c r="C211" s="1">
        <v>0.64</v>
      </c>
      <c r="D211" s="1">
        <v>0.66</v>
      </c>
      <c r="E211" s="1">
        <v>1.4</v>
      </c>
      <c r="F211" s="2">
        <v>0.53</v>
      </c>
      <c r="G211" s="2">
        <v>0.33</v>
      </c>
      <c r="H211" s="2">
        <v>6.64</v>
      </c>
      <c r="I211" s="3">
        <v>0</v>
      </c>
      <c r="J211" s="3">
        <v>0.12</v>
      </c>
      <c r="K211" s="3">
        <v>5.4</v>
      </c>
      <c r="L211" s="4">
        <v>0.44</v>
      </c>
      <c r="M211" s="4">
        <v>0.54</v>
      </c>
      <c r="N211" s="4">
        <v>6.7</v>
      </c>
      <c r="O211" s="4">
        <v>0.7</v>
      </c>
      <c r="P211">
        <f t="shared" si="48"/>
        <v>0</v>
      </c>
      <c r="Q211">
        <f t="shared" si="49"/>
        <v>0</v>
      </c>
      <c r="R211">
        <f t="shared" si="50"/>
        <v>1</v>
      </c>
      <c r="S211">
        <f t="shared" si="51"/>
        <v>0</v>
      </c>
      <c r="T211">
        <f t="shared" si="55"/>
        <v>-7.6782655492104963</v>
      </c>
      <c r="U211">
        <f t="shared" si="52"/>
        <v>-9.6803082441996491</v>
      </c>
      <c r="V211">
        <f t="shared" si="53"/>
        <v>-7.0640291383504721</v>
      </c>
      <c r="W211">
        <f t="shared" si="54"/>
        <v>-8.4774660913610855</v>
      </c>
      <c r="X211">
        <f t="shared" si="56"/>
        <v>1.5887093763496359E-3</v>
      </c>
      <c r="Y211">
        <f t="shared" si="57"/>
        <v>0.29129107795591402</v>
      </c>
      <c r="Z211">
        <f t="shared" si="58"/>
        <v>3.9341515688324509E-2</v>
      </c>
      <c r="AA211">
        <f t="shared" si="59"/>
        <v>0.53837720874848527</v>
      </c>
      <c r="AB211">
        <f t="shared" si="60"/>
        <v>0.13099019760727623</v>
      </c>
      <c r="AC211">
        <f t="shared" si="61"/>
        <v>0.53837720874848527</v>
      </c>
      <c r="AD211">
        <f t="shared" si="62"/>
        <v>-0.61919583299545566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2055-6ED7-4B09-8B16-C764A5173289}">
  <dimension ref="A1:AP211"/>
  <sheetViews>
    <sheetView zoomScale="224" workbookViewId="0">
      <selection activeCell="AH10" sqref="AH10"/>
    </sheetView>
  </sheetViews>
  <sheetFormatPr baseColWidth="10" defaultColWidth="8.83203125" defaultRowHeight="15" x14ac:dyDescent="0.2"/>
  <cols>
    <col min="3" max="3" width="9.1640625" style="5"/>
    <col min="6" max="8" width="9.1640625" style="15"/>
    <col min="9" max="11" width="9.1640625" style="16"/>
    <col min="12" max="14" width="9.1640625" style="17"/>
    <col min="16" max="16" width="3.33203125" bestFit="1" customWidth="1"/>
    <col min="17" max="17" width="4" bestFit="1" customWidth="1"/>
    <col min="18" max="18" width="3.6640625" bestFit="1" customWidth="1"/>
    <col min="19" max="19" width="5.33203125" bestFit="1" customWidth="1"/>
    <col min="28" max="29" width="12" bestFit="1" customWidth="1"/>
  </cols>
  <sheetData>
    <row r="1" spans="1:42" x14ac:dyDescent="0.2">
      <c r="A1" s="5" t="s">
        <v>0</v>
      </c>
      <c r="B1" s="12" t="s">
        <v>1</v>
      </c>
      <c r="C1" s="5" t="s">
        <v>2</v>
      </c>
      <c r="D1" s="5" t="s">
        <v>3</v>
      </c>
      <c r="E1" s="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17" t="s">
        <v>13</v>
      </c>
      <c r="O1" s="5" t="s">
        <v>14</v>
      </c>
      <c r="P1" s="5" t="s">
        <v>17</v>
      </c>
      <c r="Q1" s="5" t="s">
        <v>18</v>
      </c>
      <c r="R1" s="5" t="s">
        <v>15</v>
      </c>
      <c r="S1" s="5" t="s">
        <v>16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39</v>
      </c>
      <c r="AE1" s="5"/>
      <c r="AF1" s="5"/>
      <c r="AH1" s="18" t="s">
        <v>31</v>
      </c>
      <c r="AI1" s="18" t="s">
        <v>32</v>
      </c>
      <c r="AJ1" s="18" t="s">
        <v>33</v>
      </c>
      <c r="AK1" s="18" t="s">
        <v>34</v>
      </c>
      <c r="AL1" s="18" t="s">
        <v>35</v>
      </c>
      <c r="AM1" s="18" t="s">
        <v>36</v>
      </c>
      <c r="AN1" s="18" t="s">
        <v>40</v>
      </c>
      <c r="AO1" s="18" t="s">
        <v>41</v>
      </c>
      <c r="AP1" s="18" t="s">
        <v>42</v>
      </c>
    </row>
    <row r="2" spans="1:42" x14ac:dyDescent="0.2">
      <c r="A2" s="6">
        <v>1</v>
      </c>
      <c r="B2" s="13" t="s">
        <v>15</v>
      </c>
      <c r="C2" s="7">
        <v>0.69</v>
      </c>
      <c r="D2" s="7">
        <v>0.59</v>
      </c>
      <c r="E2" s="7">
        <v>1</v>
      </c>
      <c r="F2" s="8">
        <v>0.35</v>
      </c>
      <c r="G2" s="8">
        <v>0.25</v>
      </c>
      <c r="H2" s="8">
        <v>4.17</v>
      </c>
      <c r="I2" s="9">
        <v>0</v>
      </c>
      <c r="J2" s="9">
        <v>0.1</v>
      </c>
      <c r="K2" s="9">
        <v>1.8</v>
      </c>
      <c r="L2" s="10">
        <v>0.34</v>
      </c>
      <c r="M2" s="10">
        <v>0.31</v>
      </c>
      <c r="N2" s="10">
        <v>3.72</v>
      </c>
      <c r="O2">
        <v>0.35</v>
      </c>
      <c r="P2">
        <f t="shared" ref="P2:P65" si="0">IF($B2="air", 1, 0)</f>
        <v>0</v>
      </c>
      <c r="Q2">
        <f t="shared" ref="Q2:Q65" si="1">IF($B2="bus", 1, 0)</f>
        <v>0</v>
      </c>
      <c r="R2">
        <f t="shared" ref="R2:R65" si="2">IF(B2="car", 1, 0)</f>
        <v>1</v>
      </c>
      <c r="S2">
        <f t="shared" ref="S2:S65" si="3">IF(B2="train", 1, 0)</f>
        <v>0</v>
      </c>
      <c r="T2">
        <f>SUMPRODUCT($AK$2:$AM$2, C2:E2)</f>
        <v>-7.2066222884479547</v>
      </c>
      <c r="U2">
        <f>SUMPRODUCT($AK$2:$AM$2, F2:H2)+AH$2+AN$2*O2*Elasticities!O8</f>
        <v>-5.443187728621476</v>
      </c>
      <c r="V2">
        <f t="shared" ref="V2:V65" si="4">SUMPRODUCT($AK$2:$AM$2, I2:K2)+AI$2+AO$2*O2</f>
        <v>-4.8786195277917654</v>
      </c>
      <c r="W2">
        <f t="shared" ref="W2:W65" si="5">SUMPRODUCT($AK$2:$AM$2, L2:N2)+AJ$2+AP$2*O2</f>
        <v>-5.4567221471574463</v>
      </c>
      <c r="X2">
        <f>EXP(T2)+EXP(U2)+EXP(V2)+EXP(W2)</f>
        <v>1.6942360123597639E-2</v>
      </c>
      <c r="Y2">
        <f>EXP(T2)/$X2</f>
        <v>4.3775367243084583E-2</v>
      </c>
      <c r="Z2">
        <f t="shared" ref="Z2:AB17" si="6">EXP(U2)/$X2</f>
        <v>0.255316978793104</v>
      </c>
      <c r="AA2">
        <f t="shared" si="6"/>
        <v>0.4490229626197505</v>
      </c>
      <c r="AB2">
        <f t="shared" si="6"/>
        <v>0.25188469134406094</v>
      </c>
      <c r="AC2">
        <f>SUMPRODUCT(Y2:AB2,P2:S2)</f>
        <v>0.4490229626197505</v>
      </c>
      <c r="AD2">
        <f>LN(AC2)</f>
        <v>-0.80068125085547981</v>
      </c>
      <c r="AH2" s="18">
        <v>-0.18440923556602881</v>
      </c>
      <c r="AI2" s="18">
        <v>-4.2475736520239202</v>
      </c>
      <c r="AJ2" s="18">
        <v>1.2420862741657714</v>
      </c>
      <c r="AK2" s="18">
        <v>-9.5285444628924942</v>
      </c>
      <c r="AL2" s="18">
        <v>-0.44992039163738606</v>
      </c>
      <c r="AM2" s="18">
        <v>-0.36647357798607638</v>
      </c>
      <c r="AN2" s="18">
        <v>-2.3111266361778791</v>
      </c>
      <c r="AO2" s="18">
        <v>0.21028172505951831</v>
      </c>
      <c r="AP2" s="18">
        <v>-5.5895607783542172</v>
      </c>
    </row>
    <row r="3" spans="1:42" x14ac:dyDescent="0.2">
      <c r="A3" s="6">
        <v>2</v>
      </c>
      <c r="B3" s="13" t="s">
        <v>15</v>
      </c>
      <c r="C3" s="7">
        <v>0.64</v>
      </c>
      <c r="D3" s="7">
        <v>0.57999999999999996</v>
      </c>
      <c r="E3" s="7">
        <v>0.68</v>
      </c>
      <c r="F3" s="8">
        <v>0.53</v>
      </c>
      <c r="G3" s="8">
        <v>0.25</v>
      </c>
      <c r="H3" s="8">
        <v>3.99</v>
      </c>
      <c r="I3" s="9">
        <v>0</v>
      </c>
      <c r="J3" s="9">
        <v>0.11</v>
      </c>
      <c r="K3" s="9">
        <v>2.5499999999999998</v>
      </c>
      <c r="L3" s="10">
        <v>0.44</v>
      </c>
      <c r="M3" s="10">
        <v>0.31</v>
      </c>
      <c r="N3" s="10">
        <v>3.54</v>
      </c>
      <c r="O3">
        <v>0.3</v>
      </c>
      <c r="P3">
        <f t="shared" si="0"/>
        <v>0</v>
      </c>
      <c r="Q3">
        <f t="shared" si="1"/>
        <v>0</v>
      </c>
      <c r="R3">
        <f t="shared" si="2"/>
        <v>1</v>
      </c>
      <c r="S3">
        <f t="shared" si="3"/>
        <v>0</v>
      </c>
      <c r="T3">
        <f t="shared" ref="T3:T65" si="7">SUMPRODUCT($AK$2:$AM$2, C3:E3)</f>
        <v>-6.608424316431412</v>
      </c>
      <c r="U3">
        <f t="shared" ref="U3:U65" si="8">SUMPRODUCT($AK$2:$AM$2, F3:H3)+AH$2+AN$2*O3</f>
        <v>-7.502585465826205</v>
      </c>
      <c r="V3">
        <f t="shared" si="4"/>
        <v>-5.1684880014506724</v>
      </c>
      <c r="W3">
        <f t="shared" si="5"/>
        <v>-6.0641333104914903</v>
      </c>
      <c r="X3">
        <f t="shared" ref="X3:X66" si="9">EXP(T3)+EXP(U3)+EXP(V3)+EXP(W3)</f>
        <v>9.9185546172395351E-3</v>
      </c>
      <c r="Y3">
        <f t="shared" ref="Y3:AB66" si="10">EXP(T3)/$X3</f>
        <v>0.13600328430680858</v>
      </c>
      <c r="Z3">
        <f t="shared" si="6"/>
        <v>5.5618611550720717E-2</v>
      </c>
      <c r="AA3">
        <f t="shared" si="6"/>
        <v>0.57399193731993869</v>
      </c>
      <c r="AB3">
        <f t="shared" si="6"/>
        <v>0.23438616682253194</v>
      </c>
      <c r="AC3">
        <f t="shared" ref="AC3:AC66" si="11">SUMPRODUCT(Y3:AB3,P3:S3)</f>
        <v>0.57399193731993869</v>
      </c>
      <c r="AD3">
        <f t="shared" ref="AD3:AD66" si="12">LN(AC3)</f>
        <v>-0.55513992924216637</v>
      </c>
    </row>
    <row r="4" spans="1:42" x14ac:dyDescent="0.2">
      <c r="A4" s="6">
        <v>3</v>
      </c>
      <c r="B4" s="13" t="s">
        <v>15</v>
      </c>
      <c r="C4" s="7">
        <v>0.69</v>
      </c>
      <c r="D4" s="7">
        <v>1.1499999999999999</v>
      </c>
      <c r="E4" s="7">
        <v>1.25</v>
      </c>
      <c r="F4" s="8">
        <v>0.35</v>
      </c>
      <c r="G4" s="8">
        <v>0.53</v>
      </c>
      <c r="H4" s="8">
        <v>8.82</v>
      </c>
      <c r="I4" s="9">
        <v>0</v>
      </c>
      <c r="J4" s="9">
        <v>0.23</v>
      </c>
      <c r="K4" s="9">
        <v>7.2</v>
      </c>
      <c r="L4" s="10">
        <v>0.34</v>
      </c>
      <c r="M4" s="10">
        <v>0.98</v>
      </c>
      <c r="N4" s="10">
        <v>8.92</v>
      </c>
      <c r="O4">
        <v>0.4</v>
      </c>
      <c r="P4">
        <f t="shared" si="0"/>
        <v>0</v>
      </c>
      <c r="Q4">
        <f t="shared" si="1"/>
        <v>0</v>
      </c>
      <c r="R4">
        <f t="shared" si="2"/>
        <v>1</v>
      </c>
      <c r="S4">
        <f t="shared" si="3"/>
        <v>0</v>
      </c>
      <c r="T4">
        <f t="shared" si="7"/>
        <v>-7.5501961022614097</v>
      </c>
      <c r="U4">
        <f t="shared" si="8"/>
        <v>-7.9146052174545627</v>
      </c>
      <c r="V4">
        <f t="shared" si="4"/>
        <v>-6.9055524135764621</v>
      </c>
      <c r="W4">
        <f t="shared" si="5"/>
        <v>-7.9433094539998041</v>
      </c>
      <c r="X4">
        <f t="shared" si="9"/>
        <v>2.2486099379354137E-3</v>
      </c>
      <c r="Y4">
        <f t="shared" si="10"/>
        <v>0.23392539407201704</v>
      </c>
      <c r="Z4">
        <f t="shared" si="6"/>
        <v>0.16248620739134984</v>
      </c>
      <c r="AA4">
        <f t="shared" si="6"/>
        <v>0.44569993069427161</v>
      </c>
      <c r="AB4">
        <f t="shared" si="6"/>
        <v>0.15788846784236144</v>
      </c>
      <c r="AC4">
        <f t="shared" si="11"/>
        <v>0.44569993069427161</v>
      </c>
      <c r="AD4">
        <f t="shared" si="12"/>
        <v>-0.80810935452824428</v>
      </c>
    </row>
    <row r="5" spans="1:42" x14ac:dyDescent="0.2">
      <c r="A5" s="6">
        <v>4</v>
      </c>
      <c r="B5" s="13" t="s">
        <v>15</v>
      </c>
      <c r="C5" s="7">
        <v>0.64</v>
      </c>
      <c r="D5" s="7">
        <v>0.49</v>
      </c>
      <c r="E5" s="7">
        <v>0.68</v>
      </c>
      <c r="F5" s="8">
        <v>0.53</v>
      </c>
      <c r="G5" s="8">
        <v>0.21</v>
      </c>
      <c r="H5" s="8">
        <v>3.99</v>
      </c>
      <c r="I5" s="9">
        <v>0</v>
      </c>
      <c r="J5" s="9">
        <v>0.05</v>
      </c>
      <c r="K5" s="9">
        <v>1.8</v>
      </c>
      <c r="L5" s="10">
        <v>0.44</v>
      </c>
      <c r="M5" s="10">
        <v>0.26</v>
      </c>
      <c r="N5" s="10">
        <v>3.54</v>
      </c>
      <c r="O5">
        <v>0.7</v>
      </c>
      <c r="P5">
        <f t="shared" si="0"/>
        <v>0</v>
      </c>
      <c r="Q5">
        <f t="shared" si="1"/>
        <v>0</v>
      </c>
      <c r="R5">
        <f t="shared" si="2"/>
        <v>1</v>
      </c>
      <c r="S5">
        <f t="shared" si="3"/>
        <v>0</v>
      </c>
      <c r="T5">
        <f t="shared" si="7"/>
        <v>-6.5679314811840479</v>
      </c>
      <c r="U5">
        <f t="shared" si="8"/>
        <v>-8.409039304631861</v>
      </c>
      <c r="V5">
        <f t="shared" si="4"/>
        <v>-4.7825249044390636</v>
      </c>
      <c r="W5">
        <f t="shared" si="5"/>
        <v>-8.277461602251309</v>
      </c>
      <c r="X5">
        <f t="shared" si="9"/>
        <v>1.0256552105249056E-2</v>
      </c>
      <c r="Y5">
        <f t="shared" si="10"/>
        <v>0.13695636146519943</v>
      </c>
      <c r="Z5">
        <f t="shared" si="6"/>
        <v>2.1726973828428264E-2</v>
      </c>
      <c r="AA5">
        <f t="shared" si="6"/>
        <v>0.81653430186118092</v>
      </c>
      <c r="AB5">
        <f t="shared" si="6"/>
        <v>2.4782362845191263E-2</v>
      </c>
      <c r="AC5">
        <f t="shared" si="11"/>
        <v>0.81653430186118092</v>
      </c>
      <c r="AD5">
        <f t="shared" si="12"/>
        <v>-0.20268635660140796</v>
      </c>
      <c r="AH5" s="18" t="s">
        <v>37</v>
      </c>
    </row>
    <row r="6" spans="1:42" x14ac:dyDescent="0.2">
      <c r="A6" s="6">
        <v>5</v>
      </c>
      <c r="B6" s="13" t="s">
        <v>15</v>
      </c>
      <c r="C6" s="7">
        <v>0.64</v>
      </c>
      <c r="D6" s="7">
        <v>0.6</v>
      </c>
      <c r="E6" s="7">
        <v>1.44</v>
      </c>
      <c r="F6" s="8">
        <v>0.53</v>
      </c>
      <c r="G6" s="8">
        <v>0.26</v>
      </c>
      <c r="H6" s="8">
        <v>4.49</v>
      </c>
      <c r="I6" s="9">
        <v>0</v>
      </c>
      <c r="J6" s="9">
        <v>0.08</v>
      </c>
      <c r="K6" s="9">
        <v>6</v>
      </c>
      <c r="L6" s="10">
        <v>0.44</v>
      </c>
      <c r="M6" s="10">
        <v>0.32</v>
      </c>
      <c r="N6" s="10">
        <v>4.04</v>
      </c>
      <c r="O6">
        <v>0.45</v>
      </c>
      <c r="P6">
        <f t="shared" si="0"/>
        <v>0</v>
      </c>
      <c r="Q6">
        <f t="shared" si="1"/>
        <v>0</v>
      </c>
      <c r="R6">
        <f t="shared" si="2"/>
        <v>1</v>
      </c>
      <c r="S6">
        <f t="shared" si="3"/>
        <v>0</v>
      </c>
      <c r="T6">
        <f t="shared" si="7"/>
        <v>-6.8959426435335782</v>
      </c>
      <c r="U6">
        <f t="shared" si="8"/>
        <v>-8.0369904541623001</v>
      </c>
      <c r="V6">
        <f t="shared" si="4"/>
        <v>-6.3877819749945868</v>
      </c>
      <c r="W6">
        <f t="shared" si="5"/>
        <v>-7.0903034201540356</v>
      </c>
      <c r="X6">
        <f t="shared" si="9"/>
        <v>3.8502903762137565E-3</v>
      </c>
      <c r="Y6">
        <f t="shared" si="10"/>
        <v>0.26280684864974491</v>
      </c>
      <c r="Z6">
        <f t="shared" si="6"/>
        <v>8.3962606242876409E-2</v>
      </c>
      <c r="AA6">
        <f t="shared" si="6"/>
        <v>0.43684568760270476</v>
      </c>
      <c r="AB6">
        <f t="shared" si="6"/>
        <v>0.21638485750467398</v>
      </c>
      <c r="AC6">
        <f t="shared" si="11"/>
        <v>0.43684568760270476</v>
      </c>
      <c r="AD6">
        <f t="shared" si="12"/>
        <v>-0.82817526386120033</v>
      </c>
      <c r="AH6" s="18">
        <f>SUM(AD2:AD211)</f>
        <v>-182.32887876171372</v>
      </c>
    </row>
    <row r="7" spans="1:42" x14ac:dyDescent="0.2">
      <c r="A7" s="6">
        <v>6</v>
      </c>
      <c r="B7" s="13" t="s">
        <v>16</v>
      </c>
      <c r="C7" s="7">
        <v>0.69</v>
      </c>
      <c r="D7" s="7">
        <v>0.59</v>
      </c>
      <c r="E7" s="7">
        <v>1</v>
      </c>
      <c r="F7" s="8">
        <v>0.35</v>
      </c>
      <c r="G7" s="8">
        <v>0.13</v>
      </c>
      <c r="H7" s="8">
        <v>4.17</v>
      </c>
      <c r="I7" s="9">
        <v>0</v>
      </c>
      <c r="J7" s="9">
        <v>0.12</v>
      </c>
      <c r="K7" s="9">
        <v>2.84</v>
      </c>
      <c r="L7" s="10">
        <v>0.4</v>
      </c>
      <c r="M7" s="10">
        <v>0.2</v>
      </c>
      <c r="N7" s="10">
        <v>3.45</v>
      </c>
      <c r="O7">
        <v>0.2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1</v>
      </c>
      <c r="T7">
        <f t="shared" si="7"/>
        <v>-7.2066222884479547</v>
      </c>
      <c r="U7">
        <f t="shared" si="8"/>
        <v>-5.5683095959287758</v>
      </c>
      <c r="V7">
        <f t="shared" si="4"/>
        <v>-5.3002927154889594</v>
      </c>
      <c r="W7">
        <f t="shared" si="5"/>
        <v>-5.0415615890415104</v>
      </c>
      <c r="X7">
        <f t="shared" si="9"/>
        <v>1.6012365044779465E-2</v>
      </c>
      <c r="Y7">
        <f t="shared" si="10"/>
        <v>4.6317832144158022E-2</v>
      </c>
      <c r="Z7">
        <f t="shared" si="6"/>
        <v>0.2383737268531079</v>
      </c>
      <c r="AA7">
        <f t="shared" si="6"/>
        <v>0.31164247067368173</v>
      </c>
      <c r="AB7">
        <f t="shared" si="6"/>
        <v>0.40366597032905221</v>
      </c>
      <c r="AC7">
        <f t="shared" si="11"/>
        <v>0.40366597032905221</v>
      </c>
      <c r="AD7">
        <f t="shared" si="12"/>
        <v>-0.90716754912989206</v>
      </c>
    </row>
    <row r="8" spans="1:42" x14ac:dyDescent="0.2">
      <c r="A8" s="6">
        <v>7</v>
      </c>
      <c r="B8" s="13" t="s">
        <v>17</v>
      </c>
      <c r="C8" s="7">
        <v>0.45</v>
      </c>
      <c r="D8" s="7">
        <v>1.48</v>
      </c>
      <c r="E8" s="7">
        <v>1.1499999999999999</v>
      </c>
      <c r="F8" s="8">
        <v>0.35</v>
      </c>
      <c r="G8" s="8">
        <v>0.66</v>
      </c>
      <c r="H8" s="8">
        <v>9.35</v>
      </c>
      <c r="I8" s="9">
        <v>0</v>
      </c>
      <c r="J8" s="9">
        <v>0.36</v>
      </c>
      <c r="K8" s="9">
        <v>8.2100000000000009</v>
      </c>
      <c r="L8" s="10">
        <v>0.34</v>
      </c>
      <c r="M8" s="10">
        <v>1.1100000000000001</v>
      </c>
      <c r="N8" s="10">
        <v>9.4499999999999993</v>
      </c>
      <c r="O8">
        <v>0.45</v>
      </c>
      <c r="P8">
        <f t="shared" si="0"/>
        <v>1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7"/>
        <v>-5.375171802608941</v>
      </c>
      <c r="U8">
        <f t="shared" si="8"/>
        <v>-8.2828821965089361</v>
      </c>
      <c r="V8">
        <f t="shared" si="4"/>
        <v>-7.323666292002283</v>
      </c>
      <c r="W8">
        <f t="shared" si="5"/>
        <v>-8.4755081401629937</v>
      </c>
      <c r="X8">
        <f t="shared" si="9"/>
        <v>5.7511828965007032E-3</v>
      </c>
      <c r="Y8">
        <f t="shared" si="10"/>
        <v>0.80507319646706454</v>
      </c>
      <c r="Z8">
        <f t="shared" si="6"/>
        <v>4.3957480159200236E-2</v>
      </c>
      <c r="AA8">
        <f t="shared" si="6"/>
        <v>0.11471361421190804</v>
      </c>
      <c r="AB8">
        <f t="shared" si="6"/>
        <v>3.6255709161827063E-2</v>
      </c>
      <c r="AC8">
        <f t="shared" si="11"/>
        <v>0.80507319646706454</v>
      </c>
      <c r="AD8">
        <f t="shared" si="12"/>
        <v>-0.21682207840893006</v>
      </c>
      <c r="AH8" t="s">
        <v>38</v>
      </c>
    </row>
    <row r="9" spans="1:42" x14ac:dyDescent="0.2">
      <c r="A9" s="6">
        <v>8</v>
      </c>
      <c r="B9" s="13" t="s">
        <v>15</v>
      </c>
      <c r="C9" s="7">
        <v>0.69</v>
      </c>
      <c r="D9" s="7">
        <v>1.21</v>
      </c>
      <c r="E9" s="7">
        <v>1.52</v>
      </c>
      <c r="F9" s="8">
        <v>0.35</v>
      </c>
      <c r="G9" s="8">
        <v>0.5</v>
      </c>
      <c r="H9" s="8">
        <v>8.7899999999999991</v>
      </c>
      <c r="I9" s="9">
        <v>0</v>
      </c>
      <c r="J9" s="9">
        <v>0.5</v>
      </c>
      <c r="K9" s="9">
        <v>7.8</v>
      </c>
      <c r="L9" s="10">
        <v>0.34</v>
      </c>
      <c r="M9" s="10">
        <v>0.52</v>
      </c>
      <c r="N9" s="10">
        <v>8.89</v>
      </c>
      <c r="O9">
        <v>0.12</v>
      </c>
      <c r="P9">
        <f t="shared" si="0"/>
        <v>0</v>
      </c>
      <c r="Q9">
        <f t="shared" si="1"/>
        <v>0</v>
      </c>
      <c r="R9">
        <f t="shared" si="2"/>
        <v>1</v>
      </c>
      <c r="S9">
        <f t="shared" si="3"/>
        <v>0</v>
      </c>
      <c r="T9">
        <f t="shared" si="7"/>
        <v>-7.6761391918158939</v>
      </c>
      <c r="U9">
        <f t="shared" si="8"/>
        <v>-7.2429979402360516</v>
      </c>
      <c r="V9">
        <f t="shared" si="4"/>
        <v>-7.3057939491268673</v>
      </c>
      <c r="W9">
        <f t="shared" si="5"/>
        <v>-6.1602748485678429</v>
      </c>
      <c r="X9">
        <f t="shared" si="9"/>
        <v>3.962235321940696E-3</v>
      </c>
      <c r="Y9">
        <f t="shared" si="10"/>
        <v>0.1170455323995684</v>
      </c>
      <c r="Z9">
        <f t="shared" si="6"/>
        <v>0.18049521658009954</v>
      </c>
      <c r="AA9">
        <f t="shared" si="6"/>
        <v>0.16950938051993655</v>
      </c>
      <c r="AB9">
        <f t="shared" si="6"/>
        <v>0.53294987050039555</v>
      </c>
      <c r="AC9">
        <f t="shared" si="11"/>
        <v>0.16950938051993655</v>
      </c>
      <c r="AD9">
        <f t="shared" si="12"/>
        <v>-1.7748470113924502</v>
      </c>
      <c r="AH9">
        <f>-2*AH6+9*LN(210)</f>
        <v>412.78172529988467</v>
      </c>
    </row>
    <row r="10" spans="1:42" x14ac:dyDescent="0.2">
      <c r="A10" s="6">
        <v>9</v>
      </c>
      <c r="B10" s="13" t="s">
        <v>15</v>
      </c>
      <c r="C10" s="7">
        <v>0.69</v>
      </c>
      <c r="D10" s="7">
        <v>0.59</v>
      </c>
      <c r="E10" s="7">
        <v>1</v>
      </c>
      <c r="F10" s="8">
        <v>0.35</v>
      </c>
      <c r="G10" s="8">
        <v>0.25</v>
      </c>
      <c r="H10" s="8">
        <v>4.17</v>
      </c>
      <c r="I10" s="9">
        <v>0</v>
      </c>
      <c r="J10" s="9">
        <v>0.17</v>
      </c>
      <c r="K10" s="9">
        <v>2.1</v>
      </c>
      <c r="L10" s="10">
        <v>0.34</v>
      </c>
      <c r="M10" s="10">
        <v>0.31</v>
      </c>
      <c r="N10" s="10">
        <v>3.72</v>
      </c>
      <c r="O10">
        <v>0.4</v>
      </c>
      <c r="P10">
        <f t="shared" si="0"/>
        <v>0</v>
      </c>
      <c r="Q10">
        <f t="shared" si="1"/>
        <v>0</v>
      </c>
      <c r="R10">
        <f t="shared" si="2"/>
        <v>1</v>
      </c>
      <c r="S10">
        <f t="shared" si="3"/>
        <v>0</v>
      </c>
      <c r="T10">
        <f t="shared" si="7"/>
        <v>-7.2066222884479547</v>
      </c>
      <c r="U10">
        <f t="shared" si="8"/>
        <v>-6.0845253701608382</v>
      </c>
      <c r="V10">
        <f t="shared" si="4"/>
        <v>-5.0095419423492293</v>
      </c>
      <c r="W10">
        <f t="shared" si="5"/>
        <v>-5.7362001860751572</v>
      </c>
      <c r="X10">
        <f t="shared" si="9"/>
        <v>1.2920469936238023E-2</v>
      </c>
      <c r="Y10">
        <f t="shared" si="10"/>
        <v>5.7401784922307769E-2</v>
      </c>
      <c r="Z10">
        <f t="shared" si="6"/>
        <v>0.176297395703786</v>
      </c>
      <c r="AA10">
        <f t="shared" si="6"/>
        <v>0.51654155749973973</v>
      </c>
      <c r="AB10">
        <f t="shared" si="6"/>
        <v>0.24975926187416639</v>
      </c>
      <c r="AC10">
        <f t="shared" si="11"/>
        <v>0.51654155749973973</v>
      </c>
      <c r="AD10">
        <f t="shared" si="12"/>
        <v>-0.66059953383391556</v>
      </c>
    </row>
    <row r="11" spans="1:42" x14ac:dyDescent="0.2">
      <c r="A11" s="6">
        <v>10</v>
      </c>
      <c r="B11" s="13" t="s">
        <v>15</v>
      </c>
      <c r="C11" s="7">
        <v>0.69</v>
      </c>
      <c r="D11" s="7">
        <v>0.57999999999999996</v>
      </c>
      <c r="E11" s="7">
        <v>0.68</v>
      </c>
      <c r="F11" s="8">
        <v>0.35</v>
      </c>
      <c r="G11" s="8">
        <v>0.25</v>
      </c>
      <c r="H11" s="8">
        <v>4.0199999999999996</v>
      </c>
      <c r="I11" s="9">
        <v>0</v>
      </c>
      <c r="J11" s="9">
        <v>7.0000000000000007E-2</v>
      </c>
      <c r="K11" s="9">
        <v>2.1</v>
      </c>
      <c r="L11" s="10">
        <v>0.34</v>
      </c>
      <c r="M11" s="10">
        <v>0.31</v>
      </c>
      <c r="N11" s="10">
        <v>3.57</v>
      </c>
      <c r="O11">
        <v>0.7</v>
      </c>
      <c r="P11">
        <f t="shared" si="0"/>
        <v>0</v>
      </c>
      <c r="Q11">
        <f t="shared" si="1"/>
        <v>0</v>
      </c>
      <c r="R11">
        <f t="shared" si="2"/>
        <v>1</v>
      </c>
      <c r="S11">
        <f t="shared" si="3"/>
        <v>0</v>
      </c>
      <c r="T11">
        <f t="shared" si="7"/>
        <v>-7.0848515395760359</v>
      </c>
      <c r="U11">
        <f t="shared" si="8"/>
        <v>-6.722892324316291</v>
      </c>
      <c r="V11">
        <f t="shared" si="4"/>
        <v>-4.9014653856676347</v>
      </c>
      <c r="W11">
        <f t="shared" si="5"/>
        <v>-7.3580973828835106</v>
      </c>
      <c r="X11">
        <f t="shared" si="9"/>
        <v>1.0113841699174148E-2</v>
      </c>
      <c r="Y11">
        <f t="shared" si="10"/>
        <v>8.2826997706829247E-2</v>
      </c>
      <c r="Z11">
        <f t="shared" si="6"/>
        <v>0.11895119497977762</v>
      </c>
      <c r="AA11">
        <f t="shared" si="6"/>
        <v>0.73519827255669423</v>
      </c>
      <c r="AB11">
        <f t="shared" si="6"/>
        <v>6.3023534756699043E-2</v>
      </c>
      <c r="AC11">
        <f t="shared" si="11"/>
        <v>0.73519827255669423</v>
      </c>
      <c r="AD11">
        <f t="shared" si="12"/>
        <v>-0.30761505756706781</v>
      </c>
    </row>
    <row r="12" spans="1:42" x14ac:dyDescent="0.2">
      <c r="A12" s="6">
        <v>11</v>
      </c>
      <c r="B12" s="13" t="s">
        <v>15</v>
      </c>
      <c r="C12" s="7">
        <v>0.64</v>
      </c>
      <c r="D12" s="7">
        <v>0.57999999999999996</v>
      </c>
      <c r="E12" s="7">
        <v>0.68</v>
      </c>
      <c r="F12" s="8">
        <v>0.53</v>
      </c>
      <c r="G12" s="8">
        <v>0.13</v>
      </c>
      <c r="H12" s="8">
        <v>4.0199999999999996</v>
      </c>
      <c r="I12" s="9">
        <v>0</v>
      </c>
      <c r="J12" s="9">
        <v>0.04</v>
      </c>
      <c r="K12" s="9">
        <v>2.1</v>
      </c>
      <c r="L12" s="10">
        <v>0.44</v>
      </c>
      <c r="M12" s="10">
        <v>0.16</v>
      </c>
      <c r="N12" s="10">
        <v>3.57</v>
      </c>
      <c r="O12">
        <v>0.15</v>
      </c>
      <c r="P12">
        <f t="shared" si="0"/>
        <v>0</v>
      </c>
      <c r="Q12">
        <f t="shared" si="1"/>
        <v>0</v>
      </c>
      <c r="R12">
        <f t="shared" si="2"/>
        <v>1</v>
      </c>
      <c r="S12">
        <f t="shared" si="3"/>
        <v>0</v>
      </c>
      <c r="T12">
        <f t="shared" si="7"/>
        <v>-6.608424316431412</v>
      </c>
      <c r="U12">
        <f t="shared" si="8"/>
        <v>-7.1129202307426196</v>
      </c>
      <c r="V12">
        <f t="shared" si="4"/>
        <v>-5.0036227227012482</v>
      </c>
      <c r="W12">
        <f t="shared" si="5"/>
        <v>-5.169205342332333</v>
      </c>
      <c r="X12">
        <f t="shared" si="9"/>
        <v>1.456613830124792E-2</v>
      </c>
      <c r="Y12">
        <f t="shared" si="10"/>
        <v>9.2609034434711426E-2</v>
      </c>
      <c r="Z12">
        <f t="shared" si="6"/>
        <v>5.591824910209129E-2</v>
      </c>
      <c r="AA12">
        <f t="shared" si="6"/>
        <v>0.46090331618121927</v>
      </c>
      <c r="AB12">
        <f t="shared" si="6"/>
        <v>0.39056940028197801</v>
      </c>
      <c r="AC12">
        <f t="shared" si="11"/>
        <v>0.46090331618121927</v>
      </c>
      <c r="AD12">
        <f t="shared" si="12"/>
        <v>-0.77456698426914949</v>
      </c>
    </row>
    <row r="13" spans="1:42" x14ac:dyDescent="0.2">
      <c r="A13" s="6">
        <v>12</v>
      </c>
      <c r="B13" s="13" t="s">
        <v>15</v>
      </c>
      <c r="C13" s="7">
        <v>0.64</v>
      </c>
      <c r="D13" s="7">
        <v>0.62</v>
      </c>
      <c r="E13" s="7">
        <v>1.08</v>
      </c>
      <c r="F13" s="8">
        <v>0.53</v>
      </c>
      <c r="G13" s="8">
        <v>0.28000000000000003</v>
      </c>
      <c r="H13" s="8">
        <v>4.1500000000000004</v>
      </c>
      <c r="I13" s="9">
        <v>0</v>
      </c>
      <c r="J13" s="9">
        <v>0.06</v>
      </c>
      <c r="K13" s="9">
        <v>2.5</v>
      </c>
      <c r="L13" s="10">
        <v>0.44</v>
      </c>
      <c r="M13" s="10">
        <v>0.34</v>
      </c>
      <c r="N13" s="10">
        <v>3.7</v>
      </c>
      <c r="O13">
        <v>0.35</v>
      </c>
      <c r="P13">
        <f t="shared" si="0"/>
        <v>0</v>
      </c>
      <c r="Q13">
        <f t="shared" si="1"/>
        <v>0</v>
      </c>
      <c r="R13">
        <f t="shared" si="2"/>
        <v>1</v>
      </c>
      <c r="S13">
        <f t="shared" si="3"/>
        <v>0</v>
      </c>
      <c r="T13">
        <f t="shared" si="7"/>
        <v>-6.7730105632913391</v>
      </c>
      <c r="U13">
        <f t="shared" si="8"/>
        <v>-7.6902751818619928</v>
      </c>
      <c r="V13">
        <f t="shared" si="4"/>
        <v>-5.1171542167165232</v>
      </c>
      <c r="W13">
        <f t="shared" si="5"/>
        <v>-6.4157447336360951</v>
      </c>
      <c r="X13">
        <f t="shared" si="9"/>
        <v>9.2301519157227049E-3</v>
      </c>
      <c r="Y13">
        <f t="shared" si="10"/>
        <v>0.1239681263979473</v>
      </c>
      <c r="Z13">
        <f t="shared" si="6"/>
        <v>4.9538981703556639E-2</v>
      </c>
      <c r="AA13">
        <f t="shared" si="6"/>
        <v>0.64929089327151723</v>
      </c>
      <c r="AB13">
        <f t="shared" si="6"/>
        <v>0.17720199862697875</v>
      </c>
      <c r="AC13">
        <f t="shared" si="11"/>
        <v>0.64929089327151723</v>
      </c>
      <c r="AD13">
        <f t="shared" si="12"/>
        <v>-0.43187444502190264</v>
      </c>
    </row>
    <row r="14" spans="1:42" x14ac:dyDescent="0.2">
      <c r="A14" s="6">
        <v>13</v>
      </c>
      <c r="B14" s="13" t="s">
        <v>15</v>
      </c>
      <c r="C14" s="7">
        <v>0.64</v>
      </c>
      <c r="D14" s="7">
        <v>0.45</v>
      </c>
      <c r="E14" s="7">
        <v>1.1399999999999999</v>
      </c>
      <c r="F14" s="8">
        <v>0.53</v>
      </c>
      <c r="G14" s="8">
        <v>0.19</v>
      </c>
      <c r="H14" s="8">
        <v>4.2300000000000004</v>
      </c>
      <c r="I14" s="9">
        <v>0</v>
      </c>
      <c r="J14" s="9">
        <v>0.05</v>
      </c>
      <c r="K14" s="9">
        <v>2.4</v>
      </c>
      <c r="L14" s="10">
        <v>0.44</v>
      </c>
      <c r="M14" s="10">
        <v>0.24</v>
      </c>
      <c r="N14" s="10">
        <v>3.78</v>
      </c>
      <c r="O14">
        <v>0.5</v>
      </c>
      <c r="P14">
        <f t="shared" si="0"/>
        <v>0</v>
      </c>
      <c r="Q14">
        <f t="shared" si="1"/>
        <v>0</v>
      </c>
      <c r="R14">
        <f t="shared" si="2"/>
        <v>1</v>
      </c>
      <c r="S14">
        <f t="shared" si="3"/>
        <v>0</v>
      </c>
      <c r="T14">
        <f t="shared" si="7"/>
        <v>-6.7185125113921469</v>
      </c>
      <c r="U14">
        <f t="shared" si="8"/>
        <v>-8.0257692282801969</v>
      </c>
      <c r="V14">
        <f t="shared" si="4"/>
        <v>-5.0444653962426136</v>
      </c>
      <c r="W14">
        <f t="shared" si="5"/>
        <v>-7.2385046974643759</v>
      </c>
      <c r="X14">
        <f t="shared" si="9"/>
        <v>8.6985527819769381E-3</v>
      </c>
      <c r="Y14">
        <f t="shared" si="10"/>
        <v>0.1389121031464752</v>
      </c>
      <c r="Z14">
        <f t="shared" si="6"/>
        <v>3.7584234406251998E-2</v>
      </c>
      <c r="AA14">
        <f t="shared" si="6"/>
        <v>0.74091691744059918</v>
      </c>
      <c r="AB14">
        <f t="shared" si="6"/>
        <v>8.2586745006673665E-2</v>
      </c>
      <c r="AC14">
        <f t="shared" si="11"/>
        <v>0.74091691744059918</v>
      </c>
      <c r="AD14">
        <f t="shared" si="12"/>
        <v>-0.29986678218463209</v>
      </c>
    </row>
    <row r="15" spans="1:42" x14ac:dyDescent="0.2">
      <c r="A15" s="6">
        <v>14</v>
      </c>
      <c r="B15" s="13" t="s">
        <v>15</v>
      </c>
      <c r="C15" s="7">
        <v>0.64</v>
      </c>
      <c r="D15" s="7">
        <v>0.57999999999999996</v>
      </c>
      <c r="E15" s="7">
        <v>0.94</v>
      </c>
      <c r="F15" s="8">
        <v>0.53</v>
      </c>
      <c r="G15" s="8">
        <v>0.25</v>
      </c>
      <c r="H15" s="8">
        <v>4.05</v>
      </c>
      <c r="I15" s="9">
        <v>0</v>
      </c>
      <c r="J15" s="9">
        <v>0.15</v>
      </c>
      <c r="K15" s="9">
        <v>2.85</v>
      </c>
      <c r="L15" s="10">
        <v>0.44</v>
      </c>
      <c r="M15" s="10">
        <v>0.31</v>
      </c>
      <c r="N15" s="10">
        <v>3.6</v>
      </c>
      <c r="O15">
        <v>0.4</v>
      </c>
      <c r="P15">
        <f t="shared" si="0"/>
        <v>0</v>
      </c>
      <c r="Q15">
        <f t="shared" si="1"/>
        <v>0</v>
      </c>
      <c r="R15">
        <f t="shared" si="2"/>
        <v>1</v>
      </c>
      <c r="S15">
        <f t="shared" si="3"/>
        <v>0</v>
      </c>
      <c r="T15">
        <f t="shared" si="7"/>
        <v>-6.7037074467077922</v>
      </c>
      <c r="U15">
        <f t="shared" si="8"/>
        <v>-7.7556865441231579</v>
      </c>
      <c r="V15">
        <f t="shared" si="4"/>
        <v>-5.2753987180060387</v>
      </c>
      <c r="W15">
        <f t="shared" si="5"/>
        <v>-6.6450778030060782</v>
      </c>
      <c r="X15">
        <f t="shared" si="9"/>
        <v>8.0709805991084974E-3</v>
      </c>
      <c r="Y15">
        <f t="shared" si="10"/>
        <v>0.15194644522181586</v>
      </c>
      <c r="Z15">
        <f t="shared" si="6"/>
        <v>5.3066668923990361E-2</v>
      </c>
      <c r="AA15">
        <f t="shared" si="6"/>
        <v>0.63386554220019242</v>
      </c>
      <c r="AB15">
        <f t="shared" si="6"/>
        <v>0.16112134365400135</v>
      </c>
      <c r="AC15">
        <f t="shared" si="11"/>
        <v>0.63386554220019242</v>
      </c>
      <c r="AD15">
        <f t="shared" si="12"/>
        <v>-0.45591842558533902</v>
      </c>
    </row>
    <row r="16" spans="1:42" x14ac:dyDescent="0.2">
      <c r="A16" s="6">
        <v>15</v>
      </c>
      <c r="B16" s="13" t="s">
        <v>15</v>
      </c>
      <c r="C16" s="7">
        <v>0.64</v>
      </c>
      <c r="D16" s="7">
        <v>0.83</v>
      </c>
      <c r="E16" s="7">
        <v>1.69</v>
      </c>
      <c r="F16" s="8">
        <v>0.53</v>
      </c>
      <c r="G16" s="8">
        <v>0.47</v>
      </c>
      <c r="H16" s="8">
        <v>9.3800000000000008</v>
      </c>
      <c r="I16" s="9">
        <v>0</v>
      </c>
      <c r="J16" s="9">
        <v>0.17</v>
      </c>
      <c r="K16" s="9">
        <v>12</v>
      </c>
      <c r="L16" s="10">
        <v>0.44</v>
      </c>
      <c r="M16" s="10">
        <v>0.7</v>
      </c>
      <c r="N16" s="10">
        <v>9.48</v>
      </c>
      <c r="O16">
        <v>0.26</v>
      </c>
      <c r="P16">
        <f t="shared" si="0"/>
        <v>0</v>
      </c>
      <c r="Q16">
        <f t="shared" si="1"/>
        <v>0</v>
      </c>
      <c r="R16">
        <f t="shared" si="2"/>
        <v>1</v>
      </c>
      <c r="S16">
        <f t="shared" si="3"/>
        <v>0</v>
      </c>
      <c r="T16">
        <f t="shared" si="7"/>
        <v>-7.0910427281066966</v>
      </c>
      <c r="U16">
        <f t="shared" si="8"/>
        <v>-9.4844154718842688</v>
      </c>
      <c r="V16">
        <f t="shared" si="4"/>
        <v>-8.6670698059197182</v>
      </c>
      <c r="W16">
        <f t="shared" si="5"/>
        <v>-8.1928728853331965</v>
      </c>
      <c r="X16">
        <f t="shared" si="9"/>
        <v>1.3573371953656962E-3</v>
      </c>
      <c r="Y16">
        <f t="shared" si="10"/>
        <v>0.61335445201347516</v>
      </c>
      <c r="Z16">
        <f t="shared" si="6"/>
        <v>5.6012240667372398E-2</v>
      </c>
      <c r="AA16">
        <f t="shared" si="6"/>
        <v>0.12683866393658139</v>
      </c>
      <c r="AB16">
        <f t="shared" si="6"/>
        <v>0.20379464338257103</v>
      </c>
      <c r="AC16">
        <f t="shared" si="11"/>
        <v>0.12683866393658139</v>
      </c>
      <c r="AD16">
        <f t="shared" si="12"/>
        <v>-2.0648393628223607</v>
      </c>
    </row>
    <row r="17" spans="1:30" x14ac:dyDescent="0.2">
      <c r="A17" s="6">
        <v>16</v>
      </c>
      <c r="B17" s="13" t="s">
        <v>16</v>
      </c>
      <c r="C17" s="7">
        <v>0.69</v>
      </c>
      <c r="D17" s="7">
        <v>0.6</v>
      </c>
      <c r="E17" s="7">
        <v>1.27</v>
      </c>
      <c r="F17" s="8">
        <v>0.35</v>
      </c>
      <c r="G17" s="8">
        <v>0.25</v>
      </c>
      <c r="H17" s="8">
        <v>4.3499999999999996</v>
      </c>
      <c r="I17" s="9">
        <v>0</v>
      </c>
      <c r="J17" s="9">
        <v>0.14000000000000001</v>
      </c>
      <c r="K17" s="9">
        <v>3.5</v>
      </c>
      <c r="L17" s="10">
        <v>0.2</v>
      </c>
      <c r="M17" s="10">
        <v>0.19</v>
      </c>
      <c r="N17" s="10">
        <v>3.25</v>
      </c>
      <c r="O17">
        <v>0.26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3"/>
        <v>1</v>
      </c>
      <c r="T17">
        <f t="shared" si="7"/>
        <v>-7.3100693584205692</v>
      </c>
      <c r="U17">
        <f t="shared" si="8"/>
        <v>-5.826932885133429</v>
      </c>
      <c r="V17">
        <f t="shared" si="4"/>
        <v>-5.5385467812889466</v>
      </c>
      <c r="W17">
        <f t="shared" si="5"/>
        <v>-3.3934324236506757</v>
      </c>
      <c r="X17">
        <f t="shared" si="9"/>
        <v>4.1141282770438617E-2</v>
      </c>
      <c r="Y17">
        <f t="shared" si="10"/>
        <v>1.6255464597875881E-2</v>
      </c>
      <c r="Z17">
        <f t="shared" si="6"/>
        <v>7.1633698198524318E-2</v>
      </c>
      <c r="AA17">
        <f t="shared" si="6"/>
        <v>9.5578864437313324E-2</v>
      </c>
      <c r="AB17">
        <f t="shared" si="6"/>
        <v>0.81653197276628642</v>
      </c>
      <c r="AC17">
        <f t="shared" si="11"/>
        <v>0.81653197276628642</v>
      </c>
      <c r="AD17">
        <f t="shared" si="12"/>
        <v>-0.20268920902072576</v>
      </c>
    </row>
    <row r="18" spans="1:30" x14ac:dyDescent="0.2">
      <c r="A18" s="6">
        <v>17</v>
      </c>
      <c r="B18" s="13" t="s">
        <v>16</v>
      </c>
      <c r="C18" s="7">
        <v>0.69</v>
      </c>
      <c r="D18" s="7">
        <v>0.61</v>
      </c>
      <c r="E18" s="7">
        <v>0.74</v>
      </c>
      <c r="F18" s="8">
        <v>0.35</v>
      </c>
      <c r="G18" s="8">
        <v>0.26</v>
      </c>
      <c r="H18" s="8">
        <v>3.89</v>
      </c>
      <c r="I18" s="9">
        <v>0</v>
      </c>
      <c r="J18" s="9">
        <v>0.13</v>
      </c>
      <c r="K18" s="9">
        <v>3.15</v>
      </c>
      <c r="L18" s="10">
        <v>0.15</v>
      </c>
      <c r="M18" s="10">
        <v>0.38</v>
      </c>
      <c r="N18" s="10">
        <v>2.5499999999999998</v>
      </c>
      <c r="O18">
        <v>0.26</v>
      </c>
      <c r="P18">
        <f t="shared" si="0"/>
        <v>0</v>
      </c>
      <c r="Q18">
        <f t="shared" si="1"/>
        <v>0</v>
      </c>
      <c r="R18">
        <f t="shared" si="2"/>
        <v>0</v>
      </c>
      <c r="S18">
        <f t="shared" si="3"/>
        <v>1</v>
      </c>
      <c r="T18">
        <f t="shared" si="7"/>
        <v>-7.1203375660043227</v>
      </c>
      <c r="U18">
        <f t="shared" si="8"/>
        <v>-5.6628542431762074</v>
      </c>
      <c r="V18">
        <f t="shared" si="4"/>
        <v>-5.4057818250774465</v>
      </c>
      <c r="W18">
        <f t="shared" si="5"/>
        <v>-2.7459585703269007</v>
      </c>
      <c r="X18">
        <f t="shared" si="9"/>
        <v>7.2958371052816912E-2</v>
      </c>
      <c r="Y18">
        <f t="shared" si="10"/>
        <v>1.1081576704239168E-2</v>
      </c>
      <c r="Z18">
        <f t="shared" si="10"/>
        <v>4.759688394955635E-2</v>
      </c>
      <c r="AA18">
        <f t="shared" si="10"/>
        <v>6.1549375967301506E-2</v>
      </c>
      <c r="AB18">
        <f t="shared" si="10"/>
        <v>0.87977216337890296</v>
      </c>
      <c r="AC18">
        <f t="shared" si="11"/>
        <v>0.87977216337890296</v>
      </c>
      <c r="AD18">
        <f t="shared" si="12"/>
        <v>-0.12809231028288218</v>
      </c>
    </row>
    <row r="19" spans="1:30" x14ac:dyDescent="0.2">
      <c r="A19" s="6">
        <v>18</v>
      </c>
      <c r="B19" s="13" t="s">
        <v>16</v>
      </c>
      <c r="C19" s="7">
        <v>0.69</v>
      </c>
      <c r="D19" s="7">
        <v>0.67</v>
      </c>
      <c r="E19" s="7">
        <v>0.86</v>
      </c>
      <c r="F19" s="8">
        <v>0.35</v>
      </c>
      <c r="G19" s="8">
        <v>0.19</v>
      </c>
      <c r="H19" s="8">
        <v>3.99</v>
      </c>
      <c r="I19" s="9">
        <v>0</v>
      </c>
      <c r="J19" s="9">
        <v>0.17</v>
      </c>
      <c r="K19" s="9">
        <v>3.27</v>
      </c>
      <c r="L19" s="10">
        <v>0.2</v>
      </c>
      <c r="M19" s="10">
        <v>0.21</v>
      </c>
      <c r="N19" s="10">
        <v>3</v>
      </c>
      <c r="O19">
        <v>0.06</v>
      </c>
      <c r="P19">
        <f t="shared" si="0"/>
        <v>0</v>
      </c>
      <c r="Q19">
        <f t="shared" si="1"/>
        <v>0</v>
      </c>
      <c r="R19">
        <f t="shared" si="2"/>
        <v>0</v>
      </c>
      <c r="S19">
        <f t="shared" si="3"/>
        <v>1</v>
      </c>
      <c r="T19">
        <f t="shared" si="7"/>
        <v>-7.1913096188608954</v>
      </c>
      <c r="U19">
        <f t="shared" si="8"/>
        <v>-5.2057818463246228</v>
      </c>
      <c r="V19">
        <f t="shared" si="4"/>
        <v>-5.5098118151131743</v>
      </c>
      <c r="W19">
        <f t="shared" si="5"/>
        <v>-2.192900281316061</v>
      </c>
      <c r="X19">
        <f t="shared" si="9"/>
        <v>0.12187736040180705</v>
      </c>
      <c r="Y19">
        <f t="shared" si="10"/>
        <v>6.1791804077739321E-3</v>
      </c>
      <c r="Z19">
        <f t="shared" si="10"/>
        <v>4.5002291698626323E-2</v>
      </c>
      <c r="AA19">
        <f t="shared" si="10"/>
        <v>3.32044348334131E-2</v>
      </c>
      <c r="AB19">
        <f t="shared" si="10"/>
        <v>0.9156140930601866</v>
      </c>
      <c r="AC19">
        <f t="shared" si="11"/>
        <v>0.9156140930601866</v>
      </c>
      <c r="AD19">
        <f t="shared" si="12"/>
        <v>-8.8160298863832018E-2</v>
      </c>
    </row>
    <row r="20" spans="1:30" x14ac:dyDescent="0.2">
      <c r="A20" s="6">
        <v>19</v>
      </c>
      <c r="B20" s="13" t="s">
        <v>16</v>
      </c>
      <c r="C20" s="7">
        <v>0.69</v>
      </c>
      <c r="D20" s="7">
        <v>0.59</v>
      </c>
      <c r="E20" s="7">
        <v>1.48</v>
      </c>
      <c r="F20" s="8">
        <v>0.35</v>
      </c>
      <c r="G20" s="8">
        <v>0.14000000000000001</v>
      </c>
      <c r="H20" s="8">
        <v>4.5599999999999996</v>
      </c>
      <c r="I20" s="9">
        <v>0</v>
      </c>
      <c r="J20" s="9">
        <v>0.16</v>
      </c>
      <c r="K20" s="9">
        <v>4.2699999999999996</v>
      </c>
      <c r="L20" s="10">
        <v>0.45</v>
      </c>
      <c r="M20" s="10">
        <v>0.18</v>
      </c>
      <c r="N20" s="10">
        <v>3.05</v>
      </c>
      <c r="O20">
        <v>0.2</v>
      </c>
      <c r="P20">
        <f t="shared" si="0"/>
        <v>0</v>
      </c>
      <c r="Q20">
        <f t="shared" si="1"/>
        <v>0</v>
      </c>
      <c r="R20">
        <f t="shared" si="2"/>
        <v>0</v>
      </c>
      <c r="S20">
        <f t="shared" si="3"/>
        <v>1</v>
      </c>
      <c r="T20">
        <f t="shared" si="7"/>
        <v>-7.3825296058812722</v>
      </c>
      <c r="U20">
        <f t="shared" si="8"/>
        <v>-5.7157334952597187</v>
      </c>
      <c r="V20">
        <f t="shared" si="4"/>
        <v>-5.8423467476745436</v>
      </c>
      <c r="W20">
        <f t="shared" si="5"/>
        <v>-5.362400973158957</v>
      </c>
      <c r="X20">
        <f t="shared" si="9"/>
        <v>1.150741631903298E-2</v>
      </c>
      <c r="Y20">
        <f t="shared" si="10"/>
        <v>5.4054307047383024E-2</v>
      </c>
      <c r="Z20">
        <f t="shared" si="10"/>
        <v>0.28622703880945133</v>
      </c>
      <c r="AA20">
        <f t="shared" si="10"/>
        <v>0.25218730506063874</v>
      </c>
      <c r="AB20">
        <f t="shared" si="10"/>
        <v>0.40753134908252686</v>
      </c>
      <c r="AC20">
        <f t="shared" si="11"/>
        <v>0.40753134908252686</v>
      </c>
      <c r="AD20">
        <f t="shared" si="12"/>
        <v>-0.89763741899633109</v>
      </c>
    </row>
    <row r="21" spans="1:30" x14ac:dyDescent="0.2">
      <c r="A21" s="6">
        <v>20</v>
      </c>
      <c r="B21" s="13" t="s">
        <v>16</v>
      </c>
      <c r="C21" s="7">
        <v>0.64</v>
      </c>
      <c r="D21" s="7">
        <v>0.57999999999999996</v>
      </c>
      <c r="E21" s="7">
        <v>0.93</v>
      </c>
      <c r="F21" s="8">
        <v>0.53</v>
      </c>
      <c r="G21" s="8">
        <v>0.25</v>
      </c>
      <c r="H21" s="8">
        <v>3.46</v>
      </c>
      <c r="I21" s="9">
        <v>0</v>
      </c>
      <c r="J21" s="9">
        <v>0.09</v>
      </c>
      <c r="K21" s="9">
        <v>3.16</v>
      </c>
      <c r="L21" s="10">
        <v>0.1</v>
      </c>
      <c r="M21" s="10">
        <v>0.28000000000000003</v>
      </c>
      <c r="N21" s="10">
        <v>3.05</v>
      </c>
      <c r="O21">
        <v>0.72</v>
      </c>
      <c r="P21">
        <f t="shared" si="0"/>
        <v>0</v>
      </c>
      <c r="Q21">
        <f t="shared" si="1"/>
        <v>0</v>
      </c>
      <c r="R21">
        <f t="shared" si="2"/>
        <v>0</v>
      </c>
      <c r="S21">
        <f t="shared" si="3"/>
        <v>1</v>
      </c>
      <c r="T21">
        <f t="shared" si="7"/>
        <v>-6.7000427109279315</v>
      </c>
      <c r="U21">
        <f t="shared" si="8"/>
        <v>-8.2790276566882941</v>
      </c>
      <c r="V21">
        <f t="shared" si="4"/>
        <v>-5.2947201516644329</v>
      </c>
      <c r="W21">
        <f t="shared" si="5"/>
        <v>-4.9789740550545147</v>
      </c>
      <c r="X21">
        <f t="shared" si="9"/>
        <v>1.3383780224826187E-2</v>
      </c>
      <c r="Y21">
        <f t="shared" si="10"/>
        <v>9.1966493003482822E-2</v>
      </c>
      <c r="Z21">
        <f t="shared" si="10"/>
        <v>1.8962045166963978E-2</v>
      </c>
      <c r="AA21">
        <f t="shared" si="10"/>
        <v>0.37493282008784817</v>
      </c>
      <c r="AB21">
        <f t="shared" si="10"/>
        <v>0.51413864174170498</v>
      </c>
      <c r="AC21">
        <f t="shared" si="11"/>
        <v>0.51413864174170498</v>
      </c>
      <c r="AD21">
        <f t="shared" si="12"/>
        <v>-0.66526231888285181</v>
      </c>
    </row>
    <row r="22" spans="1:30" x14ac:dyDescent="0.2">
      <c r="A22" s="6">
        <v>21</v>
      </c>
      <c r="B22" s="13" t="s">
        <v>16</v>
      </c>
      <c r="C22" s="7">
        <v>0.69</v>
      </c>
      <c r="D22" s="7">
        <v>0.61</v>
      </c>
      <c r="E22" s="7">
        <v>0.73</v>
      </c>
      <c r="F22" s="8">
        <v>0.35</v>
      </c>
      <c r="G22" s="8">
        <v>0.15</v>
      </c>
      <c r="H22" s="8">
        <v>3.95</v>
      </c>
      <c r="I22" s="9">
        <v>0</v>
      </c>
      <c r="J22" s="9">
        <v>0.13</v>
      </c>
      <c r="K22" s="9">
        <v>3.14</v>
      </c>
      <c r="L22" s="10">
        <v>0.2</v>
      </c>
      <c r="M22" s="10">
        <v>0.21</v>
      </c>
      <c r="N22" s="10">
        <v>3.05</v>
      </c>
      <c r="O22">
        <v>0.06</v>
      </c>
      <c r="P22">
        <f t="shared" si="0"/>
        <v>0</v>
      </c>
      <c r="Q22">
        <f t="shared" si="1"/>
        <v>0</v>
      </c>
      <c r="R22">
        <f t="shared" si="2"/>
        <v>0</v>
      </c>
      <c r="S22">
        <f t="shared" si="3"/>
        <v>1</v>
      </c>
      <c r="T22">
        <f t="shared" si="7"/>
        <v>-7.116672830224462</v>
      </c>
      <c r="U22">
        <f t="shared" si="8"/>
        <v>-5.1731260875396838</v>
      </c>
      <c r="V22">
        <f t="shared" si="4"/>
        <v>-5.4441734343094899</v>
      </c>
      <c r="W22">
        <f t="shared" si="5"/>
        <v>-2.2112239602153645</v>
      </c>
      <c r="X22">
        <f t="shared" si="9"/>
        <v>0.12036616012763812</v>
      </c>
      <c r="Y22">
        <f t="shared" si="10"/>
        <v>6.7416135570829289E-3</v>
      </c>
      <c r="Z22">
        <f t="shared" si="10"/>
        <v>4.7079894386775907E-2</v>
      </c>
      <c r="AA22">
        <f t="shared" si="10"/>
        <v>3.5902204214723142E-2</v>
      </c>
      <c r="AB22">
        <f t="shared" si="10"/>
        <v>0.91027628784141801</v>
      </c>
      <c r="AC22">
        <f t="shared" si="11"/>
        <v>0.91027628784141801</v>
      </c>
      <c r="AD22">
        <f t="shared" si="12"/>
        <v>-9.400711253979778E-2</v>
      </c>
    </row>
    <row r="23" spans="1:30" x14ac:dyDescent="0.2">
      <c r="A23" s="6">
        <v>22</v>
      </c>
      <c r="B23" s="13" t="s">
        <v>16</v>
      </c>
      <c r="C23" s="7">
        <v>0.64</v>
      </c>
      <c r="D23" s="7">
        <v>0.62</v>
      </c>
      <c r="E23" s="7">
        <v>2.35</v>
      </c>
      <c r="F23" s="8">
        <v>0.53</v>
      </c>
      <c r="G23" s="8">
        <v>0.17</v>
      </c>
      <c r="H23" s="8">
        <v>6.23</v>
      </c>
      <c r="I23" s="9">
        <v>0</v>
      </c>
      <c r="J23" s="9">
        <v>0.13</v>
      </c>
      <c r="K23" s="9">
        <v>5.59</v>
      </c>
      <c r="L23" s="10">
        <v>0.45</v>
      </c>
      <c r="M23" s="10">
        <v>0.45</v>
      </c>
      <c r="N23" s="10">
        <v>4.6500000000000004</v>
      </c>
      <c r="O23">
        <v>0.1</v>
      </c>
      <c r="P23">
        <f t="shared" si="0"/>
        <v>0</v>
      </c>
      <c r="Q23">
        <f t="shared" si="1"/>
        <v>0</v>
      </c>
      <c r="R23">
        <f t="shared" si="2"/>
        <v>0</v>
      </c>
      <c r="S23">
        <f t="shared" si="3"/>
        <v>1</v>
      </c>
      <c r="T23">
        <f t="shared" si="7"/>
        <v>-7.2384320073336559</v>
      </c>
      <c r="U23">
        <f t="shared" si="8"/>
        <v>-7.8252673219484494</v>
      </c>
      <c r="V23">
        <f t="shared" si="4"/>
        <v>-6.3336224313729961</v>
      </c>
      <c r="W23">
        <f t="shared" si="5"/>
        <v>-5.5112811258433512</v>
      </c>
      <c r="X23">
        <f t="shared" si="9"/>
        <v>6.9344664370740942E-3</v>
      </c>
      <c r="Y23">
        <f t="shared" si="10"/>
        <v>0.1036038444285196</v>
      </c>
      <c r="Z23">
        <f t="shared" si="10"/>
        <v>5.7612474930436371E-2</v>
      </c>
      <c r="AA23">
        <f t="shared" si="10"/>
        <v>0.25605288712658436</v>
      </c>
      <c r="AB23">
        <f t="shared" si="10"/>
        <v>0.58273079351445967</v>
      </c>
      <c r="AC23">
        <f t="shared" si="11"/>
        <v>0.58273079351445967</v>
      </c>
      <c r="AD23">
        <f t="shared" si="12"/>
        <v>-0.5400299599715549</v>
      </c>
    </row>
    <row r="24" spans="1:30" x14ac:dyDescent="0.2">
      <c r="A24" s="6">
        <v>23</v>
      </c>
      <c r="B24" s="13" t="s">
        <v>17</v>
      </c>
      <c r="C24" s="7">
        <v>0.9</v>
      </c>
      <c r="D24" s="7">
        <v>1.42</v>
      </c>
      <c r="E24" s="7">
        <v>1.05</v>
      </c>
      <c r="F24" s="8">
        <v>0.35</v>
      </c>
      <c r="G24" s="8">
        <v>0.32</v>
      </c>
      <c r="H24" s="8">
        <v>5.9</v>
      </c>
      <c r="I24" s="9">
        <v>0</v>
      </c>
      <c r="J24" s="9">
        <v>0.33</v>
      </c>
      <c r="K24" s="9">
        <v>5.77</v>
      </c>
      <c r="L24" s="10">
        <v>0.34</v>
      </c>
      <c r="M24" s="10">
        <v>0.71</v>
      </c>
      <c r="N24" s="10">
        <v>5.96</v>
      </c>
      <c r="O24">
        <v>0.5</v>
      </c>
      <c r="P24">
        <f t="shared" si="0"/>
        <v>1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7"/>
        <v>-9.5993742296137121</v>
      </c>
      <c r="U24">
        <f t="shared" si="8"/>
        <v>-6.9811317511091548</v>
      </c>
      <c r="V24">
        <f t="shared" si="4"/>
        <v>-6.4054590637141589</v>
      </c>
      <c r="W24">
        <f t="shared" si="5"/>
        <v>-7.2960252352543442</v>
      </c>
      <c r="X24">
        <f t="shared" si="9"/>
        <v>3.327762725310387E-3</v>
      </c>
      <c r="Y24">
        <f t="shared" si="10"/>
        <v>2.0365373972327211E-2</v>
      </c>
      <c r="Z24">
        <f t="shared" si="10"/>
        <v>0.27924194234907351</v>
      </c>
      <c r="AA24">
        <f t="shared" si="10"/>
        <v>0.49658331314977533</v>
      </c>
      <c r="AB24">
        <f t="shared" si="10"/>
        <v>0.20380937052882397</v>
      </c>
      <c r="AC24">
        <f t="shared" si="11"/>
        <v>2.0365373972327211E-2</v>
      </c>
      <c r="AD24">
        <f t="shared" si="12"/>
        <v>-3.8939191745675683</v>
      </c>
    </row>
    <row r="25" spans="1:30" x14ac:dyDescent="0.2">
      <c r="A25" s="6">
        <v>24</v>
      </c>
      <c r="B25" s="13" t="s">
        <v>17</v>
      </c>
      <c r="C25" s="7">
        <v>0.5</v>
      </c>
      <c r="D25" s="7">
        <v>1.2</v>
      </c>
      <c r="E25" s="7">
        <v>1.1000000000000001</v>
      </c>
      <c r="F25" s="8">
        <v>0.35</v>
      </c>
      <c r="G25" s="8">
        <v>0.31</v>
      </c>
      <c r="H25" s="8">
        <v>5.9</v>
      </c>
      <c r="I25" s="9">
        <v>0</v>
      </c>
      <c r="J25" s="9">
        <v>0.33</v>
      </c>
      <c r="K25" s="9">
        <v>5.77</v>
      </c>
      <c r="L25" s="10">
        <v>0.34</v>
      </c>
      <c r="M25" s="10">
        <v>0.7</v>
      </c>
      <c r="N25" s="10">
        <v>5.96</v>
      </c>
      <c r="O25">
        <v>0.5</v>
      </c>
      <c r="P25">
        <f t="shared" si="0"/>
        <v>1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7"/>
        <v>-5.7072976371957944</v>
      </c>
      <c r="U25">
        <f t="shared" si="8"/>
        <v>-6.9766325471927821</v>
      </c>
      <c r="V25">
        <f t="shared" si="4"/>
        <v>-6.4054590637141589</v>
      </c>
      <c r="W25">
        <f t="shared" si="5"/>
        <v>-7.2915260313379706</v>
      </c>
      <c r="X25">
        <f t="shared" si="9"/>
        <v>6.5888769630315465E-3</v>
      </c>
      <c r="Y25">
        <f t="shared" si="10"/>
        <v>0.50412789817472969</v>
      </c>
      <c r="Z25">
        <f t="shared" si="10"/>
        <v>0.14166924670147493</v>
      </c>
      <c r="AA25">
        <f t="shared" si="10"/>
        <v>0.25080320193908073</v>
      </c>
      <c r="AB25">
        <f t="shared" si="10"/>
        <v>0.10339965318471472</v>
      </c>
      <c r="AC25">
        <f t="shared" si="11"/>
        <v>0.50412789817472969</v>
      </c>
      <c r="AD25">
        <f t="shared" si="12"/>
        <v>-0.68492527688426752</v>
      </c>
    </row>
    <row r="26" spans="1:30" x14ac:dyDescent="0.2">
      <c r="A26" s="6">
        <v>25</v>
      </c>
      <c r="B26" s="13" t="s">
        <v>17</v>
      </c>
      <c r="C26" s="7">
        <v>0.15</v>
      </c>
      <c r="D26" s="7">
        <v>0.85</v>
      </c>
      <c r="E26" s="7">
        <v>0.65</v>
      </c>
      <c r="F26" s="8">
        <v>0.35</v>
      </c>
      <c r="G26" s="8">
        <v>0.12</v>
      </c>
      <c r="H26" s="8">
        <v>4.0599999999999996</v>
      </c>
      <c r="I26" s="9">
        <v>0</v>
      </c>
      <c r="J26" s="9">
        <v>0.09</v>
      </c>
      <c r="K26" s="9">
        <v>2.96</v>
      </c>
      <c r="L26" s="10">
        <v>0.34</v>
      </c>
      <c r="M26" s="10">
        <v>0.15</v>
      </c>
      <c r="N26" s="10">
        <v>3.61</v>
      </c>
      <c r="O26">
        <v>0.18</v>
      </c>
      <c r="P26">
        <f t="shared" si="0"/>
        <v>1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7"/>
        <v>-2.0499218280166018</v>
      </c>
      <c r="U26">
        <f t="shared" si="8"/>
        <v>-5.4772757657103766</v>
      </c>
      <c r="V26">
        <f t="shared" si="4"/>
        <v>-5.334977567599358</v>
      </c>
      <c r="W26">
        <f t="shared" si="5"/>
        <v>-4.3941974585967802</v>
      </c>
      <c r="X26">
        <f t="shared" si="9"/>
        <v>0.15009447585606303</v>
      </c>
      <c r="Y26">
        <f t="shared" si="10"/>
        <v>0.85775953251846682</v>
      </c>
      <c r="Z26">
        <f t="shared" si="10"/>
        <v>2.7853812675563309E-2</v>
      </c>
      <c r="AA26">
        <f t="shared" si="10"/>
        <v>3.2113228739080832E-2</v>
      </c>
      <c r="AB26">
        <f t="shared" si="10"/>
        <v>8.2273426066889047E-2</v>
      </c>
      <c r="AC26">
        <f t="shared" si="11"/>
        <v>0.85775953251846682</v>
      </c>
      <c r="AD26">
        <f t="shared" si="12"/>
        <v>-0.15343148390577804</v>
      </c>
    </row>
    <row r="27" spans="1:30" x14ac:dyDescent="0.2">
      <c r="A27" s="6">
        <v>26</v>
      </c>
      <c r="B27" s="13" t="s">
        <v>17</v>
      </c>
      <c r="C27" s="7">
        <v>0.3</v>
      </c>
      <c r="D27" s="7">
        <v>0.85</v>
      </c>
      <c r="E27" s="7">
        <v>1.4</v>
      </c>
      <c r="F27" s="8">
        <v>0.53</v>
      </c>
      <c r="G27" s="8">
        <v>0.45</v>
      </c>
      <c r="H27" s="8">
        <v>9.18</v>
      </c>
      <c r="I27" s="9">
        <v>0</v>
      </c>
      <c r="J27" s="9">
        <v>0.86</v>
      </c>
      <c r="K27" s="9">
        <v>9.02</v>
      </c>
      <c r="L27" s="10">
        <v>0.44</v>
      </c>
      <c r="M27" s="10">
        <v>0.9</v>
      </c>
      <c r="N27" s="10">
        <v>9.2799999999999994</v>
      </c>
      <c r="O27">
        <v>0.6</v>
      </c>
      <c r="P27">
        <f t="shared" si="0"/>
        <v>1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7"/>
        <v>-3.7540586809400334</v>
      </c>
      <c r="U27">
        <f t="shared" si="8"/>
        <v>-10.187905404754783</v>
      </c>
      <c r="V27">
        <f t="shared" si="4"/>
        <v>-7.8139278272307697</v>
      </c>
      <c r="W27">
        <f t="shared" si="5"/>
        <v>-10.110012912703892</v>
      </c>
      <c r="X27">
        <f t="shared" si="9"/>
        <v>2.3904848978115387E-2</v>
      </c>
      <c r="Y27">
        <f t="shared" si="10"/>
        <v>0.9798216375025891</v>
      </c>
      <c r="Z27">
        <f t="shared" si="10"/>
        <v>1.5738483976409816E-3</v>
      </c>
      <c r="AA27">
        <f t="shared" si="10"/>
        <v>1.6903173853201447E-2</v>
      </c>
      <c r="AB27">
        <f t="shared" si="10"/>
        <v>1.7013402465682604E-3</v>
      </c>
      <c r="AC27">
        <f t="shared" si="11"/>
        <v>0.9798216375025891</v>
      </c>
      <c r="AD27">
        <f t="shared" si="12"/>
        <v>-2.0384726430371602E-2</v>
      </c>
    </row>
    <row r="28" spans="1:30" x14ac:dyDescent="0.2">
      <c r="A28" s="6">
        <v>27</v>
      </c>
      <c r="B28" s="13" t="s">
        <v>17</v>
      </c>
      <c r="C28" s="7">
        <v>0.8</v>
      </c>
      <c r="D28" s="7">
        <v>0.75</v>
      </c>
      <c r="E28" s="7">
        <v>1.1000000000000001</v>
      </c>
      <c r="F28" s="8">
        <v>0.35</v>
      </c>
      <c r="G28" s="8">
        <v>0.31</v>
      </c>
      <c r="H28" s="8">
        <v>6.32</v>
      </c>
      <c r="I28" s="9">
        <v>0</v>
      </c>
      <c r="J28" s="9">
        <v>0.39</v>
      </c>
      <c r="K28" s="9">
        <v>5.81</v>
      </c>
      <c r="L28" s="10">
        <v>0.34</v>
      </c>
      <c r="M28" s="10">
        <v>0.7</v>
      </c>
      <c r="N28" s="10">
        <v>6.38</v>
      </c>
      <c r="O28">
        <v>0.45</v>
      </c>
      <c r="P28">
        <f t="shared" si="0"/>
        <v>1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7"/>
        <v>-8.3633967998267185</v>
      </c>
      <c r="U28">
        <f t="shared" si="8"/>
        <v>-7.0149951181380388</v>
      </c>
      <c r="V28">
        <f t="shared" si="4"/>
        <v>-6.457627316584821</v>
      </c>
      <c r="W28">
        <f t="shared" si="5"/>
        <v>-7.165966895174412</v>
      </c>
      <c r="X28">
        <f t="shared" si="9"/>
        <v>3.4725055169735394E-3</v>
      </c>
      <c r="Y28">
        <f t="shared" si="10"/>
        <v>6.7170715663380495E-2</v>
      </c>
      <c r="Z28">
        <f t="shared" si="10"/>
        <v>0.25869223037982703</v>
      </c>
      <c r="AA28">
        <f t="shared" si="10"/>
        <v>0.4516948571142414</v>
      </c>
      <c r="AB28">
        <f t="shared" si="10"/>
        <v>0.22244219684255109</v>
      </c>
      <c r="AC28">
        <f t="shared" si="11"/>
        <v>6.7170715663380495E-2</v>
      </c>
      <c r="AD28">
        <f t="shared" si="12"/>
        <v>-2.7005179052509596</v>
      </c>
    </row>
    <row r="29" spans="1:30" x14ac:dyDescent="0.2">
      <c r="A29" s="6">
        <v>28</v>
      </c>
      <c r="B29" s="13" t="s">
        <v>17</v>
      </c>
      <c r="C29" s="7">
        <v>0.45</v>
      </c>
      <c r="D29" s="7">
        <v>0.85</v>
      </c>
      <c r="E29" s="7">
        <v>1.4</v>
      </c>
      <c r="F29" s="8">
        <v>0.53</v>
      </c>
      <c r="G29" s="8">
        <v>0.35</v>
      </c>
      <c r="H29" s="8">
        <v>6.58</v>
      </c>
      <c r="I29" s="9">
        <v>0</v>
      </c>
      <c r="J29" s="9">
        <v>0.19</v>
      </c>
      <c r="K29" s="9">
        <v>5.92</v>
      </c>
      <c r="L29" s="10">
        <v>0.44</v>
      </c>
      <c r="M29" s="10">
        <v>0.39</v>
      </c>
      <c r="N29" s="10">
        <v>6.64</v>
      </c>
      <c r="O29">
        <v>0.18</v>
      </c>
      <c r="P29">
        <f t="shared" si="0"/>
        <v>1</v>
      </c>
      <c r="Q29">
        <f t="shared" si="1"/>
        <v>0</v>
      </c>
      <c r="R29">
        <f t="shared" si="2"/>
        <v>0</v>
      </c>
      <c r="S29">
        <f t="shared" si="3"/>
        <v>0</v>
      </c>
      <c r="T29">
        <f t="shared" si="7"/>
        <v>-5.1833403503739071</v>
      </c>
      <c r="U29">
        <f t="shared" si="8"/>
        <v>-8.2194088756325367</v>
      </c>
      <c r="V29">
        <f t="shared" si="4"/>
        <v>-6.4647313976018825</v>
      </c>
      <c r="W29">
        <f t="shared" si="5"/>
        <v>-6.565447740176813</v>
      </c>
      <c r="X29">
        <f t="shared" si="9"/>
        <v>8.8442153481589798E-3</v>
      </c>
      <c r="Y29">
        <f t="shared" si="10"/>
        <v>0.63422678483176098</v>
      </c>
      <c r="Z29">
        <f t="shared" si="10"/>
        <v>3.0457676676947685E-2</v>
      </c>
      <c r="AA29">
        <f t="shared" si="10"/>
        <v>0.17609357819526519</v>
      </c>
      <c r="AB29">
        <f t="shared" si="10"/>
        <v>0.15922196029602617</v>
      </c>
      <c r="AC29">
        <f t="shared" si="11"/>
        <v>0.63422678483176098</v>
      </c>
      <c r="AD29">
        <f t="shared" si="12"/>
        <v>-0.4553486837240569</v>
      </c>
    </row>
    <row r="30" spans="1:30" x14ac:dyDescent="0.2">
      <c r="A30" s="6">
        <v>29</v>
      </c>
      <c r="B30" s="13" t="s">
        <v>16</v>
      </c>
      <c r="C30" s="7">
        <v>0.64</v>
      </c>
      <c r="D30" s="7">
        <v>0.74</v>
      </c>
      <c r="E30" s="7">
        <v>1.79</v>
      </c>
      <c r="F30" s="8">
        <v>0.53</v>
      </c>
      <c r="G30" s="8">
        <v>0.21</v>
      </c>
      <c r="H30" s="8">
        <v>3.45</v>
      </c>
      <c r="I30" s="9">
        <v>0</v>
      </c>
      <c r="J30" s="9">
        <v>0.09</v>
      </c>
      <c r="K30" s="9">
        <v>3.21</v>
      </c>
      <c r="L30" s="10">
        <v>0.6</v>
      </c>
      <c r="M30" s="10">
        <v>0.43</v>
      </c>
      <c r="N30" s="10">
        <v>3.2</v>
      </c>
      <c r="O30">
        <v>0.08</v>
      </c>
      <c r="P30">
        <f t="shared" si="0"/>
        <v>0</v>
      </c>
      <c r="Q30">
        <f t="shared" si="1"/>
        <v>0</v>
      </c>
      <c r="R30">
        <f t="shared" si="2"/>
        <v>0</v>
      </c>
      <c r="S30">
        <f t="shared" si="3"/>
        <v>1</v>
      </c>
      <c r="T30">
        <f t="shared" si="7"/>
        <v>-7.0871972506579395</v>
      </c>
      <c r="U30">
        <f t="shared" si="8"/>
        <v>-6.7782450580890954</v>
      </c>
      <c r="V30">
        <f t="shared" si="4"/>
        <v>-5.4476241346018286</v>
      </c>
      <c r="W30">
        <f t="shared" si="5"/>
        <v>-6.2883864837975834</v>
      </c>
      <c r="X30">
        <f t="shared" si="9"/>
        <v>8.1382865069914434E-3</v>
      </c>
      <c r="Y30">
        <f t="shared" si="10"/>
        <v>0.10269194199584467</v>
      </c>
      <c r="Z30">
        <f t="shared" si="10"/>
        <v>0.13986614314561252</v>
      </c>
      <c r="AA30">
        <f t="shared" si="10"/>
        <v>0.52916842680211917</v>
      </c>
      <c r="AB30">
        <f t="shared" si="10"/>
        <v>0.22827348805642372</v>
      </c>
      <c r="AC30">
        <f t="shared" si="11"/>
        <v>0.22827348805642372</v>
      </c>
      <c r="AD30">
        <f t="shared" si="12"/>
        <v>-1.4772108598444615</v>
      </c>
    </row>
    <row r="31" spans="1:30" x14ac:dyDescent="0.2">
      <c r="A31" s="6">
        <v>30</v>
      </c>
      <c r="B31" s="13" t="s">
        <v>16</v>
      </c>
      <c r="C31" s="7">
        <v>0.69</v>
      </c>
      <c r="D31" s="7">
        <v>0.59</v>
      </c>
      <c r="E31" s="7">
        <v>1</v>
      </c>
      <c r="F31" s="8">
        <v>0.35</v>
      </c>
      <c r="G31" s="8">
        <v>0.13</v>
      </c>
      <c r="H31" s="8">
        <v>4.17</v>
      </c>
      <c r="I31" s="9">
        <v>0</v>
      </c>
      <c r="J31" s="9">
        <v>0.13</v>
      </c>
      <c r="K31" s="9">
        <v>2.84</v>
      </c>
      <c r="L31" s="10">
        <v>0.02</v>
      </c>
      <c r="M31" s="10">
        <v>0.11</v>
      </c>
      <c r="N31" s="10">
        <v>2.85</v>
      </c>
      <c r="O31">
        <v>0.06</v>
      </c>
      <c r="P31">
        <f t="shared" si="0"/>
        <v>0</v>
      </c>
      <c r="Q31">
        <f t="shared" si="1"/>
        <v>0</v>
      </c>
      <c r="R31">
        <f t="shared" si="2"/>
        <v>0</v>
      </c>
      <c r="S31">
        <f t="shared" si="3"/>
        <v>1</v>
      </c>
      <c r="T31">
        <f t="shared" si="7"/>
        <v>-7.2066222884479547</v>
      </c>
      <c r="U31">
        <f t="shared" si="8"/>
        <v>-5.2447518668638731</v>
      </c>
      <c r="V31">
        <f t="shared" si="4"/>
        <v>-5.3342313609136669</v>
      </c>
      <c r="W31">
        <f t="shared" si="5"/>
        <v>-0.37779920213376161</v>
      </c>
      <c r="X31">
        <f t="shared" si="9"/>
        <v>0.69620851211441637</v>
      </c>
      <c r="Y31">
        <f t="shared" si="10"/>
        <v>1.0652814831617471E-3</v>
      </c>
      <c r="Z31">
        <f t="shared" si="10"/>
        <v>7.576940492843437E-3</v>
      </c>
      <c r="AA31">
        <f t="shared" si="10"/>
        <v>6.9284075443246489E-3</v>
      </c>
      <c r="AB31">
        <f t="shared" si="10"/>
        <v>0.98442937047967016</v>
      </c>
      <c r="AC31">
        <f t="shared" si="11"/>
        <v>0.98442937047967016</v>
      </c>
      <c r="AD31">
        <f t="shared" si="12"/>
        <v>-1.5693124990295949E-2</v>
      </c>
    </row>
    <row r="32" spans="1:30" x14ac:dyDescent="0.2">
      <c r="A32" s="6">
        <v>31</v>
      </c>
      <c r="B32" s="13" t="s">
        <v>16</v>
      </c>
      <c r="C32" s="7">
        <v>0.69</v>
      </c>
      <c r="D32" s="7">
        <v>0.59</v>
      </c>
      <c r="E32" s="7">
        <v>1.01</v>
      </c>
      <c r="F32" s="8">
        <v>0.35</v>
      </c>
      <c r="G32" s="8">
        <v>0.25</v>
      </c>
      <c r="H32" s="8">
        <v>4.2</v>
      </c>
      <c r="I32" s="9">
        <v>0</v>
      </c>
      <c r="J32" s="9">
        <v>0.13</v>
      </c>
      <c r="K32" s="9">
        <v>2.97</v>
      </c>
      <c r="L32" s="10">
        <v>0.05</v>
      </c>
      <c r="M32" s="10">
        <v>0.17</v>
      </c>
      <c r="N32" s="10">
        <v>3</v>
      </c>
      <c r="O32">
        <v>0.2</v>
      </c>
      <c r="P32">
        <f t="shared" si="0"/>
        <v>0</v>
      </c>
      <c r="Q32">
        <f t="shared" si="1"/>
        <v>0</v>
      </c>
      <c r="R32">
        <f t="shared" si="2"/>
        <v>0</v>
      </c>
      <c r="S32">
        <f t="shared" si="3"/>
        <v>1</v>
      </c>
      <c r="T32">
        <f t="shared" si="7"/>
        <v>-7.2102870242278163</v>
      </c>
      <c r="U32">
        <f t="shared" si="8"/>
        <v>-5.6332942502648446</v>
      </c>
      <c r="V32">
        <f t="shared" si="4"/>
        <v>-5.3524334845435231</v>
      </c>
      <c r="W32">
        <f t="shared" si="5"/>
        <v>-1.5281603051862815</v>
      </c>
      <c r="X32">
        <f t="shared" si="9"/>
        <v>0.22598672215221824</v>
      </c>
      <c r="Y32">
        <f t="shared" si="10"/>
        <v>3.2698603832014106E-3</v>
      </c>
      <c r="Z32">
        <f t="shared" si="10"/>
        <v>1.5827359583091477E-2</v>
      </c>
      <c r="AA32">
        <f t="shared" si="10"/>
        <v>2.0959684930818484E-2</v>
      </c>
      <c r="AB32">
        <f t="shared" si="10"/>
        <v>0.95994309510288867</v>
      </c>
      <c r="AC32">
        <f t="shared" si="11"/>
        <v>0.95994309510288867</v>
      </c>
      <c r="AD32">
        <f t="shared" si="12"/>
        <v>-4.0881272211633735E-2</v>
      </c>
    </row>
    <row r="33" spans="1:30" x14ac:dyDescent="0.2">
      <c r="A33" s="6">
        <v>32</v>
      </c>
      <c r="B33" s="13" t="s">
        <v>16</v>
      </c>
      <c r="C33" s="7">
        <v>0.69</v>
      </c>
      <c r="D33" s="7">
        <v>0.64</v>
      </c>
      <c r="E33" s="7">
        <v>0.9</v>
      </c>
      <c r="F33" s="8">
        <v>0.35</v>
      </c>
      <c r="G33" s="8">
        <v>0.28999999999999998</v>
      </c>
      <c r="H33" s="8">
        <v>4.05</v>
      </c>
      <c r="I33" s="9">
        <v>0</v>
      </c>
      <c r="J33" s="9">
        <v>0.18</v>
      </c>
      <c r="K33" s="9">
        <v>3.27</v>
      </c>
      <c r="L33" s="10">
        <v>0.15</v>
      </c>
      <c r="M33" s="10">
        <v>0.32</v>
      </c>
      <c r="N33" s="10">
        <v>3.25</v>
      </c>
      <c r="O33">
        <v>0.45</v>
      </c>
      <c r="P33">
        <f t="shared" si="0"/>
        <v>0</v>
      </c>
      <c r="Q33">
        <f t="shared" si="1"/>
        <v>0</v>
      </c>
      <c r="R33">
        <f t="shared" si="2"/>
        <v>0</v>
      </c>
      <c r="S33">
        <f t="shared" si="3"/>
        <v>1</v>
      </c>
      <c r="T33">
        <f t="shared" si="7"/>
        <v>-7.1924709502312165</v>
      </c>
      <c r="U33">
        <f t="shared" si="8"/>
        <v>-6.1741016882768989</v>
      </c>
      <c r="V33">
        <f t="shared" si="4"/>
        <v>-5.4323011462563358</v>
      </c>
      <c r="W33">
        <f t="shared" si="5"/>
        <v>-4.0375113993062115</v>
      </c>
      <c r="X33">
        <f t="shared" si="9"/>
        <v>2.4849245362396834E-2</v>
      </c>
      <c r="Y33">
        <f t="shared" si="10"/>
        <v>3.0271667932888734E-2</v>
      </c>
      <c r="Z33">
        <f t="shared" si="10"/>
        <v>8.3812443365762046E-2</v>
      </c>
      <c r="AA33">
        <f t="shared" si="10"/>
        <v>0.17598205459950286</v>
      </c>
      <c r="AB33">
        <f t="shared" si="10"/>
        <v>0.70993383410184641</v>
      </c>
      <c r="AC33">
        <f t="shared" si="11"/>
        <v>0.70993383410184641</v>
      </c>
      <c r="AD33">
        <f t="shared" si="12"/>
        <v>-0.34258350469521492</v>
      </c>
    </row>
    <row r="34" spans="1:30" x14ac:dyDescent="0.2">
      <c r="A34" s="6">
        <v>33</v>
      </c>
      <c r="B34" s="13" t="s">
        <v>16</v>
      </c>
      <c r="C34" s="7">
        <v>0.64</v>
      </c>
      <c r="D34" s="7">
        <v>0.59</v>
      </c>
      <c r="E34" s="7">
        <v>0.73</v>
      </c>
      <c r="F34" s="8">
        <v>0.53</v>
      </c>
      <c r="G34" s="8">
        <v>0.26</v>
      </c>
      <c r="H34" s="8">
        <v>3.95</v>
      </c>
      <c r="I34" s="9">
        <v>0</v>
      </c>
      <c r="J34" s="9">
        <v>0.09</v>
      </c>
      <c r="K34" s="9">
        <v>3.14</v>
      </c>
      <c r="L34" s="10">
        <v>0.45</v>
      </c>
      <c r="M34" s="10">
        <v>0.28999999999999998</v>
      </c>
      <c r="N34" s="10">
        <v>2.9</v>
      </c>
      <c r="O34">
        <v>0.7</v>
      </c>
      <c r="P34">
        <f t="shared" si="0"/>
        <v>0</v>
      </c>
      <c r="Q34">
        <f t="shared" si="1"/>
        <v>0</v>
      </c>
      <c r="R34">
        <f t="shared" si="2"/>
        <v>0</v>
      </c>
      <c r="S34">
        <f t="shared" si="3"/>
        <v>1</v>
      </c>
      <c r="T34">
        <f t="shared" si="7"/>
        <v>-6.6312471992470909</v>
      </c>
      <c r="U34">
        <f t="shared" si="8"/>
        <v>-8.4168763810942888</v>
      </c>
      <c r="V34">
        <f t="shared" si="4"/>
        <v>-5.2915963146059015</v>
      </c>
      <c r="W34">
        <f t="shared" si="5"/>
        <v>-8.1517015687182663</v>
      </c>
      <c r="X34">
        <f t="shared" si="9"/>
        <v>6.8615847453858533E-3</v>
      </c>
      <c r="Y34">
        <f t="shared" si="10"/>
        <v>0.19215934144576177</v>
      </c>
      <c r="Z34">
        <f t="shared" si="10"/>
        <v>3.2223491922667484E-2</v>
      </c>
      <c r="AA34">
        <f t="shared" si="10"/>
        <v>0.73360872615836792</v>
      </c>
      <c r="AB34">
        <f t="shared" si="10"/>
        <v>4.2008440473202714E-2</v>
      </c>
      <c r="AC34">
        <f t="shared" si="11"/>
        <v>4.2008440473202714E-2</v>
      </c>
      <c r="AD34">
        <f t="shared" si="12"/>
        <v>-3.1698847172415738</v>
      </c>
    </row>
    <row r="35" spans="1:30" x14ac:dyDescent="0.2">
      <c r="A35" s="6">
        <v>34</v>
      </c>
      <c r="B35" s="13" t="s">
        <v>16</v>
      </c>
      <c r="C35" s="7">
        <v>0.69</v>
      </c>
      <c r="D35" s="7">
        <v>0.62</v>
      </c>
      <c r="E35" s="7">
        <v>0.66</v>
      </c>
      <c r="F35" s="8">
        <v>0.35</v>
      </c>
      <c r="G35" s="8">
        <v>0.19</v>
      </c>
      <c r="H35" s="8">
        <v>3.97</v>
      </c>
      <c r="I35" s="9">
        <v>0</v>
      </c>
      <c r="J35" s="9">
        <v>0.17</v>
      </c>
      <c r="K35" s="9">
        <v>3.07</v>
      </c>
      <c r="L35" s="10">
        <v>0.1</v>
      </c>
      <c r="M35" s="10">
        <v>0.31</v>
      </c>
      <c r="N35" s="10">
        <v>2.95</v>
      </c>
      <c r="O35">
        <v>0.04</v>
      </c>
      <c r="P35">
        <f t="shared" si="0"/>
        <v>0</v>
      </c>
      <c r="Q35">
        <f t="shared" si="1"/>
        <v>0</v>
      </c>
      <c r="R35">
        <f t="shared" si="2"/>
        <v>0</v>
      </c>
      <c r="S35">
        <f t="shared" si="3"/>
        <v>1</v>
      </c>
      <c r="T35">
        <f t="shared" si="7"/>
        <v>-7.0955188836818106</v>
      </c>
      <c r="U35">
        <f t="shared" si="8"/>
        <v>-5.1522298420413435</v>
      </c>
      <c r="V35">
        <f t="shared" si="4"/>
        <v>-5.4407227340171493</v>
      </c>
      <c r="W35">
        <f t="shared" si="5"/>
        <v>-1.1549229797241618</v>
      </c>
      <c r="X35">
        <f t="shared" si="9"/>
        <v>0.32603344975651011</v>
      </c>
      <c r="Y35">
        <f t="shared" si="10"/>
        <v>2.5421030008690275E-3</v>
      </c>
      <c r="Z35">
        <f t="shared" si="10"/>
        <v>1.77481402042199E-2</v>
      </c>
      <c r="AA35">
        <f t="shared" si="10"/>
        <v>1.3300316623586658E-2</v>
      </c>
      <c r="AB35">
        <f t="shared" si="10"/>
        <v>0.96640944017132435</v>
      </c>
      <c r="AC35">
        <f t="shared" si="11"/>
        <v>0.96640944017132435</v>
      </c>
      <c r="AD35">
        <f t="shared" si="12"/>
        <v>-3.4167683460095431E-2</v>
      </c>
    </row>
    <row r="36" spans="1:30" x14ac:dyDescent="0.2">
      <c r="A36" s="6">
        <v>35</v>
      </c>
      <c r="B36" s="13" t="s">
        <v>16</v>
      </c>
      <c r="C36" s="7">
        <v>0.69</v>
      </c>
      <c r="D36" s="7">
        <v>0.6</v>
      </c>
      <c r="E36" s="7">
        <v>1.32</v>
      </c>
      <c r="F36" s="8">
        <v>0.35</v>
      </c>
      <c r="G36" s="8">
        <v>0.26</v>
      </c>
      <c r="H36" s="8">
        <v>3.73</v>
      </c>
      <c r="I36" s="9">
        <v>0</v>
      </c>
      <c r="J36" s="9">
        <v>0.12</v>
      </c>
      <c r="K36" s="9">
        <v>3.09</v>
      </c>
      <c r="L36" s="10">
        <v>0.15</v>
      </c>
      <c r="M36" s="10">
        <v>0.15</v>
      </c>
      <c r="N36" s="10">
        <v>3.3</v>
      </c>
      <c r="O36">
        <v>0.4</v>
      </c>
      <c r="P36">
        <f t="shared" si="0"/>
        <v>0</v>
      </c>
      <c r="Q36">
        <f t="shared" si="1"/>
        <v>0</v>
      </c>
      <c r="R36">
        <f t="shared" si="2"/>
        <v>0</v>
      </c>
      <c r="S36">
        <f t="shared" si="3"/>
        <v>1</v>
      </c>
      <c r="T36">
        <f t="shared" si="7"/>
        <v>-7.3283930373198736</v>
      </c>
      <c r="U36">
        <f t="shared" si="8"/>
        <v>-5.927776199763338</v>
      </c>
      <c r="V36">
        <f t="shared" si="4"/>
        <v>-5.3498547649735757</v>
      </c>
      <c r="W36">
        <f t="shared" si="5"/>
        <v>-3.6998705727094499</v>
      </c>
      <c r="X36">
        <f t="shared" si="9"/>
        <v>3.2796595640123681E-2</v>
      </c>
      <c r="Y36">
        <f t="shared" si="10"/>
        <v>2.0021221822118265E-2</v>
      </c>
      <c r="Z36">
        <f t="shared" si="10"/>
        <v>8.1240154595399239E-2</v>
      </c>
      <c r="AA36">
        <f t="shared" si="10"/>
        <v>0.14479675571926945</v>
      </c>
      <c r="AB36">
        <f t="shared" si="10"/>
        <v>0.75394186786321316</v>
      </c>
      <c r="AC36">
        <f t="shared" si="11"/>
        <v>0.75394186786321316</v>
      </c>
      <c r="AD36">
        <f t="shared" si="12"/>
        <v>-0.28244001227106058</v>
      </c>
    </row>
    <row r="37" spans="1:30" x14ac:dyDescent="0.2">
      <c r="A37" s="6">
        <v>36</v>
      </c>
      <c r="B37" s="13" t="s">
        <v>16</v>
      </c>
      <c r="C37" s="7">
        <v>0.69</v>
      </c>
      <c r="D37" s="7">
        <v>0.6</v>
      </c>
      <c r="E37" s="7">
        <v>1.17</v>
      </c>
      <c r="F37" s="8">
        <v>0.35</v>
      </c>
      <c r="G37" s="8">
        <v>0.25</v>
      </c>
      <c r="H37" s="8">
        <v>4.25</v>
      </c>
      <c r="I37" s="9">
        <v>0</v>
      </c>
      <c r="J37" s="9">
        <v>0.17</v>
      </c>
      <c r="K37" s="9">
        <v>3.07</v>
      </c>
      <c r="L37" s="10">
        <v>0.1</v>
      </c>
      <c r="M37" s="10">
        <v>0.23</v>
      </c>
      <c r="N37" s="10">
        <v>3.25</v>
      </c>
      <c r="O37">
        <v>0.35</v>
      </c>
      <c r="P37">
        <f t="shared" si="0"/>
        <v>0</v>
      </c>
      <c r="Q37">
        <f t="shared" si="1"/>
        <v>0</v>
      </c>
      <c r="R37">
        <f t="shared" si="2"/>
        <v>0</v>
      </c>
      <c r="S37">
        <f t="shared" si="3"/>
        <v>1</v>
      </c>
      <c r="T37">
        <f t="shared" si="7"/>
        <v>-7.2734220006219621</v>
      </c>
      <c r="U37">
        <f t="shared" si="8"/>
        <v>-5.9982869245908299</v>
      </c>
      <c r="V37">
        <f t="shared" si="4"/>
        <v>-5.3755353992486992</v>
      </c>
      <c r="W37">
        <f t="shared" si="5"/>
        <v>-2.9616352630788008</v>
      </c>
      <c r="X37">
        <f t="shared" si="9"/>
        <v>5.9539424938234622E-2</v>
      </c>
      <c r="Y37">
        <f t="shared" si="10"/>
        <v>1.165167399458922E-2</v>
      </c>
      <c r="Z37">
        <f t="shared" si="10"/>
        <v>4.1703494916623882E-2</v>
      </c>
      <c r="AA37">
        <f t="shared" si="10"/>
        <v>7.7737398564689669E-2</v>
      </c>
      <c r="AB37">
        <f t="shared" si="10"/>
        <v>0.8689074325240973</v>
      </c>
      <c r="AC37">
        <f t="shared" si="11"/>
        <v>0.8689074325240973</v>
      </c>
      <c r="AD37">
        <f t="shared" si="12"/>
        <v>-0.14051868122708058</v>
      </c>
    </row>
    <row r="38" spans="1:30" x14ac:dyDescent="0.2">
      <c r="A38" s="6">
        <v>37</v>
      </c>
      <c r="B38" s="13" t="s">
        <v>16</v>
      </c>
      <c r="C38" s="7">
        <v>0.64</v>
      </c>
      <c r="D38" s="7">
        <v>0.62</v>
      </c>
      <c r="E38" s="7">
        <v>1.84</v>
      </c>
      <c r="F38" s="8">
        <v>0.53</v>
      </c>
      <c r="G38" s="8">
        <v>0.28000000000000003</v>
      </c>
      <c r="H38" s="8">
        <v>4.6399999999999997</v>
      </c>
      <c r="I38" s="9">
        <v>0</v>
      </c>
      <c r="J38" s="9">
        <v>0.11</v>
      </c>
      <c r="K38" s="9">
        <v>4.2699999999999996</v>
      </c>
      <c r="L38" s="10">
        <v>0.45</v>
      </c>
      <c r="M38" s="10">
        <v>0.24</v>
      </c>
      <c r="N38" s="10">
        <v>3.6</v>
      </c>
      <c r="O38">
        <v>0.4</v>
      </c>
      <c r="P38">
        <f t="shared" si="0"/>
        <v>0</v>
      </c>
      <c r="Q38">
        <f t="shared" si="1"/>
        <v>0</v>
      </c>
      <c r="R38">
        <f t="shared" si="2"/>
        <v>0</v>
      </c>
      <c r="S38">
        <f t="shared" si="3"/>
        <v>1</v>
      </c>
      <c r="T38">
        <f t="shared" si="7"/>
        <v>-7.0515304825607572</v>
      </c>
      <c r="U38">
        <f t="shared" si="8"/>
        <v>-7.9854035668840648</v>
      </c>
      <c r="V38">
        <f t="shared" si="4"/>
        <v>-5.7777943830807716</v>
      </c>
      <c r="W38">
        <f t="shared" si="5"/>
        <v>-6.7088688202203866</v>
      </c>
      <c r="X38">
        <f t="shared" si="9"/>
        <v>5.522056397196399E-3</v>
      </c>
      <c r="Y38">
        <f t="shared" si="10"/>
        <v>0.15684056013005998</v>
      </c>
      <c r="Z38">
        <f t="shared" si="10"/>
        <v>6.1642814176152014E-2</v>
      </c>
      <c r="AA38">
        <f t="shared" si="10"/>
        <v>0.56057657274308625</v>
      </c>
      <c r="AB38">
        <f t="shared" si="10"/>
        <v>0.22094005295070171</v>
      </c>
      <c r="AC38">
        <f t="shared" si="11"/>
        <v>0.22094005295070171</v>
      </c>
      <c r="AD38">
        <f t="shared" si="12"/>
        <v>-1.5098638678770351</v>
      </c>
    </row>
    <row r="39" spans="1:30" x14ac:dyDescent="0.2">
      <c r="A39" s="6">
        <v>38</v>
      </c>
      <c r="B39" s="13" t="s">
        <v>16</v>
      </c>
      <c r="C39" s="7">
        <v>0.64</v>
      </c>
      <c r="D39" s="7">
        <v>0.5</v>
      </c>
      <c r="E39" s="7">
        <v>0.67</v>
      </c>
      <c r="F39" s="8">
        <v>0.53</v>
      </c>
      <c r="G39" s="8">
        <v>0.14000000000000001</v>
      </c>
      <c r="H39" s="8">
        <v>3.93</v>
      </c>
      <c r="I39" s="9">
        <v>0</v>
      </c>
      <c r="J39" s="9">
        <v>0.06</v>
      </c>
      <c r="K39" s="9">
        <v>3.08</v>
      </c>
      <c r="L39" s="10">
        <v>0.3</v>
      </c>
      <c r="M39" s="10">
        <v>0.31</v>
      </c>
      <c r="N39" s="10">
        <v>2.65</v>
      </c>
      <c r="O39">
        <v>0.04</v>
      </c>
      <c r="P39">
        <f t="shared" si="0"/>
        <v>0</v>
      </c>
      <c r="Q39">
        <f t="shared" si="1"/>
        <v>0</v>
      </c>
      <c r="R39">
        <f t="shared" si="2"/>
        <v>0</v>
      </c>
      <c r="S39">
        <f t="shared" si="3"/>
        <v>1</v>
      </c>
      <c r="T39">
        <f t="shared" si="7"/>
        <v>-6.5687659493205608</v>
      </c>
      <c r="U39">
        <f t="shared" si="8"/>
        <v>-6.8302128826606801</v>
      </c>
      <c r="V39">
        <f t="shared" si="4"/>
        <v>-5.3948962267168978</v>
      </c>
      <c r="W39">
        <f t="shared" si="5"/>
        <v>-2.9506897989068372</v>
      </c>
      <c r="X39">
        <f t="shared" si="9"/>
        <v>5.9327462414025783E-2</v>
      </c>
      <c r="Y39">
        <f t="shared" si="10"/>
        <v>2.3657313357099335E-2</v>
      </c>
      <c r="Z39">
        <f t="shared" si="10"/>
        <v>1.821463454142162E-2</v>
      </c>
      <c r="AA39">
        <f t="shared" si="10"/>
        <v>7.6519225470412011E-2</v>
      </c>
      <c r="AB39">
        <f t="shared" si="10"/>
        <v>0.8816088266310671</v>
      </c>
      <c r="AC39">
        <f t="shared" si="11"/>
        <v>0.8816088266310671</v>
      </c>
      <c r="AD39">
        <f t="shared" si="12"/>
        <v>-0.12600682857477441</v>
      </c>
    </row>
    <row r="40" spans="1:30" x14ac:dyDescent="0.2">
      <c r="A40" s="6">
        <v>39</v>
      </c>
      <c r="B40" s="13" t="s">
        <v>16</v>
      </c>
      <c r="C40" s="7">
        <v>0.64</v>
      </c>
      <c r="D40" s="7">
        <v>0.48</v>
      </c>
      <c r="E40" s="7">
        <v>1.54</v>
      </c>
      <c r="F40" s="8">
        <v>0.53</v>
      </c>
      <c r="G40" s="8">
        <v>0.14000000000000001</v>
      </c>
      <c r="H40" s="8">
        <v>4.62</v>
      </c>
      <c r="I40" s="9">
        <v>0</v>
      </c>
      <c r="J40" s="9">
        <v>0.04</v>
      </c>
      <c r="K40" s="9">
        <v>3.51</v>
      </c>
      <c r="L40" s="10">
        <v>0.55000000000000004</v>
      </c>
      <c r="M40" s="10">
        <v>0.25</v>
      </c>
      <c r="N40" s="10">
        <v>3.6</v>
      </c>
      <c r="O40">
        <v>0.15</v>
      </c>
      <c r="P40">
        <f t="shared" si="0"/>
        <v>0</v>
      </c>
      <c r="Q40">
        <f t="shared" si="1"/>
        <v>0</v>
      </c>
      <c r="R40">
        <f t="shared" si="2"/>
        <v>0</v>
      </c>
      <c r="S40">
        <f t="shared" si="3"/>
        <v>1</v>
      </c>
      <c r="T40">
        <f t="shared" si="7"/>
        <v>-6.8785995543356995</v>
      </c>
      <c r="U40">
        <f t="shared" si="8"/>
        <v>-7.3373035814506391</v>
      </c>
      <c r="V40">
        <f t="shared" si="4"/>
        <v>-5.5203504676616157</v>
      </c>
      <c r="W40">
        <f t="shared" si="5"/>
        <v>-6.2688322758374539</v>
      </c>
      <c r="X40">
        <f t="shared" si="9"/>
        <v>7.5792716509532759E-3</v>
      </c>
      <c r="Y40">
        <f t="shared" si="10"/>
        <v>0.13584219713369833</v>
      </c>
      <c r="Z40">
        <f t="shared" si="10"/>
        <v>8.5866165565613259E-2</v>
      </c>
      <c r="AA40">
        <f t="shared" si="10"/>
        <v>0.52834156794093545</v>
      </c>
      <c r="AB40">
        <f t="shared" si="10"/>
        <v>0.24995006935975311</v>
      </c>
      <c r="AC40">
        <f t="shared" si="11"/>
        <v>0.24995006935975311</v>
      </c>
      <c r="AD40">
        <f t="shared" si="12"/>
        <v>-1.3864941036280849</v>
      </c>
    </row>
    <row r="41" spans="1:30" x14ac:dyDescent="0.2">
      <c r="A41" s="6">
        <v>40</v>
      </c>
      <c r="B41" s="13" t="s">
        <v>17</v>
      </c>
      <c r="C41" s="7">
        <v>0.3</v>
      </c>
      <c r="D41" s="7">
        <v>1.47</v>
      </c>
      <c r="E41" s="7">
        <v>1</v>
      </c>
      <c r="F41" s="8">
        <v>0.35</v>
      </c>
      <c r="G41" s="8">
        <v>0.56999999999999995</v>
      </c>
      <c r="H41" s="8">
        <v>6.72</v>
      </c>
      <c r="I41" s="9">
        <v>0</v>
      </c>
      <c r="J41" s="9">
        <v>0.28000000000000003</v>
      </c>
      <c r="K41" s="9">
        <v>6.29</v>
      </c>
      <c r="L41" s="10">
        <v>0.34</v>
      </c>
      <c r="M41" s="10">
        <v>0.96</v>
      </c>
      <c r="N41" s="10">
        <v>6.78</v>
      </c>
      <c r="O41">
        <v>0.26</v>
      </c>
      <c r="P41">
        <f t="shared" si="0"/>
        <v>1</v>
      </c>
      <c r="Q41">
        <f t="shared" si="1"/>
        <v>0</v>
      </c>
      <c r="R41">
        <f t="shared" si="2"/>
        <v>0</v>
      </c>
      <c r="S41">
        <f t="shared" si="3"/>
        <v>0</v>
      </c>
      <c r="T41">
        <f t="shared" si="7"/>
        <v>-3.8864198925607822</v>
      </c>
      <c r="U41">
        <f t="shared" si="8"/>
        <v>-6.8394497902843927</v>
      </c>
      <c r="V41">
        <f t="shared" si="4"/>
        <v>-6.6239969186993344</v>
      </c>
      <c r="W41">
        <f t="shared" si="5"/>
        <v>-6.367519080307261</v>
      </c>
      <c r="X41">
        <f t="shared" si="9"/>
        <v>2.4633890294530014E-2</v>
      </c>
      <c r="Y41">
        <f t="shared" si="10"/>
        <v>0.83294491898319079</v>
      </c>
      <c r="Z41">
        <f t="shared" si="10"/>
        <v>4.3464200340733117E-2</v>
      </c>
      <c r="AA41">
        <f t="shared" si="10"/>
        <v>5.3914016482825393E-2</v>
      </c>
      <c r="AB41">
        <f t="shared" si="10"/>
        <v>6.9676864193250754E-2</v>
      </c>
      <c r="AC41">
        <f t="shared" si="11"/>
        <v>0.83294491898319079</v>
      </c>
      <c r="AD41">
        <f t="shared" si="12"/>
        <v>-0.18278776267119951</v>
      </c>
    </row>
    <row r="42" spans="1:30" x14ac:dyDescent="0.2">
      <c r="A42" s="6">
        <v>41</v>
      </c>
      <c r="B42" s="13" t="s">
        <v>17</v>
      </c>
      <c r="C42" s="7">
        <v>0.75</v>
      </c>
      <c r="D42" s="7">
        <v>1.25</v>
      </c>
      <c r="E42" s="7">
        <v>1.1000000000000001</v>
      </c>
      <c r="F42" s="8">
        <v>0.35</v>
      </c>
      <c r="G42" s="8">
        <v>0.31</v>
      </c>
      <c r="H42" s="8">
        <v>5.9</v>
      </c>
      <c r="I42" s="9">
        <v>0</v>
      </c>
      <c r="J42" s="9">
        <v>0.24</v>
      </c>
      <c r="K42" s="9">
        <v>5.77</v>
      </c>
      <c r="L42" s="10">
        <v>0.34</v>
      </c>
      <c r="M42" s="10">
        <v>0.7</v>
      </c>
      <c r="N42" s="10">
        <v>5.96</v>
      </c>
      <c r="O42">
        <v>0.26</v>
      </c>
      <c r="P42">
        <f t="shared" si="0"/>
        <v>1</v>
      </c>
      <c r="Q42">
        <f t="shared" si="1"/>
        <v>0</v>
      </c>
      <c r="R42">
        <f t="shared" si="2"/>
        <v>0</v>
      </c>
      <c r="S42">
        <f t="shared" si="3"/>
        <v>0</v>
      </c>
      <c r="T42">
        <f t="shared" si="7"/>
        <v>-8.1119297725007868</v>
      </c>
      <c r="U42">
        <f t="shared" si="8"/>
        <v>-6.4219621545100907</v>
      </c>
      <c r="V42">
        <f t="shared" si="4"/>
        <v>-6.415433842481078</v>
      </c>
      <c r="W42">
        <f t="shared" si="5"/>
        <v>-5.950031444532959</v>
      </c>
      <c r="X42">
        <f t="shared" si="9"/>
        <v>6.1672717125149006E-3</v>
      </c>
      <c r="Y42">
        <f t="shared" si="10"/>
        <v>4.863406597359813E-2</v>
      </c>
      <c r="Z42">
        <f t="shared" si="10"/>
        <v>0.26356284732323232</v>
      </c>
      <c r="AA42">
        <f t="shared" si="10"/>
        <v>0.26528909644537513</v>
      </c>
      <c r="AB42">
        <f t="shared" si="10"/>
        <v>0.42251399025779446</v>
      </c>
      <c r="AC42">
        <f t="shared" si="11"/>
        <v>4.863406597359813E-2</v>
      </c>
      <c r="AD42">
        <f t="shared" si="12"/>
        <v>-3.023431047664761</v>
      </c>
    </row>
    <row r="43" spans="1:30" x14ac:dyDescent="0.2">
      <c r="A43" s="6">
        <v>42</v>
      </c>
      <c r="B43" s="13" t="s">
        <v>17</v>
      </c>
      <c r="C43" s="7">
        <v>0.4</v>
      </c>
      <c r="D43" s="7">
        <v>1.52</v>
      </c>
      <c r="E43" s="7">
        <v>0.95</v>
      </c>
      <c r="F43" s="8">
        <v>0.35</v>
      </c>
      <c r="G43" s="8">
        <v>0.34</v>
      </c>
      <c r="H43" s="8">
        <v>5.94</v>
      </c>
      <c r="I43" s="9">
        <v>0</v>
      </c>
      <c r="J43" s="9">
        <v>0.24</v>
      </c>
      <c r="K43" s="9">
        <v>5.87</v>
      </c>
      <c r="L43" s="10">
        <v>0.34</v>
      </c>
      <c r="M43" s="10">
        <v>0.73</v>
      </c>
      <c r="N43" s="10">
        <v>6</v>
      </c>
      <c r="O43">
        <v>0.7</v>
      </c>
      <c r="P43">
        <f t="shared" si="0"/>
        <v>1</v>
      </c>
      <c r="Q43">
        <f t="shared" si="1"/>
        <v>0</v>
      </c>
      <c r="R43">
        <f t="shared" si="2"/>
        <v>0</v>
      </c>
      <c r="S43">
        <f t="shared" si="3"/>
        <v>0</v>
      </c>
      <c r="T43">
        <f t="shared" si="7"/>
        <v>-4.8434466795325966</v>
      </c>
      <c r="U43">
        <f t="shared" si="8"/>
        <v>-7.4670144292969223</v>
      </c>
      <c r="V43">
        <f t="shared" si="4"/>
        <v>-6.3595572412534978</v>
      </c>
      <c r="W43">
        <f t="shared" si="5"/>
        <v>-8.437594741877378</v>
      </c>
      <c r="X43">
        <f t="shared" si="9"/>
        <v>1.0398183289079597E-2</v>
      </c>
      <c r="Y43">
        <f t="shared" si="10"/>
        <v>0.75781005811970215</v>
      </c>
      <c r="Z43">
        <f t="shared" si="10"/>
        <v>5.4974257022322705E-2</v>
      </c>
      <c r="AA43">
        <f t="shared" si="10"/>
        <v>0.16638796658309071</v>
      </c>
      <c r="AB43">
        <f t="shared" si="10"/>
        <v>2.0827718274884381E-2</v>
      </c>
      <c r="AC43">
        <f t="shared" si="11"/>
        <v>0.75781005811970215</v>
      </c>
      <c r="AD43">
        <f t="shared" si="12"/>
        <v>-0.27732250769645811</v>
      </c>
    </row>
    <row r="44" spans="1:30" x14ac:dyDescent="0.2">
      <c r="A44" s="6">
        <v>43</v>
      </c>
      <c r="B44" s="13" t="s">
        <v>17</v>
      </c>
      <c r="C44" s="7">
        <v>0.3</v>
      </c>
      <c r="D44" s="7">
        <v>1.1599999999999999</v>
      </c>
      <c r="E44" s="7">
        <v>1.8</v>
      </c>
      <c r="F44" s="8">
        <v>0.35</v>
      </c>
      <c r="G44" s="8">
        <v>0.32</v>
      </c>
      <c r="H44" s="8">
        <v>6.51</v>
      </c>
      <c r="I44" s="9">
        <v>0</v>
      </c>
      <c r="J44" s="9">
        <v>0.28999999999999998</v>
      </c>
      <c r="K44" s="9">
        <v>6.29</v>
      </c>
      <c r="L44" s="10">
        <v>0.34</v>
      </c>
      <c r="M44" s="10">
        <v>0.71</v>
      </c>
      <c r="N44" s="10">
        <v>6.57</v>
      </c>
      <c r="O44">
        <v>0.7</v>
      </c>
      <c r="P44">
        <f t="shared" si="0"/>
        <v>1</v>
      </c>
      <c r="Q44">
        <f t="shared" si="1"/>
        <v>0</v>
      </c>
      <c r="R44">
        <f t="shared" si="2"/>
        <v>0</v>
      </c>
      <c r="S44">
        <f t="shared" si="3"/>
        <v>0</v>
      </c>
      <c r="T44">
        <f t="shared" si="7"/>
        <v>-4.0401234335420533</v>
      </c>
      <c r="U44">
        <f t="shared" si="8"/>
        <v>-7.6669059609162371</v>
      </c>
      <c r="V44">
        <f t="shared" si="4"/>
        <v>-6.5359721635895189</v>
      </c>
      <c r="W44">
        <f t="shared" si="5"/>
        <v>-8.6374862734966946</v>
      </c>
      <c r="X44">
        <f t="shared" si="9"/>
        <v>1.9691014726906955E-2</v>
      </c>
      <c r="Y44">
        <f t="shared" si="10"/>
        <v>0.89357002040526201</v>
      </c>
      <c r="Z44">
        <f t="shared" si="10"/>
        <v>2.3770425230391096E-2</v>
      </c>
      <c r="AA44">
        <f t="shared" si="10"/>
        <v>7.3653817010374947E-2</v>
      </c>
      <c r="AB44">
        <f t="shared" si="10"/>
        <v>9.0057373539719904E-3</v>
      </c>
      <c r="AC44">
        <f t="shared" si="11"/>
        <v>0.89357002040526201</v>
      </c>
      <c r="AD44">
        <f t="shared" si="12"/>
        <v>-0.11253058102307878</v>
      </c>
    </row>
    <row r="45" spans="1:30" x14ac:dyDescent="0.2">
      <c r="A45" s="6">
        <v>44</v>
      </c>
      <c r="B45" s="13" t="s">
        <v>17</v>
      </c>
      <c r="C45" s="7">
        <v>0.4</v>
      </c>
      <c r="D45" s="7">
        <v>1</v>
      </c>
      <c r="E45" s="7">
        <v>1.05</v>
      </c>
      <c r="F45" s="8">
        <v>0.53</v>
      </c>
      <c r="G45" s="8">
        <v>0.31</v>
      </c>
      <c r="H45" s="8">
        <v>6.16</v>
      </c>
      <c r="I45" s="9">
        <v>0</v>
      </c>
      <c r="J45" s="9">
        <v>0.17</v>
      </c>
      <c r="K45" s="9">
        <v>5.77</v>
      </c>
      <c r="L45" s="10">
        <v>0.44</v>
      </c>
      <c r="M45" s="10">
        <v>0.7</v>
      </c>
      <c r="N45" s="10">
        <v>6.22</v>
      </c>
      <c r="O45">
        <v>0.45</v>
      </c>
      <c r="P45">
        <f t="shared" si="0"/>
        <v>1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7"/>
        <v>-4.6461354336797642</v>
      </c>
      <c r="U45">
        <f t="shared" si="8"/>
        <v>-8.6714973489809157</v>
      </c>
      <c r="V45">
        <f t="shared" si="4"/>
        <v>-6.3439858873051538</v>
      </c>
      <c r="W45">
        <f t="shared" si="5"/>
        <v>-8.0601855689858901</v>
      </c>
      <c r="X45">
        <f t="shared" si="9"/>
        <v>1.1843179238896171E-2</v>
      </c>
      <c r="Y45">
        <f t="shared" si="10"/>
        <v>0.81047704120936503</v>
      </c>
      <c r="Z45">
        <f t="shared" si="10"/>
        <v>1.4472656329923715E-2</v>
      </c>
      <c r="AA45">
        <f t="shared" si="10"/>
        <v>0.14837940791859788</v>
      </c>
      <c r="AB45">
        <f t="shared" si="10"/>
        <v>2.6670894542113473E-2</v>
      </c>
      <c r="AC45">
        <f t="shared" si="11"/>
        <v>0.81047704120936503</v>
      </c>
      <c r="AD45">
        <f t="shared" si="12"/>
        <v>-0.21013226490796641</v>
      </c>
    </row>
    <row r="46" spans="1:30" x14ac:dyDescent="0.2">
      <c r="A46" s="6">
        <v>45</v>
      </c>
      <c r="B46" s="13" t="s">
        <v>17</v>
      </c>
      <c r="C46" s="7">
        <v>0.45</v>
      </c>
      <c r="D46" s="7">
        <v>1.05</v>
      </c>
      <c r="E46" s="7">
        <v>1.1499999999999999</v>
      </c>
      <c r="F46" s="8">
        <v>0.53</v>
      </c>
      <c r="G46" s="8">
        <v>0.31</v>
      </c>
      <c r="H46" s="8">
        <v>6.16</v>
      </c>
      <c r="I46" s="9">
        <v>0</v>
      </c>
      <c r="J46" s="9">
        <v>0.12</v>
      </c>
      <c r="K46" s="9">
        <v>5.77</v>
      </c>
      <c r="L46" s="10">
        <v>0.44</v>
      </c>
      <c r="M46" s="10">
        <v>0.35</v>
      </c>
      <c r="N46" s="10">
        <v>6.22</v>
      </c>
      <c r="O46">
        <v>0.08</v>
      </c>
      <c r="P46">
        <f t="shared" si="0"/>
        <v>1</v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7"/>
        <v>-5.1817060342048649</v>
      </c>
      <c r="U46">
        <f t="shared" si="8"/>
        <v>-7.8163804935951005</v>
      </c>
      <c r="V46">
        <f t="shared" si="4"/>
        <v>-6.3992941059953061</v>
      </c>
      <c r="W46">
        <f t="shared" si="5"/>
        <v>-5.8345759439217435</v>
      </c>
      <c r="X46">
        <f t="shared" si="9"/>
        <v>1.0608884806622348E-2</v>
      </c>
      <c r="Y46">
        <f t="shared" si="10"/>
        <v>0.52959506404459444</v>
      </c>
      <c r="Z46">
        <f t="shared" si="10"/>
        <v>3.7994378897388034E-2</v>
      </c>
      <c r="AA46">
        <f t="shared" si="10"/>
        <v>0.15673000516667654</v>
      </c>
      <c r="AB46">
        <f t="shared" si="10"/>
        <v>0.27568055189134105</v>
      </c>
      <c r="AC46">
        <f t="shared" si="11"/>
        <v>0.52959506404459444</v>
      </c>
      <c r="AD46">
        <f t="shared" si="12"/>
        <v>-0.6356425945602594</v>
      </c>
    </row>
    <row r="47" spans="1:30" x14ac:dyDescent="0.2">
      <c r="A47" s="6">
        <v>46</v>
      </c>
      <c r="B47" s="13" t="s">
        <v>17</v>
      </c>
      <c r="C47" s="7">
        <v>0.2</v>
      </c>
      <c r="D47" s="7">
        <v>1.06</v>
      </c>
      <c r="E47" s="7">
        <v>1.9</v>
      </c>
      <c r="F47" s="8">
        <v>0.35</v>
      </c>
      <c r="G47" s="8">
        <v>0.33</v>
      </c>
      <c r="H47" s="8">
        <v>6.53</v>
      </c>
      <c r="I47" s="9">
        <v>0</v>
      </c>
      <c r="J47" s="9">
        <v>0.44</v>
      </c>
      <c r="K47" s="9">
        <v>5.92</v>
      </c>
      <c r="L47" s="10">
        <v>0.34</v>
      </c>
      <c r="M47" s="10">
        <v>0.72</v>
      </c>
      <c r="N47" s="10">
        <v>6.59</v>
      </c>
      <c r="O47">
        <v>0.7</v>
      </c>
      <c r="P47">
        <f t="shared" si="0"/>
        <v>1</v>
      </c>
      <c r="Q47">
        <f t="shared" si="1"/>
        <v>0</v>
      </c>
      <c r="R47">
        <f t="shared" si="2"/>
        <v>0</v>
      </c>
      <c r="S47">
        <f t="shared" si="3"/>
        <v>0</v>
      </c>
      <c r="T47">
        <f t="shared" si="7"/>
        <v>-3.0789243058876732</v>
      </c>
      <c r="U47">
        <f t="shared" si="8"/>
        <v>-7.678734636392333</v>
      </c>
      <c r="V47">
        <f t="shared" si="4"/>
        <v>-6.4678649984802794</v>
      </c>
      <c r="W47">
        <f t="shared" si="5"/>
        <v>-8.6493149489727905</v>
      </c>
      <c r="X47">
        <f t="shared" si="9"/>
        <v>4.8199064911197131E-2</v>
      </c>
      <c r="Y47">
        <f t="shared" si="10"/>
        <v>0.95455630592149865</v>
      </c>
      <c r="Z47">
        <f t="shared" si="10"/>
        <v>9.5968632557273201E-3</v>
      </c>
      <c r="AA47">
        <f t="shared" si="10"/>
        <v>3.2210933312931928E-2</v>
      </c>
      <c r="AB47">
        <f t="shared" si="10"/>
        <v>3.6358975098420149E-3</v>
      </c>
      <c r="AC47">
        <f t="shared" si="11"/>
        <v>0.95455630592149865</v>
      </c>
      <c r="AD47">
        <f t="shared" si="12"/>
        <v>-4.6508647591272628E-2</v>
      </c>
    </row>
    <row r="48" spans="1:30" x14ac:dyDescent="0.2">
      <c r="A48" s="6">
        <v>47</v>
      </c>
      <c r="B48" s="13" t="s">
        <v>17</v>
      </c>
      <c r="C48" s="7">
        <v>0.6</v>
      </c>
      <c r="D48" s="7">
        <v>0.9</v>
      </c>
      <c r="E48" s="7">
        <v>1</v>
      </c>
      <c r="F48" s="8">
        <v>0.53</v>
      </c>
      <c r="G48" s="8">
        <v>0.3</v>
      </c>
      <c r="H48" s="8">
        <v>5.9</v>
      </c>
      <c r="I48" s="9">
        <v>0</v>
      </c>
      <c r="J48" s="9">
        <v>0.13</v>
      </c>
      <c r="K48" s="9">
        <v>5.77</v>
      </c>
      <c r="L48" s="10">
        <v>0.44</v>
      </c>
      <c r="M48" s="10">
        <v>0.69</v>
      </c>
      <c r="N48" s="10">
        <v>5.96</v>
      </c>
      <c r="O48">
        <v>0.26</v>
      </c>
      <c r="P48">
        <f t="shared" si="0"/>
        <v>1</v>
      </c>
      <c r="Q48">
        <f t="shared" si="1"/>
        <v>0</v>
      </c>
      <c r="R48">
        <f t="shared" si="2"/>
        <v>0</v>
      </c>
      <c r="S48">
        <f t="shared" si="3"/>
        <v>0</v>
      </c>
      <c r="T48">
        <f t="shared" si="7"/>
        <v>-6.4885286081952209</v>
      </c>
      <c r="U48">
        <f t="shared" si="8"/>
        <v>-8.1326009539143662</v>
      </c>
      <c r="V48">
        <f t="shared" si="4"/>
        <v>-6.3659425994009657</v>
      </c>
      <c r="W48">
        <f t="shared" si="5"/>
        <v>-6.8983866869058339</v>
      </c>
      <c r="X48">
        <f t="shared" si="9"/>
        <v>4.5431209396910519E-3</v>
      </c>
      <c r="Y48">
        <f t="shared" si="10"/>
        <v>0.33474456292332133</v>
      </c>
      <c r="Z48">
        <f t="shared" si="10"/>
        <v>6.466986943534965E-2</v>
      </c>
      <c r="AA48">
        <f t="shared" si="10"/>
        <v>0.37840072420351012</v>
      </c>
      <c r="AB48">
        <f t="shared" si="10"/>
        <v>0.22218484343781897</v>
      </c>
      <c r="AC48">
        <f t="shared" si="11"/>
        <v>0.33474456292332133</v>
      </c>
      <c r="AD48">
        <f t="shared" si="12"/>
        <v>-1.0943875367434441</v>
      </c>
    </row>
    <row r="49" spans="1:30" x14ac:dyDescent="0.2">
      <c r="A49" s="6">
        <v>48</v>
      </c>
      <c r="B49" s="13" t="s">
        <v>17</v>
      </c>
      <c r="C49" s="7">
        <v>0.4</v>
      </c>
      <c r="D49" s="7">
        <v>0.48</v>
      </c>
      <c r="E49" s="7">
        <v>1.1499999999999999</v>
      </c>
      <c r="F49" s="8">
        <v>0.35</v>
      </c>
      <c r="G49" s="8">
        <v>0.25</v>
      </c>
      <c r="H49" s="8">
        <v>4.0999999999999996</v>
      </c>
      <c r="I49" s="9">
        <v>0</v>
      </c>
      <c r="J49" s="9">
        <v>0.16</v>
      </c>
      <c r="K49" s="9">
        <v>3.08</v>
      </c>
      <c r="L49" s="10">
        <v>0.34</v>
      </c>
      <c r="M49" s="10">
        <v>0.31</v>
      </c>
      <c r="N49" s="10">
        <v>3.65</v>
      </c>
      <c r="O49">
        <v>0.5</v>
      </c>
      <c r="P49">
        <f t="shared" si="0"/>
        <v>1</v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7"/>
        <v>-4.4488241878269301</v>
      </c>
      <c r="U49">
        <f t="shared" si="8"/>
        <v>-6.289984883319601</v>
      </c>
      <c r="V49">
        <f t="shared" si="4"/>
        <v>-5.3431586723532583</v>
      </c>
      <c r="W49">
        <f t="shared" si="5"/>
        <v>-6.2695031134515542</v>
      </c>
      <c r="X49">
        <f t="shared" si="9"/>
        <v>2.0221009898039707E-2</v>
      </c>
      <c r="Y49">
        <f t="shared" si="10"/>
        <v>0.57822566265156194</v>
      </c>
      <c r="Z49">
        <f t="shared" si="10"/>
        <v>9.1725783936269498E-2</v>
      </c>
      <c r="AA49">
        <f t="shared" si="10"/>
        <v>0.23642469143315789</v>
      </c>
      <c r="AB49">
        <f t="shared" si="10"/>
        <v>9.3623861979010667E-2</v>
      </c>
      <c r="AC49">
        <f t="shared" si="11"/>
        <v>0.57822566265156194</v>
      </c>
      <c r="AD49">
        <f t="shared" si="12"/>
        <v>-0.54779106669135247</v>
      </c>
    </row>
    <row r="50" spans="1:30" x14ac:dyDescent="0.2">
      <c r="A50" s="6">
        <v>49</v>
      </c>
      <c r="B50" s="13" t="s">
        <v>17</v>
      </c>
      <c r="C50" s="7">
        <v>0.5</v>
      </c>
      <c r="D50" s="7">
        <v>0.69</v>
      </c>
      <c r="E50" s="7">
        <v>0.85</v>
      </c>
      <c r="F50" s="8">
        <v>0.53</v>
      </c>
      <c r="G50" s="8">
        <v>0.13</v>
      </c>
      <c r="H50" s="8">
        <v>3.89</v>
      </c>
      <c r="I50" s="9">
        <v>0</v>
      </c>
      <c r="J50" s="9">
        <v>0.04</v>
      </c>
      <c r="K50" s="9">
        <v>3.15</v>
      </c>
      <c r="L50" s="10">
        <v>0.44</v>
      </c>
      <c r="M50" s="10">
        <v>0.16</v>
      </c>
      <c r="N50" s="10">
        <v>3.44</v>
      </c>
      <c r="O50">
        <v>0.1</v>
      </c>
      <c r="P50">
        <f t="shared" si="0"/>
        <v>1</v>
      </c>
      <c r="Q50">
        <f t="shared" si="1"/>
        <v>0</v>
      </c>
      <c r="R50">
        <f t="shared" si="2"/>
        <v>0</v>
      </c>
      <c r="S50">
        <f t="shared" si="3"/>
        <v>0</v>
      </c>
      <c r="T50">
        <f t="shared" si="7"/>
        <v>-5.3862198429642092</v>
      </c>
      <c r="U50">
        <f t="shared" si="8"/>
        <v>-6.9497223337955356</v>
      </c>
      <c r="V50">
        <f t="shared" si="4"/>
        <v>-5.3989340658396046</v>
      </c>
      <c r="W50">
        <f t="shared" si="5"/>
        <v>-4.842085738276432</v>
      </c>
      <c r="X50">
        <f t="shared" si="9"/>
        <v>1.7950129398783748E-2</v>
      </c>
      <c r="Y50">
        <f t="shared" si="10"/>
        <v>0.25510963431355027</v>
      </c>
      <c r="Z50">
        <f t="shared" si="10"/>
        <v>5.3420304106647935E-2</v>
      </c>
      <c r="AA50">
        <f t="shared" si="10"/>
        <v>0.25188664587848747</v>
      </c>
      <c r="AB50">
        <f t="shared" si="10"/>
        <v>0.43958341570131426</v>
      </c>
      <c r="AC50">
        <f t="shared" si="11"/>
        <v>0.25510963431355027</v>
      </c>
      <c r="AD50">
        <f t="shared" si="12"/>
        <v>-1.3660618877362678</v>
      </c>
    </row>
    <row r="51" spans="1:30" x14ac:dyDescent="0.2">
      <c r="A51" s="6">
        <v>50</v>
      </c>
      <c r="B51" s="13" t="s">
        <v>17</v>
      </c>
      <c r="C51" s="7">
        <v>0.75</v>
      </c>
      <c r="D51" s="7">
        <v>0.99</v>
      </c>
      <c r="E51" s="7">
        <v>1.35</v>
      </c>
      <c r="F51" s="8">
        <v>0.35</v>
      </c>
      <c r="G51" s="8">
        <v>0.56999999999999995</v>
      </c>
      <c r="H51" s="8">
        <v>6.72</v>
      </c>
      <c r="I51" s="9">
        <v>0</v>
      </c>
      <c r="J51" s="9">
        <v>0.28999999999999998</v>
      </c>
      <c r="K51" s="9">
        <v>6.29</v>
      </c>
      <c r="L51" s="10">
        <v>0.34</v>
      </c>
      <c r="M51" s="10">
        <v>0.96</v>
      </c>
      <c r="N51" s="10">
        <v>6.78</v>
      </c>
      <c r="O51">
        <v>0.3</v>
      </c>
      <c r="P51">
        <f t="shared" si="0"/>
        <v>1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7"/>
        <v>-8.0865688651715857</v>
      </c>
      <c r="U51">
        <f t="shared" si="8"/>
        <v>-6.9318948557315077</v>
      </c>
      <c r="V51">
        <f t="shared" si="4"/>
        <v>-6.620084853613327</v>
      </c>
      <c r="W51">
        <f t="shared" si="5"/>
        <v>-6.5911015114414297</v>
      </c>
      <c r="X51">
        <f t="shared" si="9"/>
        <v>3.989638047301014E-3</v>
      </c>
      <c r="Y51">
        <f t="shared" si="10"/>
        <v>7.7110632853855346E-2</v>
      </c>
      <c r="Z51">
        <f t="shared" si="10"/>
        <v>0.24467118092124759</v>
      </c>
      <c r="AA51">
        <f t="shared" si="10"/>
        <v>0.33419517965590795</v>
      </c>
      <c r="AB51">
        <f t="shared" si="10"/>
        <v>0.34402300656898915</v>
      </c>
      <c r="AC51">
        <f t="shared" si="11"/>
        <v>7.7110632853855346E-2</v>
      </c>
      <c r="AD51">
        <f t="shared" si="12"/>
        <v>-2.5625140980142178</v>
      </c>
    </row>
    <row r="52" spans="1:30" x14ac:dyDescent="0.2">
      <c r="A52" s="6">
        <v>51</v>
      </c>
      <c r="B52" s="13" t="s">
        <v>17</v>
      </c>
      <c r="C52" s="7">
        <v>0.9</v>
      </c>
      <c r="D52" s="7">
        <v>0.64</v>
      </c>
      <c r="E52" s="7">
        <v>1.55</v>
      </c>
      <c r="F52" s="8">
        <v>0.53</v>
      </c>
      <c r="G52" s="8">
        <v>0.35</v>
      </c>
      <c r="H52" s="8">
        <v>6.72</v>
      </c>
      <c r="I52" s="9">
        <v>0</v>
      </c>
      <c r="J52" s="9">
        <v>0.2</v>
      </c>
      <c r="K52" s="9">
        <v>6.29</v>
      </c>
      <c r="L52" s="10">
        <v>0.44</v>
      </c>
      <c r="M52" s="10">
        <v>0.74</v>
      </c>
      <c r="N52" s="10">
        <v>6.78</v>
      </c>
      <c r="O52">
        <v>0.6</v>
      </c>
      <c r="P52">
        <f t="shared" si="0"/>
        <v>1</v>
      </c>
      <c r="Q52">
        <f t="shared" si="1"/>
        <v>0</v>
      </c>
      <c r="R52">
        <f t="shared" si="2"/>
        <v>0</v>
      </c>
      <c r="S52">
        <f t="shared" si="3"/>
        <v>0</v>
      </c>
      <c r="T52">
        <f t="shared" si="7"/>
        <v>-9.431673113129591</v>
      </c>
      <c r="U52">
        <f t="shared" si="8"/>
        <v>-9.2413883637452958</v>
      </c>
      <c r="V52">
        <f t="shared" si="4"/>
        <v>-6.5165075008481068</v>
      </c>
      <c r="W52">
        <f t="shared" si="5"/>
        <v>-9.1218417050767187</v>
      </c>
      <c r="X52">
        <f t="shared" si="9"/>
        <v>1.7651660688960461E-3</v>
      </c>
      <c r="Y52">
        <f t="shared" si="10"/>
        <v>4.5403657743959741E-2</v>
      </c>
      <c r="Z52">
        <f t="shared" si="10"/>
        <v>5.4919991066386661E-2</v>
      </c>
      <c r="AA52">
        <f t="shared" si="10"/>
        <v>0.83778229966640316</v>
      </c>
      <c r="AB52">
        <f t="shared" si="10"/>
        <v>6.1894051523250414E-2</v>
      </c>
      <c r="AC52">
        <f t="shared" si="11"/>
        <v>4.5403657743959741E-2</v>
      </c>
      <c r="AD52">
        <f t="shared" si="12"/>
        <v>-3.0921626101326138</v>
      </c>
    </row>
    <row r="53" spans="1:30" x14ac:dyDescent="0.2">
      <c r="A53" s="6">
        <v>52</v>
      </c>
      <c r="B53" s="13" t="s">
        <v>17</v>
      </c>
      <c r="C53" s="7">
        <v>0.85</v>
      </c>
      <c r="D53" s="7">
        <v>1.05</v>
      </c>
      <c r="E53" s="7">
        <v>0.85</v>
      </c>
      <c r="F53" s="8">
        <v>0.53</v>
      </c>
      <c r="G53" s="8">
        <v>0.35</v>
      </c>
      <c r="H53" s="8">
        <v>6.59</v>
      </c>
      <c r="I53" s="9">
        <v>0</v>
      </c>
      <c r="J53" s="9">
        <v>0.08</v>
      </c>
      <c r="K53" s="9">
        <v>5.87</v>
      </c>
      <c r="L53" s="10">
        <v>0.44</v>
      </c>
      <c r="M53" s="10">
        <v>0.56000000000000005</v>
      </c>
      <c r="N53" s="10">
        <v>6.65</v>
      </c>
      <c r="O53">
        <v>0.3</v>
      </c>
      <c r="P53">
        <f t="shared" si="0"/>
        <v>1</v>
      </c>
      <c r="Q53">
        <f t="shared" si="1"/>
        <v>0</v>
      </c>
      <c r="R53">
        <f t="shared" si="2"/>
        <v>0</v>
      </c>
      <c r="S53">
        <f t="shared" si="3"/>
        <v>0</v>
      </c>
      <c r="T53">
        <f t="shared" si="7"/>
        <v>-8.8831817459660396</v>
      </c>
      <c r="U53">
        <f t="shared" si="8"/>
        <v>-8.5004088077537432</v>
      </c>
      <c r="V53">
        <f t="shared" si="4"/>
        <v>-6.3716826686153238</v>
      </c>
      <c r="W53">
        <f t="shared" si="5"/>
        <v>-7.3163462359375346</v>
      </c>
      <c r="X53">
        <f t="shared" si="9"/>
        <v>2.7159540268207969E-3</v>
      </c>
      <c r="Y53">
        <f t="shared" si="10"/>
        <v>5.1069401901382927E-2</v>
      </c>
      <c r="Z53">
        <f t="shared" si="10"/>
        <v>7.4885364242233396E-2</v>
      </c>
      <c r="AA53">
        <f t="shared" si="10"/>
        <v>0.62934815339837269</v>
      </c>
      <c r="AB53">
        <f t="shared" si="10"/>
        <v>0.244697080458011</v>
      </c>
      <c r="AC53">
        <f t="shared" si="11"/>
        <v>5.1069401901382927E-2</v>
      </c>
      <c r="AD53">
        <f t="shared" si="12"/>
        <v>-2.9745697497406258</v>
      </c>
    </row>
    <row r="54" spans="1:30" x14ac:dyDescent="0.2">
      <c r="A54" s="6">
        <v>53</v>
      </c>
      <c r="B54" s="13" t="s">
        <v>16</v>
      </c>
      <c r="C54" s="7">
        <v>0.69</v>
      </c>
      <c r="D54" s="7">
        <v>0.6</v>
      </c>
      <c r="E54" s="7">
        <v>1.23</v>
      </c>
      <c r="F54" s="8">
        <v>0.35</v>
      </c>
      <c r="G54" s="8">
        <v>0.25</v>
      </c>
      <c r="H54" s="8">
        <v>4.3</v>
      </c>
      <c r="I54" s="9">
        <v>0</v>
      </c>
      <c r="J54" s="9">
        <v>0.13</v>
      </c>
      <c r="K54" s="9">
        <v>3.32</v>
      </c>
      <c r="L54" s="10">
        <v>0.15</v>
      </c>
      <c r="M54" s="10">
        <v>0.24</v>
      </c>
      <c r="N54" s="10">
        <v>3.65</v>
      </c>
      <c r="O54">
        <v>0.3</v>
      </c>
      <c r="P54">
        <f t="shared" si="0"/>
        <v>0</v>
      </c>
      <c r="Q54">
        <f t="shared" si="1"/>
        <v>0</v>
      </c>
      <c r="R54">
        <f t="shared" si="2"/>
        <v>0</v>
      </c>
      <c r="S54">
        <f t="shared" si="3"/>
        <v>1</v>
      </c>
      <c r="T54">
        <f t="shared" si="7"/>
        <v>-7.2954104153011263</v>
      </c>
      <c r="U54">
        <f t="shared" si="8"/>
        <v>-5.9010542716812404</v>
      </c>
      <c r="V54">
        <f t="shared" si="4"/>
        <v>-5.4596710643326984</v>
      </c>
      <c r="W54">
        <f t="shared" si="5"/>
        <v>-3.309673082416519</v>
      </c>
      <c r="X54">
        <f t="shared" si="9"/>
        <v>4.4198273170680438E-2</v>
      </c>
      <c r="Y54">
        <f t="shared" si="10"/>
        <v>1.5354589550774308E-2</v>
      </c>
      <c r="Z54">
        <f t="shared" si="10"/>
        <v>6.1915500883983982E-2</v>
      </c>
      <c r="AA54">
        <f t="shared" si="10"/>
        <v>9.6269714084097138E-2</v>
      </c>
      <c r="AB54">
        <f t="shared" si="10"/>
        <v>0.82646019548114447</v>
      </c>
      <c r="AC54">
        <f t="shared" si="11"/>
        <v>0.82646019548114447</v>
      </c>
      <c r="AD54">
        <f t="shared" si="12"/>
        <v>-0.19060352321819773</v>
      </c>
    </row>
    <row r="55" spans="1:30" x14ac:dyDescent="0.2">
      <c r="A55" s="6">
        <v>54</v>
      </c>
      <c r="B55" s="13" t="s">
        <v>16</v>
      </c>
      <c r="C55" s="7">
        <v>0.64</v>
      </c>
      <c r="D55" s="7">
        <v>0.57999999999999996</v>
      </c>
      <c r="E55" s="7">
        <v>0.9</v>
      </c>
      <c r="F55" s="8">
        <v>0.53</v>
      </c>
      <c r="G55" s="8">
        <v>0.25</v>
      </c>
      <c r="H55" s="8">
        <v>4.17</v>
      </c>
      <c r="I55" s="9">
        <v>0</v>
      </c>
      <c r="J55" s="9">
        <v>0.09</v>
      </c>
      <c r="K55" s="9">
        <v>3.34</v>
      </c>
      <c r="L55" s="10">
        <v>0.3</v>
      </c>
      <c r="M55" s="10">
        <v>0.22</v>
      </c>
      <c r="N55" s="10">
        <v>3.4</v>
      </c>
      <c r="O55">
        <v>0.5</v>
      </c>
      <c r="P55">
        <f t="shared" si="0"/>
        <v>0</v>
      </c>
      <c r="Q55">
        <f t="shared" si="1"/>
        <v>0</v>
      </c>
      <c r="R55">
        <f t="shared" si="2"/>
        <v>0</v>
      </c>
      <c r="S55">
        <f t="shared" si="3"/>
        <v>1</v>
      </c>
      <c r="T55">
        <f t="shared" si="7"/>
        <v>-6.6890485035883493</v>
      </c>
      <c r="U55">
        <f t="shared" si="8"/>
        <v>-8.0307760370992742</v>
      </c>
      <c r="V55">
        <f t="shared" si="4"/>
        <v>-5.4069473752150214</v>
      </c>
      <c r="W55">
        <f t="shared" si="5"/>
        <v>-5.7562501051919694</v>
      </c>
      <c r="X55">
        <f t="shared" si="9"/>
        <v>9.2180234095021289E-3</v>
      </c>
      <c r="Y55">
        <f t="shared" si="10"/>
        <v>0.13500359673140833</v>
      </c>
      <c r="Z55">
        <f t="shared" si="10"/>
        <v>3.5289091270919358E-2</v>
      </c>
      <c r="AA55">
        <f t="shared" si="10"/>
        <v>0.48658059407938947</v>
      </c>
      <c r="AB55">
        <f t="shared" si="10"/>
        <v>0.34312671791828286</v>
      </c>
      <c r="AC55">
        <f t="shared" si="11"/>
        <v>0.34312671791828286</v>
      </c>
      <c r="AD55">
        <f t="shared" si="12"/>
        <v>-1.0696554600473551</v>
      </c>
    </row>
    <row r="56" spans="1:30" x14ac:dyDescent="0.2">
      <c r="A56" s="6">
        <v>55</v>
      </c>
      <c r="B56" s="13" t="s">
        <v>16</v>
      </c>
      <c r="C56" s="7">
        <v>0.64</v>
      </c>
      <c r="D56" s="7">
        <v>0.45</v>
      </c>
      <c r="E56" s="7">
        <v>0.73</v>
      </c>
      <c r="F56" s="8">
        <v>0.53</v>
      </c>
      <c r="G56" s="8">
        <v>0.13</v>
      </c>
      <c r="H56" s="8">
        <v>3.95</v>
      </c>
      <c r="I56" s="9">
        <v>0</v>
      </c>
      <c r="J56" s="9">
        <v>0.05</v>
      </c>
      <c r="K56" s="9">
        <v>3.14</v>
      </c>
      <c r="L56" s="10">
        <v>0.15</v>
      </c>
      <c r="M56" s="10">
        <v>0.22</v>
      </c>
      <c r="N56" s="10">
        <v>2.9</v>
      </c>
      <c r="O56">
        <v>0.06</v>
      </c>
      <c r="P56">
        <f t="shared" si="0"/>
        <v>0</v>
      </c>
      <c r="Q56">
        <f t="shared" si="1"/>
        <v>0</v>
      </c>
      <c r="R56">
        <f t="shared" si="2"/>
        <v>0</v>
      </c>
      <c r="S56">
        <f t="shared" si="3"/>
        <v>1</v>
      </c>
      <c r="T56">
        <f t="shared" si="7"/>
        <v>-6.5682583444178562</v>
      </c>
      <c r="U56">
        <f t="shared" si="8"/>
        <v>-6.8792656830275858</v>
      </c>
      <c r="V56">
        <f t="shared" si="4"/>
        <v>-5.4081798029784984</v>
      </c>
      <c r="W56">
        <f t="shared" si="5"/>
        <v>-1.6843249042892019</v>
      </c>
      <c r="X56">
        <f t="shared" si="9"/>
        <v>0.19248259414800484</v>
      </c>
      <c r="Y56">
        <f t="shared" si="10"/>
        <v>7.2954180296461385E-3</v>
      </c>
      <c r="Z56">
        <f t="shared" si="10"/>
        <v>5.3454147925320857E-3</v>
      </c>
      <c r="AA56">
        <f t="shared" si="10"/>
        <v>2.3273724615993641E-2</v>
      </c>
      <c r="AB56">
        <f t="shared" si="10"/>
        <v>0.96408544256182804</v>
      </c>
      <c r="AC56">
        <f t="shared" si="11"/>
        <v>0.96408544256182804</v>
      </c>
      <c r="AD56">
        <f t="shared" si="12"/>
        <v>-3.6575354936403702E-2</v>
      </c>
    </row>
    <row r="57" spans="1:30" x14ac:dyDescent="0.2">
      <c r="A57" s="6">
        <v>56</v>
      </c>
      <c r="B57" s="13" t="s">
        <v>16</v>
      </c>
      <c r="C57" s="7">
        <v>0.69</v>
      </c>
      <c r="D57" s="7">
        <v>1.08</v>
      </c>
      <c r="E57" s="7">
        <v>1.7</v>
      </c>
      <c r="F57" s="8">
        <v>0.35</v>
      </c>
      <c r="G57" s="8">
        <v>0.44</v>
      </c>
      <c r="H57" s="8">
        <v>8.8699999999999992</v>
      </c>
      <c r="I57" s="9">
        <v>0</v>
      </c>
      <c r="J57" s="9">
        <v>0.5</v>
      </c>
      <c r="K57" s="9">
        <v>8.84</v>
      </c>
      <c r="L57" s="10">
        <v>0.3</v>
      </c>
      <c r="M57" s="10">
        <v>0.31</v>
      </c>
      <c r="N57" s="10">
        <v>8.75</v>
      </c>
      <c r="O57">
        <v>0.3</v>
      </c>
      <c r="P57">
        <f t="shared" si="0"/>
        <v>0</v>
      </c>
      <c r="Q57">
        <f t="shared" si="1"/>
        <v>0</v>
      </c>
      <c r="R57">
        <f t="shared" si="2"/>
        <v>0</v>
      </c>
      <c r="S57">
        <f t="shared" si="3"/>
        <v>1</v>
      </c>
      <c r="T57">
        <f t="shared" si="7"/>
        <v>-7.6836147849405272</v>
      </c>
      <c r="U57">
        <f t="shared" si="8"/>
        <v>-7.6613233974887125</v>
      </c>
      <c r="V57">
        <f t="shared" si="4"/>
        <v>-7.649075759721673</v>
      </c>
      <c r="W57">
        <f t="shared" si="5"/>
        <v>-6.6394644269939995</v>
      </c>
      <c r="X57">
        <f t="shared" si="9"/>
        <v>2.7152038211663279E-3</v>
      </c>
      <c r="Y57">
        <f t="shared" si="10"/>
        <v>0.16952980468340872</v>
      </c>
      <c r="Z57">
        <f t="shared" si="10"/>
        <v>0.17335129415335027</v>
      </c>
      <c r="AA57">
        <f t="shared" si="10"/>
        <v>0.17548749300219429</v>
      </c>
      <c r="AB57">
        <f t="shared" si="10"/>
        <v>0.48163140816104671</v>
      </c>
      <c r="AC57">
        <f t="shared" si="11"/>
        <v>0.48163140816104671</v>
      </c>
      <c r="AD57">
        <f t="shared" si="12"/>
        <v>-0.73057617083277182</v>
      </c>
    </row>
    <row r="58" spans="1:30" x14ac:dyDescent="0.2">
      <c r="A58" s="6">
        <v>57</v>
      </c>
      <c r="B58" s="13" t="s">
        <v>16</v>
      </c>
      <c r="C58" s="7">
        <v>0.69</v>
      </c>
      <c r="D58" s="7">
        <v>1.1000000000000001</v>
      </c>
      <c r="E58" s="7">
        <v>2.4900000000000002</v>
      </c>
      <c r="F58" s="8">
        <v>0.35</v>
      </c>
      <c r="G58" s="8">
        <v>0.47</v>
      </c>
      <c r="H58" s="8">
        <v>9.5500000000000007</v>
      </c>
      <c r="I58" s="9">
        <v>0</v>
      </c>
      <c r="J58" s="9">
        <v>0.38</v>
      </c>
      <c r="K58" s="9">
        <v>9.9</v>
      </c>
      <c r="L58" s="10">
        <v>0.45</v>
      </c>
      <c r="M58" s="10">
        <v>0.22</v>
      </c>
      <c r="N58" s="10">
        <v>8.9</v>
      </c>
      <c r="O58">
        <v>0.12</v>
      </c>
      <c r="P58">
        <f t="shared" si="0"/>
        <v>0</v>
      </c>
      <c r="Q58">
        <f t="shared" si="1"/>
        <v>0</v>
      </c>
      <c r="R58">
        <f t="shared" si="2"/>
        <v>0</v>
      </c>
      <c r="S58">
        <f t="shared" si="3"/>
        <v>1</v>
      </c>
      <c r="T58">
        <f t="shared" si="7"/>
        <v>-7.9821273193822755</v>
      </c>
      <c r="U58">
        <f t="shared" si="8"/>
        <v>-7.508020247756348</v>
      </c>
      <c r="V58">
        <f t="shared" si="4"/>
        <v>-8.0213980159011413</v>
      </c>
      <c r="W58">
        <f t="shared" si="5"/>
        <v>-7.0771033577746625</v>
      </c>
      <c r="X58">
        <f t="shared" si="9"/>
        <v>2.0627540284962357E-3</v>
      </c>
      <c r="Y58">
        <f t="shared" si="10"/>
        <v>0.1655612540766323</v>
      </c>
      <c r="Z58">
        <f t="shared" si="10"/>
        <v>0.26598723349066777</v>
      </c>
      <c r="AA58">
        <f t="shared" si="10"/>
        <v>0.15918555670649384</v>
      </c>
      <c r="AB58">
        <f t="shared" si="10"/>
        <v>0.40926595572620594</v>
      </c>
      <c r="AC58">
        <f t="shared" si="11"/>
        <v>0.40926595572620594</v>
      </c>
      <c r="AD58">
        <f t="shared" si="12"/>
        <v>-0.89339007576650598</v>
      </c>
    </row>
    <row r="59" spans="1:30" x14ac:dyDescent="0.2">
      <c r="A59" s="6">
        <v>58</v>
      </c>
      <c r="B59" s="13" t="s">
        <v>16</v>
      </c>
      <c r="C59" s="7">
        <v>0.64</v>
      </c>
      <c r="D59" s="7">
        <v>1.1499999999999999</v>
      </c>
      <c r="E59" s="7">
        <v>1.38</v>
      </c>
      <c r="F59" s="8">
        <v>0.53</v>
      </c>
      <c r="G59" s="8">
        <v>0.5</v>
      </c>
      <c r="H59" s="8">
        <v>8.69</v>
      </c>
      <c r="I59" s="9">
        <v>0</v>
      </c>
      <c r="J59" s="9">
        <v>0.18</v>
      </c>
      <c r="K59" s="9">
        <v>8.6199999999999992</v>
      </c>
      <c r="L59" s="10">
        <v>0.1</v>
      </c>
      <c r="M59" s="10">
        <v>0.44</v>
      </c>
      <c r="N59" s="10">
        <v>8.3000000000000007</v>
      </c>
      <c r="O59">
        <v>0.36</v>
      </c>
      <c r="P59">
        <f t="shared" si="0"/>
        <v>0</v>
      </c>
      <c r="Q59">
        <f t="shared" si="1"/>
        <v>0</v>
      </c>
      <c r="R59">
        <f t="shared" si="2"/>
        <v>0</v>
      </c>
      <c r="S59">
        <f t="shared" si="3"/>
        <v>1</v>
      </c>
      <c r="T59">
        <f t="shared" si="7"/>
        <v>-7.1214104442549759</v>
      </c>
      <c r="U59">
        <f t="shared" si="8"/>
        <v>-9.476158978440786</v>
      </c>
      <c r="V59">
        <f t="shared" si="4"/>
        <v>-7.4118601437372016</v>
      </c>
      <c r="W59">
        <f t="shared" si="5"/>
        <v>-4.9627057219358797</v>
      </c>
      <c r="X59">
        <f t="shared" si="9"/>
        <v>8.4823091352641336E-3</v>
      </c>
      <c r="Y59">
        <f t="shared" si="10"/>
        <v>9.5213086661975477E-2</v>
      </c>
      <c r="Z59">
        <f t="shared" si="10"/>
        <v>9.0373759667298839E-3</v>
      </c>
      <c r="AA59">
        <f t="shared" si="10"/>
        <v>7.1212452501125845E-2</v>
      </c>
      <c r="AB59">
        <f t="shared" si="10"/>
        <v>0.82453708487016875</v>
      </c>
      <c r="AC59">
        <f t="shared" si="11"/>
        <v>0.82453708487016875</v>
      </c>
      <c r="AD59">
        <f t="shared" si="12"/>
        <v>-0.19293315937644265</v>
      </c>
    </row>
    <row r="60" spans="1:30" x14ac:dyDescent="0.2">
      <c r="A60" s="6">
        <v>59</v>
      </c>
      <c r="B60" s="13" t="s">
        <v>16</v>
      </c>
      <c r="C60" s="7">
        <v>0.69</v>
      </c>
      <c r="D60" s="7">
        <v>1.17</v>
      </c>
      <c r="E60" s="7">
        <v>1.47</v>
      </c>
      <c r="F60" s="8">
        <v>0.35</v>
      </c>
      <c r="G60" s="8">
        <v>0.48</v>
      </c>
      <c r="H60" s="8">
        <v>8.85</v>
      </c>
      <c r="I60" s="9">
        <v>0</v>
      </c>
      <c r="J60" s="9">
        <v>0.38</v>
      </c>
      <c r="K60" s="9">
        <v>8.83</v>
      </c>
      <c r="L60" s="10">
        <v>0.4</v>
      </c>
      <c r="M60" s="10">
        <v>0.59</v>
      </c>
      <c r="N60" s="10">
        <v>7.9</v>
      </c>
      <c r="O60">
        <v>0.3</v>
      </c>
      <c r="P60">
        <f t="shared" si="0"/>
        <v>0</v>
      </c>
      <c r="Q60">
        <f t="shared" si="1"/>
        <v>0</v>
      </c>
      <c r="R60">
        <f t="shared" si="2"/>
        <v>0</v>
      </c>
      <c r="S60">
        <f t="shared" si="3"/>
        <v>1</v>
      </c>
      <c r="T60">
        <f t="shared" si="7"/>
        <v>-7.6398186972510942</v>
      </c>
      <c r="U60">
        <f t="shared" si="8"/>
        <v>-7.6719907415944864</v>
      </c>
      <c r="V60">
        <f t="shared" si="4"/>
        <v>-7.5914205769453265</v>
      </c>
      <c r="W60">
        <f t="shared" si="5"/>
        <v>-7.4067940416535523</v>
      </c>
      <c r="X60">
        <f t="shared" si="9"/>
        <v>2.0584829166315419E-3</v>
      </c>
      <c r="Y60">
        <f t="shared" si="10"/>
        <v>0.23362624561806394</v>
      </c>
      <c r="Z60">
        <f t="shared" si="10"/>
        <v>0.22622963175078936</v>
      </c>
      <c r="AA60">
        <f t="shared" si="10"/>
        <v>0.24521140542540751</v>
      </c>
      <c r="AB60">
        <f t="shared" si="10"/>
        <v>0.29493271720573916</v>
      </c>
      <c r="AC60">
        <f t="shared" si="11"/>
        <v>0.29493271720573916</v>
      </c>
      <c r="AD60">
        <f t="shared" si="12"/>
        <v>-1.2210080259245737</v>
      </c>
    </row>
    <row r="61" spans="1:30" x14ac:dyDescent="0.2">
      <c r="A61" s="6">
        <v>60</v>
      </c>
      <c r="B61" s="13" t="s">
        <v>16</v>
      </c>
      <c r="C61" s="7">
        <v>0.64</v>
      </c>
      <c r="D61" s="7">
        <v>0.88</v>
      </c>
      <c r="E61" s="7">
        <v>1.19</v>
      </c>
      <c r="F61" s="8">
        <v>0.53</v>
      </c>
      <c r="G61" s="8">
        <v>0.43</v>
      </c>
      <c r="H61" s="8">
        <v>8.4</v>
      </c>
      <c r="I61" s="9">
        <v>0</v>
      </c>
      <c r="J61" s="9">
        <v>0.16</v>
      </c>
      <c r="K61" s="9">
        <v>8.5500000000000007</v>
      </c>
      <c r="L61" s="10">
        <v>0.5</v>
      </c>
      <c r="M61" s="10">
        <v>0.78</v>
      </c>
      <c r="N61" s="10">
        <v>7.75</v>
      </c>
      <c r="O61">
        <v>0.35</v>
      </c>
      <c r="P61">
        <f t="shared" si="0"/>
        <v>0</v>
      </c>
      <c r="Q61">
        <f t="shared" si="1"/>
        <v>0</v>
      </c>
      <c r="R61">
        <f t="shared" si="2"/>
        <v>0</v>
      </c>
      <c r="S61">
        <f t="shared" si="3"/>
        <v>1</v>
      </c>
      <c r="T61">
        <f t="shared" si="7"/>
        <v>-6.9303019586955275</v>
      </c>
      <c r="U61">
        <f t="shared" si="8"/>
        <v>-9.315275947048427</v>
      </c>
      <c r="V61">
        <f t="shared" si="4"/>
        <v>-7.3793114026960245</v>
      </c>
      <c r="W61">
        <f t="shared" si="5"/>
        <v>-8.6696403645737057</v>
      </c>
      <c r="X61">
        <f t="shared" si="9"/>
        <v>1.8634951436802298E-3</v>
      </c>
      <c r="Y61">
        <f t="shared" si="10"/>
        <v>0.52466227262614729</v>
      </c>
      <c r="Z61">
        <f t="shared" si="10"/>
        <v>4.831687009491685E-2</v>
      </c>
      <c r="AA61">
        <f t="shared" si="10"/>
        <v>0.33487097934426879</v>
      </c>
      <c r="AB61">
        <f t="shared" si="10"/>
        <v>9.2149877934667113E-2</v>
      </c>
      <c r="AC61">
        <f t="shared" si="11"/>
        <v>9.2149877934667113E-2</v>
      </c>
      <c r="AD61">
        <f t="shared" si="12"/>
        <v>-2.3843389195045437</v>
      </c>
    </row>
    <row r="62" spans="1:30" x14ac:dyDescent="0.2">
      <c r="A62" s="6">
        <v>61</v>
      </c>
      <c r="B62" s="13" t="s">
        <v>16</v>
      </c>
      <c r="C62" s="7">
        <v>0.69</v>
      </c>
      <c r="D62" s="7">
        <v>1.05</v>
      </c>
      <c r="E62" s="7">
        <v>1.96</v>
      </c>
      <c r="F62" s="8">
        <v>0.35</v>
      </c>
      <c r="G62" s="8">
        <v>0.44</v>
      </c>
      <c r="H62" s="8">
        <v>9.19</v>
      </c>
      <c r="I62" s="9">
        <v>0</v>
      </c>
      <c r="J62" s="9">
        <v>0.5</v>
      </c>
      <c r="K62" s="9">
        <v>9.35</v>
      </c>
      <c r="L62" s="10">
        <v>0.4</v>
      </c>
      <c r="M62" s="10">
        <v>0.43</v>
      </c>
      <c r="N62" s="10">
        <v>8.9499999999999993</v>
      </c>
      <c r="O62">
        <v>0.06</v>
      </c>
      <c r="P62">
        <f t="shared" si="0"/>
        <v>0</v>
      </c>
      <c r="Q62">
        <f t="shared" si="1"/>
        <v>0</v>
      </c>
      <c r="R62">
        <f t="shared" si="2"/>
        <v>0</v>
      </c>
      <c r="S62">
        <f t="shared" si="3"/>
        <v>1</v>
      </c>
      <c r="T62">
        <f t="shared" si="7"/>
        <v>-7.7654003034677856</v>
      </c>
      <c r="U62">
        <f t="shared" si="8"/>
        <v>-7.2239245497615663</v>
      </c>
      <c r="V62">
        <f t="shared" si="4"/>
        <v>-7.8864448985088567</v>
      </c>
      <c r="W62">
        <f t="shared" si="5"/>
        <v>-6.378109449071939</v>
      </c>
      <c r="X62">
        <f t="shared" si="9"/>
        <v>3.2272297708435798E-3</v>
      </c>
      <c r="Y62">
        <f t="shared" si="10"/>
        <v>0.13143154442341992</v>
      </c>
      <c r="Z62">
        <f t="shared" si="10"/>
        <v>0.22587051555360366</v>
      </c>
      <c r="AA62">
        <f t="shared" si="10"/>
        <v>0.11644761861876229</v>
      </c>
      <c r="AB62">
        <f t="shared" si="10"/>
        <v>0.52625032140421413</v>
      </c>
      <c r="AC62">
        <f t="shared" si="11"/>
        <v>0.52625032140421413</v>
      </c>
      <c r="AD62">
        <f t="shared" si="12"/>
        <v>-0.64197828324138251</v>
      </c>
    </row>
    <row r="63" spans="1:30" x14ac:dyDescent="0.2">
      <c r="A63" s="6">
        <v>62</v>
      </c>
      <c r="B63" s="13" t="s">
        <v>16</v>
      </c>
      <c r="C63" s="7">
        <v>0.64</v>
      </c>
      <c r="D63" s="7">
        <v>1.2</v>
      </c>
      <c r="E63" s="7">
        <v>3.33</v>
      </c>
      <c r="F63" s="8">
        <v>0.53</v>
      </c>
      <c r="G63" s="8">
        <v>0.52</v>
      </c>
      <c r="H63" s="8">
        <v>8.9</v>
      </c>
      <c r="I63" s="9">
        <v>0</v>
      </c>
      <c r="J63" s="9">
        <v>0.38</v>
      </c>
      <c r="K63" s="9">
        <v>9.2100000000000009</v>
      </c>
      <c r="L63" s="10">
        <v>0.25</v>
      </c>
      <c r="M63" s="10">
        <v>0.28000000000000003</v>
      </c>
      <c r="N63" s="10">
        <v>8.6999999999999993</v>
      </c>
      <c r="O63">
        <v>0.06</v>
      </c>
      <c r="P63">
        <f t="shared" si="0"/>
        <v>0</v>
      </c>
      <c r="Q63">
        <f t="shared" si="1"/>
        <v>0</v>
      </c>
      <c r="R63">
        <f t="shared" si="2"/>
        <v>0</v>
      </c>
      <c r="S63">
        <f t="shared" si="3"/>
        <v>1</v>
      </c>
      <c r="T63">
        <f t="shared" si="7"/>
        <v>-7.8585299409096949</v>
      </c>
      <c r="U63">
        <f t="shared" si="8"/>
        <v>-8.8687788467972446</v>
      </c>
      <c r="V63">
        <f t="shared" si="4"/>
        <v>-7.7811481505943201</v>
      </c>
      <c r="W63">
        <f t="shared" si="5"/>
        <v>-4.789721326395938</v>
      </c>
      <c r="X63">
        <f t="shared" si="9"/>
        <v>9.2594625387374153E-3</v>
      </c>
      <c r="Y63">
        <f t="shared" si="10"/>
        <v>4.1734770706507815E-2</v>
      </c>
      <c r="Z63">
        <f t="shared" si="10"/>
        <v>1.519681255246769E-2</v>
      </c>
      <c r="AA63">
        <f t="shared" si="10"/>
        <v>4.5092521013433126E-2</v>
      </c>
      <c r="AB63">
        <f t="shared" si="10"/>
        <v>0.8979758957275914</v>
      </c>
      <c r="AC63">
        <f t="shared" si="11"/>
        <v>0.8979758957275914</v>
      </c>
      <c r="AD63">
        <f t="shared" si="12"/>
        <v>-0.10761205321436944</v>
      </c>
    </row>
    <row r="64" spans="1:30" x14ac:dyDescent="0.2">
      <c r="A64" s="6">
        <v>63</v>
      </c>
      <c r="B64" s="13" t="s">
        <v>16</v>
      </c>
      <c r="C64" s="7">
        <v>0.64</v>
      </c>
      <c r="D64" s="7">
        <v>1.03</v>
      </c>
      <c r="E64" s="7">
        <v>1.46</v>
      </c>
      <c r="F64" s="8">
        <v>0.53</v>
      </c>
      <c r="G64" s="8">
        <v>0.43</v>
      </c>
      <c r="H64" s="8">
        <v>9.43</v>
      </c>
      <c r="I64" s="9">
        <v>0</v>
      </c>
      <c r="J64" s="9">
        <v>0.19</v>
      </c>
      <c r="K64" s="9">
        <v>8.8699999999999992</v>
      </c>
      <c r="L64" s="10">
        <v>0.25</v>
      </c>
      <c r="M64" s="10">
        <v>0.36</v>
      </c>
      <c r="N64" s="10">
        <v>8.75</v>
      </c>
      <c r="O64">
        <v>0.08</v>
      </c>
      <c r="P64">
        <f t="shared" si="0"/>
        <v>0</v>
      </c>
      <c r="Q64">
        <f t="shared" si="1"/>
        <v>0</v>
      </c>
      <c r="R64">
        <f t="shared" si="2"/>
        <v>0</v>
      </c>
      <c r="S64">
        <f t="shared" si="3"/>
        <v>1</v>
      </c>
      <c r="T64">
        <f t="shared" si="7"/>
        <v>-7.0967378834973758</v>
      </c>
      <c r="U64">
        <f t="shared" si="8"/>
        <v>-9.0687395406060585</v>
      </c>
      <c r="V64">
        <f t="shared" si="4"/>
        <v>-7.5668566251667597</v>
      </c>
      <c r="W64">
        <f t="shared" si="5"/>
        <v>-4.9558298521933173</v>
      </c>
      <c r="X64">
        <f t="shared" si="9"/>
        <v>8.5025624279637044E-3</v>
      </c>
      <c r="Y64">
        <f t="shared" si="10"/>
        <v>9.7358991901667719E-2</v>
      </c>
      <c r="Z64">
        <f t="shared" si="10"/>
        <v>1.3550228859446683E-2</v>
      </c>
      <c r="AA64">
        <f t="shared" si="10"/>
        <v>6.08423658232293E-2</v>
      </c>
      <c r="AB64">
        <f t="shared" si="10"/>
        <v>0.82824841341565636</v>
      </c>
      <c r="AC64">
        <f t="shared" si="11"/>
        <v>0.82824841341565636</v>
      </c>
      <c r="AD64">
        <f t="shared" si="12"/>
        <v>-0.18844215339025527</v>
      </c>
    </row>
    <row r="65" spans="1:30" x14ac:dyDescent="0.2">
      <c r="A65" s="6">
        <v>64</v>
      </c>
      <c r="B65" s="13" t="s">
        <v>16</v>
      </c>
      <c r="C65" s="7">
        <v>0.69</v>
      </c>
      <c r="D65" s="7">
        <v>1.03</v>
      </c>
      <c r="E65" s="7">
        <v>1.38</v>
      </c>
      <c r="F65" s="8">
        <v>0.35</v>
      </c>
      <c r="G65" s="8">
        <v>0.43</v>
      </c>
      <c r="H65" s="8">
        <v>8.2100000000000009</v>
      </c>
      <c r="I65" s="9">
        <v>0</v>
      </c>
      <c r="J65" s="9">
        <v>0.36</v>
      </c>
      <c r="K65" s="9">
        <v>8.4600000000000009</v>
      </c>
      <c r="L65" s="10">
        <v>0.05</v>
      </c>
      <c r="M65" s="10">
        <v>0.22</v>
      </c>
      <c r="N65" s="10">
        <v>8</v>
      </c>
      <c r="O65">
        <v>0.06</v>
      </c>
      <c r="P65">
        <f t="shared" si="0"/>
        <v>0</v>
      </c>
      <c r="Q65">
        <f t="shared" si="1"/>
        <v>0</v>
      </c>
      <c r="R65">
        <f t="shared" si="2"/>
        <v>0</v>
      </c>
      <c r="S65">
        <f t="shared" si="3"/>
        <v>1</v>
      </c>
      <c r="T65">
        <f t="shared" si="7"/>
        <v>-7.543847220403114</v>
      </c>
      <c r="U65">
        <f t="shared" si="8"/>
        <v>-6.8602812394188373</v>
      </c>
      <c r="V65">
        <f t="shared" si="4"/>
        <v>-7.4972945592720146</v>
      </c>
      <c r="W65">
        <f t="shared" si="5"/>
        <v>-2.6004857057289423</v>
      </c>
      <c r="X65">
        <f t="shared" si="9"/>
        <v>7.6370070728275202E-2</v>
      </c>
      <c r="Y65">
        <f t="shared" si="10"/>
        <v>6.9314738165755924E-3</v>
      </c>
      <c r="Z65">
        <f t="shared" si="10"/>
        <v>1.373075824287644E-2</v>
      </c>
      <c r="AA65">
        <f t="shared" si="10"/>
        <v>7.2617810588937962E-3</v>
      </c>
      <c r="AB65">
        <f t="shared" si="10"/>
        <v>0.97207598688165431</v>
      </c>
      <c r="AC65">
        <f t="shared" si="11"/>
        <v>0.97207598688165431</v>
      </c>
      <c r="AD65">
        <f t="shared" si="12"/>
        <v>-2.832130177309581E-2</v>
      </c>
    </row>
    <row r="66" spans="1:30" x14ac:dyDescent="0.2">
      <c r="A66" s="6">
        <v>65</v>
      </c>
      <c r="B66" s="13" t="s">
        <v>16</v>
      </c>
      <c r="C66" s="7">
        <v>0.64</v>
      </c>
      <c r="D66" s="7">
        <v>1.1599999999999999</v>
      </c>
      <c r="E66" s="7">
        <v>1.64</v>
      </c>
      <c r="F66" s="8">
        <v>0.53</v>
      </c>
      <c r="G66" s="8">
        <v>0.47</v>
      </c>
      <c r="H66" s="8">
        <v>8.75</v>
      </c>
      <c r="I66" s="9">
        <v>0</v>
      </c>
      <c r="J66" s="9">
        <v>0.19</v>
      </c>
      <c r="K66" s="9">
        <v>8.74</v>
      </c>
      <c r="L66" s="10">
        <v>0.75</v>
      </c>
      <c r="M66" s="10">
        <v>0.89</v>
      </c>
      <c r="N66" s="10">
        <v>6.85</v>
      </c>
      <c r="O66">
        <v>0.12</v>
      </c>
      <c r="P66">
        <f t="shared" ref="P66:P129" si="13">IF($B66="air", 1, 0)</f>
        <v>0</v>
      </c>
      <c r="Q66">
        <f t="shared" ref="Q66:Q129" si="14">IF($B66="bus", 1, 0)</f>
        <v>0</v>
      </c>
      <c r="R66">
        <f t="shared" ref="R66:R129" si="15">IF(B66="car", 1, 0)</f>
        <v>0</v>
      </c>
      <c r="S66">
        <f t="shared" ref="S66:S129" si="16">IF(B66="train", 1, 0)</f>
        <v>1</v>
      </c>
      <c r="T66">
        <f t="shared" ref="T66:T129" si="17">SUMPRODUCT($AK$2:$AM$2, C66:E66)</f>
        <v>-7.2211927784477306</v>
      </c>
      <c r="U66">
        <f t="shared" ref="U66:U129" si="18">SUMPRODUCT($AK$2:$AM$2, F66:H66)+AH$2+AN$2*O66</f>
        <v>-8.9299793886881371</v>
      </c>
      <c r="V66">
        <f t="shared" ref="V66:V129" si="19">SUMPRODUCT($AK$2:$AM$2, I66:K66)+AI$2+AO$2*O66</f>
        <v>-7.5108037910261896</v>
      </c>
      <c r="W66">
        <f t="shared" ref="W66:W129" si="20">SUMPRODUCT($AK$2:$AM$2, L66:N66)+AJ$2+AP$2*O66</f>
        <v>-9.4858425241680031</v>
      </c>
      <c r="X66">
        <f t="shared" si="9"/>
        <v>1.4863510183349504E-3</v>
      </c>
      <c r="Y66">
        <f t="shared" si="10"/>
        <v>0.49176140230606569</v>
      </c>
      <c r="Z66">
        <f t="shared" si="10"/>
        <v>8.905080361088176E-2</v>
      </c>
      <c r="AA66">
        <f t="shared" si="10"/>
        <v>0.36811030371886322</v>
      </c>
      <c r="AB66">
        <f t="shared" si="10"/>
        <v>5.1077490364189362E-2</v>
      </c>
      <c r="AC66">
        <f t="shared" si="11"/>
        <v>5.1077490364189362E-2</v>
      </c>
      <c r="AD66">
        <f t="shared" si="12"/>
        <v>-2.9744113805011132</v>
      </c>
    </row>
    <row r="67" spans="1:30" x14ac:dyDescent="0.2">
      <c r="A67" s="6">
        <v>66</v>
      </c>
      <c r="B67" s="13" t="s">
        <v>18</v>
      </c>
      <c r="C67" s="7">
        <v>0.69</v>
      </c>
      <c r="D67" s="7">
        <v>1.03</v>
      </c>
      <c r="E67" s="7">
        <v>1.29</v>
      </c>
      <c r="F67" s="8">
        <v>0.1</v>
      </c>
      <c r="G67" s="8">
        <v>0.3</v>
      </c>
      <c r="H67" s="8">
        <v>7.9</v>
      </c>
      <c r="I67" s="9">
        <v>0</v>
      </c>
      <c r="J67" s="9">
        <v>0.5</v>
      </c>
      <c r="K67" s="9">
        <v>8.8699999999999992</v>
      </c>
      <c r="L67" s="10">
        <v>0.34</v>
      </c>
      <c r="M67" s="10">
        <v>0.88</v>
      </c>
      <c r="N67" s="10">
        <v>9.25</v>
      </c>
      <c r="O67">
        <v>0.3</v>
      </c>
      <c r="P67">
        <f t="shared" si="13"/>
        <v>0</v>
      </c>
      <c r="Q67">
        <f t="shared" si="14"/>
        <v>1</v>
      </c>
      <c r="R67">
        <f t="shared" si="15"/>
        <v>0</v>
      </c>
      <c r="S67">
        <f t="shared" si="16"/>
        <v>0</v>
      </c>
      <c r="T67">
        <f t="shared" si="17"/>
        <v>-7.5108645983843667</v>
      </c>
      <c r="U67">
        <f t="shared" si="18"/>
        <v>-4.8607190562898612</v>
      </c>
      <c r="V67">
        <f t="shared" si="19"/>
        <v>-7.6600699670612551</v>
      </c>
      <c r="W67">
        <f t="shared" si="20"/>
        <v>-7.4602976177360478</v>
      </c>
      <c r="X67">
        <f t="shared" ref="X67:X130" si="21">EXP(T67)+EXP(U67)+EXP(V67)+EXP(W67)</f>
        <v>9.3387800231729459E-3</v>
      </c>
      <c r="Y67">
        <f t="shared" ref="Y67:AB130" si="22">EXP(T67)/$X67</f>
        <v>5.8584510422101402E-2</v>
      </c>
      <c r="Z67">
        <f t="shared" si="22"/>
        <v>0.82932811790296068</v>
      </c>
      <c r="AA67">
        <f t="shared" si="22"/>
        <v>5.0464239952699282E-2</v>
      </c>
      <c r="AB67">
        <f t="shared" si="22"/>
        <v>6.1623131722238801E-2</v>
      </c>
      <c r="AC67">
        <f t="shared" ref="AC67:AC130" si="23">SUMPRODUCT(Y67:AB67,P67:S67)</f>
        <v>0.82932811790296068</v>
      </c>
      <c r="AD67">
        <f t="shared" ref="AD67:AD130" si="24">LN(AC67)</f>
        <v>-0.18713940251316849</v>
      </c>
    </row>
    <row r="68" spans="1:30" x14ac:dyDescent="0.2">
      <c r="A68" s="6">
        <v>67</v>
      </c>
      <c r="B68" s="13" t="s">
        <v>15</v>
      </c>
      <c r="C68" s="7">
        <v>0.64</v>
      </c>
      <c r="D68" s="7">
        <v>1.0900000000000001</v>
      </c>
      <c r="E68" s="7">
        <v>2.2999999999999998</v>
      </c>
      <c r="F68" s="8">
        <v>0.53</v>
      </c>
      <c r="G68" s="8">
        <v>0.56000000000000005</v>
      </c>
      <c r="H68" s="8">
        <v>10.94</v>
      </c>
      <c r="I68" s="9">
        <v>0</v>
      </c>
      <c r="J68" s="9">
        <v>0.26</v>
      </c>
      <c r="K68" s="9">
        <v>9.6</v>
      </c>
      <c r="L68" s="10">
        <v>0.44</v>
      </c>
      <c r="M68" s="10">
        <v>1.01</v>
      </c>
      <c r="N68" s="10">
        <v>11.04</v>
      </c>
      <c r="O68">
        <v>0.35</v>
      </c>
      <c r="P68">
        <f t="shared" si="13"/>
        <v>0</v>
      </c>
      <c r="Q68">
        <f t="shared" si="14"/>
        <v>0</v>
      </c>
      <c r="R68">
        <f t="shared" si="15"/>
        <v>1</v>
      </c>
      <c r="S68">
        <f t="shared" si="16"/>
        <v>0</v>
      </c>
      <c r="T68">
        <f t="shared" si="17"/>
        <v>-7.4315709125039238</v>
      </c>
      <c r="U68">
        <f t="shared" si="18"/>
        <v>-10.304608486045922</v>
      </c>
      <c r="V68">
        <f t="shared" si="19"/>
        <v>-7.8091006987451426</v>
      </c>
      <c r="W68">
        <f t="shared" si="20"/>
        <v>-9.4071074584509446</v>
      </c>
      <c r="X68">
        <f t="shared" si="21"/>
        <v>1.1138960648054634E-3</v>
      </c>
      <c r="Y68">
        <f t="shared" si="22"/>
        <v>0.53169807891555609</v>
      </c>
      <c r="Z68">
        <f t="shared" si="22"/>
        <v>3.005527642829255E-2</v>
      </c>
      <c r="AA68">
        <f t="shared" si="22"/>
        <v>0.36450709678034471</v>
      </c>
      <c r="AB68">
        <f t="shared" si="22"/>
        <v>7.3739547875806666E-2</v>
      </c>
      <c r="AC68">
        <f t="shared" si="23"/>
        <v>0.36450709678034471</v>
      </c>
      <c r="AD68">
        <f t="shared" si="24"/>
        <v>-1.0092092578180365</v>
      </c>
    </row>
    <row r="69" spans="1:30" x14ac:dyDescent="0.2">
      <c r="A69" s="6">
        <v>68</v>
      </c>
      <c r="B69" s="13" t="s">
        <v>18</v>
      </c>
      <c r="C69" s="7">
        <v>0.69</v>
      </c>
      <c r="D69" s="7">
        <v>1.08</v>
      </c>
      <c r="E69" s="7">
        <v>1.77</v>
      </c>
      <c r="F69" s="8">
        <v>0.45</v>
      </c>
      <c r="G69" s="8">
        <v>0.39</v>
      </c>
      <c r="H69" s="8">
        <v>8.5</v>
      </c>
      <c r="I69" s="9">
        <v>0</v>
      </c>
      <c r="J69" s="9">
        <v>0.52</v>
      </c>
      <c r="K69" s="9">
        <v>8.65</v>
      </c>
      <c r="L69" s="10">
        <v>0.34</v>
      </c>
      <c r="M69" s="10">
        <v>0.92</v>
      </c>
      <c r="N69" s="10">
        <v>9.07</v>
      </c>
      <c r="O69">
        <v>0.35</v>
      </c>
      <c r="P69">
        <f t="shared" si="13"/>
        <v>0</v>
      </c>
      <c r="Q69">
        <f t="shared" si="14"/>
        <v>1</v>
      </c>
      <c r="R69">
        <f t="shared" si="15"/>
        <v>0</v>
      </c>
      <c r="S69">
        <f t="shared" si="16"/>
        <v>0</v>
      </c>
      <c r="T69">
        <f t="shared" si="17"/>
        <v>-7.7092679353995521</v>
      </c>
      <c r="U69">
        <f t="shared" si="18"/>
        <v>-8.5716429321501391</v>
      </c>
      <c r="V69">
        <f t="shared" si="19"/>
        <v>-7.5779301014840907</v>
      </c>
      <c r="W69">
        <f t="shared" si="20"/>
        <v>-7.6918072282817604</v>
      </c>
      <c r="X69">
        <f t="shared" si="21"/>
        <v>1.6062224771424259E-3</v>
      </c>
      <c r="Y69">
        <f t="shared" si="22"/>
        <v>0.2793198351803729</v>
      </c>
      <c r="Z69">
        <f t="shared" si="22"/>
        <v>0.11791717734872158</v>
      </c>
      <c r="AA69">
        <f t="shared" si="22"/>
        <v>0.31852320255292499</v>
      </c>
      <c r="AB69">
        <f t="shared" si="22"/>
        <v>0.28423978491798052</v>
      </c>
      <c r="AC69">
        <f t="shared" si="23"/>
        <v>0.11791717734872158</v>
      </c>
      <c r="AD69">
        <f t="shared" si="24"/>
        <v>-2.1377727878296269</v>
      </c>
    </row>
    <row r="70" spans="1:30" x14ac:dyDescent="0.2">
      <c r="A70" s="6">
        <v>69</v>
      </c>
      <c r="B70" s="13" t="s">
        <v>16</v>
      </c>
      <c r="C70" s="7">
        <v>0.64</v>
      </c>
      <c r="D70" s="7">
        <v>0.92</v>
      </c>
      <c r="E70" s="7">
        <v>1.61</v>
      </c>
      <c r="F70" s="8">
        <v>0.53</v>
      </c>
      <c r="G70" s="8">
        <v>0.46</v>
      </c>
      <c r="H70" s="8">
        <v>9.1999999999999993</v>
      </c>
      <c r="I70" s="9">
        <v>0</v>
      </c>
      <c r="J70" s="9">
        <v>0.16</v>
      </c>
      <c r="K70" s="9">
        <v>8.8699999999999992</v>
      </c>
      <c r="L70" s="10">
        <v>0.4</v>
      </c>
      <c r="M70" s="10">
        <v>0.73</v>
      </c>
      <c r="N70" s="10">
        <v>7.92</v>
      </c>
      <c r="O70">
        <v>0.6</v>
      </c>
      <c r="P70">
        <f t="shared" si="13"/>
        <v>0</v>
      </c>
      <c r="Q70">
        <f t="shared" si="14"/>
        <v>0</v>
      </c>
      <c r="R70">
        <f t="shared" si="15"/>
        <v>0</v>
      </c>
      <c r="S70">
        <f t="shared" si="16"/>
        <v>1</v>
      </c>
      <c r="T70">
        <f t="shared" si="17"/>
        <v>-7.1022176771151742</v>
      </c>
      <c r="U70">
        <f t="shared" si="18"/>
        <v>-10.199734080230879</v>
      </c>
      <c r="V70">
        <f t="shared" si="19"/>
        <v>-7.4440125163866879</v>
      </c>
      <c r="W70">
        <f t="shared" si="20"/>
        <v>-9.1539806015487724</v>
      </c>
      <c r="X70">
        <f t="shared" si="21"/>
        <v>1.5511885906893575E-3</v>
      </c>
      <c r="Y70">
        <f t="shared" si="22"/>
        <v>0.53073954989955652</v>
      </c>
      <c r="Z70">
        <f t="shared" si="22"/>
        <v>2.3968848497332693E-2</v>
      </c>
      <c r="AA70">
        <f t="shared" si="22"/>
        <v>0.37708724199714522</v>
      </c>
      <c r="AB70">
        <f t="shared" si="22"/>
        <v>6.8204359605965506E-2</v>
      </c>
      <c r="AC70">
        <f t="shared" si="23"/>
        <v>6.8204359605965506E-2</v>
      </c>
      <c r="AD70">
        <f t="shared" si="24"/>
        <v>-2.6852467923346257</v>
      </c>
    </row>
    <row r="71" spans="1:30" x14ac:dyDescent="0.2">
      <c r="A71" s="6">
        <v>70</v>
      </c>
      <c r="B71" s="13" t="s">
        <v>16</v>
      </c>
      <c r="C71" s="7">
        <v>0.64</v>
      </c>
      <c r="D71" s="7">
        <v>1.19</v>
      </c>
      <c r="E71" s="7">
        <v>1.61</v>
      </c>
      <c r="F71" s="8">
        <v>0.53</v>
      </c>
      <c r="G71" s="8">
        <v>0.51</v>
      </c>
      <c r="H71" s="8">
        <v>8.69</v>
      </c>
      <c r="I71" s="9">
        <v>0</v>
      </c>
      <c r="J71" s="9">
        <v>0.19</v>
      </c>
      <c r="K71" s="9">
        <v>8.98</v>
      </c>
      <c r="L71" s="10">
        <v>0.45</v>
      </c>
      <c r="M71" s="10">
        <v>0.75</v>
      </c>
      <c r="N71" s="10">
        <v>7.65</v>
      </c>
      <c r="O71">
        <v>0.6</v>
      </c>
      <c r="P71">
        <f t="shared" si="13"/>
        <v>0</v>
      </c>
      <c r="Q71">
        <f t="shared" si="14"/>
        <v>0</v>
      </c>
      <c r="R71">
        <f t="shared" si="15"/>
        <v>0</v>
      </c>
      <c r="S71">
        <f t="shared" si="16"/>
        <v>1</v>
      </c>
      <c r="T71">
        <f t="shared" si="17"/>
        <v>-7.2236961828572692</v>
      </c>
      <c r="U71">
        <f t="shared" si="18"/>
        <v>-10.035328575039848</v>
      </c>
      <c r="V71">
        <f t="shared" si="19"/>
        <v>-7.4978222217142783</v>
      </c>
      <c r="W71">
        <f t="shared" si="20"/>
        <v>-9.5404583664699043</v>
      </c>
      <c r="X71">
        <f t="shared" si="21"/>
        <v>1.3991006209946393E-3</v>
      </c>
      <c r="Y71">
        <f t="shared" si="22"/>
        <v>0.52112230177604346</v>
      </c>
      <c r="Z71">
        <f t="shared" si="22"/>
        <v>3.1322991052223123E-2</v>
      </c>
      <c r="AA71">
        <f t="shared" si="22"/>
        <v>0.39617606444885151</v>
      </c>
      <c r="AB71">
        <f t="shared" si="22"/>
        <v>5.1378642722881958E-2</v>
      </c>
      <c r="AC71">
        <f t="shared" si="23"/>
        <v>5.1378642722881958E-2</v>
      </c>
      <c r="AD71">
        <f t="shared" si="24"/>
        <v>-2.9685327040977056</v>
      </c>
    </row>
    <row r="72" spans="1:30" x14ac:dyDescent="0.2">
      <c r="A72" s="6">
        <v>71</v>
      </c>
      <c r="B72" s="13" t="s">
        <v>16</v>
      </c>
      <c r="C72" s="7">
        <v>0.64</v>
      </c>
      <c r="D72" s="7">
        <v>1.0900000000000001</v>
      </c>
      <c r="E72" s="7">
        <v>1.9</v>
      </c>
      <c r="F72" s="8">
        <v>0.53</v>
      </c>
      <c r="G72" s="8">
        <v>0.46</v>
      </c>
      <c r="H72" s="8">
        <v>9.51</v>
      </c>
      <c r="I72" s="9">
        <v>0</v>
      </c>
      <c r="J72" s="9">
        <v>0.27</v>
      </c>
      <c r="K72" s="9">
        <v>8.9700000000000006</v>
      </c>
      <c r="L72" s="10">
        <v>0.4</v>
      </c>
      <c r="M72" s="10">
        <v>0.24</v>
      </c>
      <c r="N72" s="10">
        <v>3.99</v>
      </c>
      <c r="O72">
        <v>0.12</v>
      </c>
      <c r="P72">
        <f t="shared" si="13"/>
        <v>0</v>
      </c>
      <c r="Q72">
        <f t="shared" si="14"/>
        <v>0</v>
      </c>
      <c r="R72">
        <f t="shared" si="15"/>
        <v>0</v>
      </c>
      <c r="S72">
        <f t="shared" si="16"/>
        <v>1</v>
      </c>
      <c r="T72">
        <f t="shared" si="17"/>
        <v>-7.2849814813094929</v>
      </c>
      <c r="U72">
        <f t="shared" si="18"/>
        <v>-9.2040001040411816</v>
      </c>
      <c r="V72">
        <f t="shared" si="19"/>
        <v>-7.6310863452939781</v>
      </c>
      <c r="W72">
        <f t="shared" si="20"/>
        <v>-4.8102892745511499</v>
      </c>
      <c r="X72">
        <f t="shared" si="21"/>
        <v>9.4170335961485385E-3</v>
      </c>
      <c r="Y72">
        <f t="shared" si="22"/>
        <v>7.2821332602145808E-2</v>
      </c>
      <c r="Z72">
        <f t="shared" si="22"/>
        <v>1.0686596789794696E-2</v>
      </c>
      <c r="AA72">
        <f t="shared" si="22"/>
        <v>5.1516599624590299E-2</v>
      </c>
      <c r="AB72">
        <f t="shared" si="22"/>
        <v>0.86497547098346916</v>
      </c>
      <c r="AC72">
        <f t="shared" si="23"/>
        <v>0.86497547098346916</v>
      </c>
      <c r="AD72">
        <f t="shared" si="24"/>
        <v>-0.14505412969687631</v>
      </c>
    </row>
    <row r="73" spans="1:30" x14ac:dyDescent="0.2">
      <c r="A73" s="6">
        <v>72</v>
      </c>
      <c r="B73" s="13" t="s">
        <v>16</v>
      </c>
      <c r="C73" s="7">
        <v>0.69</v>
      </c>
      <c r="D73" s="7">
        <v>1.1100000000000001</v>
      </c>
      <c r="E73" s="7">
        <v>1.08</v>
      </c>
      <c r="F73" s="8">
        <v>0.35</v>
      </c>
      <c r="G73" s="8">
        <v>0.5</v>
      </c>
      <c r="H73" s="8">
        <v>8.67</v>
      </c>
      <c r="I73" s="9">
        <v>0</v>
      </c>
      <c r="J73" s="9">
        <v>0.47</v>
      </c>
      <c r="K73" s="9">
        <v>8.44</v>
      </c>
      <c r="L73" s="10">
        <v>0.3</v>
      </c>
      <c r="M73" s="10">
        <v>0.3</v>
      </c>
      <c r="N73" s="10">
        <v>7.6</v>
      </c>
      <c r="O73">
        <v>0.1</v>
      </c>
      <c r="P73">
        <f t="shared" si="13"/>
        <v>0</v>
      </c>
      <c r="Q73">
        <f t="shared" si="14"/>
        <v>0</v>
      </c>
      <c r="R73">
        <f t="shared" si="15"/>
        <v>0</v>
      </c>
      <c r="S73">
        <f t="shared" si="16"/>
        <v>1</v>
      </c>
      <c r="T73">
        <f t="shared" si="17"/>
        <v>-7.4698987783382815</v>
      </c>
      <c r="U73">
        <f t="shared" si="18"/>
        <v>-7.1527985781541643</v>
      </c>
      <c r="V73">
        <f t="shared" si="19"/>
        <v>-7.5310450617900244</v>
      </c>
      <c r="W73">
        <f t="shared" si="20"/>
        <v>-5.0956084527227947</v>
      </c>
      <c r="X73">
        <f t="shared" si="21"/>
        <v>8.0124138548683076E-3</v>
      </c>
      <c r="Y73">
        <f t="shared" si="22"/>
        <v>7.1137861724454091E-2</v>
      </c>
      <c r="Z73">
        <f t="shared" si="22"/>
        <v>9.768225439847654E-2</v>
      </c>
      <c r="AA73">
        <f t="shared" si="22"/>
        <v>6.6918363773078124E-2</v>
      </c>
      <c r="AB73">
        <f t="shared" si="22"/>
        <v>0.76426152010399118</v>
      </c>
      <c r="AC73">
        <f t="shared" si="23"/>
        <v>0.76426152010399118</v>
      </c>
      <c r="AD73">
        <f t="shared" si="24"/>
        <v>-0.26884524458716108</v>
      </c>
    </row>
    <row r="74" spans="1:30" x14ac:dyDescent="0.2">
      <c r="A74" s="6">
        <v>73</v>
      </c>
      <c r="B74" s="13" t="s">
        <v>16</v>
      </c>
      <c r="C74" s="7">
        <v>0.69</v>
      </c>
      <c r="D74" s="7">
        <v>1.04</v>
      </c>
      <c r="E74" s="7">
        <v>2.46</v>
      </c>
      <c r="F74" s="8">
        <v>0.35</v>
      </c>
      <c r="G74" s="8">
        <v>0.45</v>
      </c>
      <c r="H74" s="8">
        <v>10.68</v>
      </c>
      <c r="I74" s="9">
        <v>0</v>
      </c>
      <c r="J74" s="9">
        <v>0.41</v>
      </c>
      <c r="K74" s="9">
        <v>9.7799999999999994</v>
      </c>
      <c r="L74" s="10">
        <v>0.25</v>
      </c>
      <c r="M74" s="10">
        <v>0.23</v>
      </c>
      <c r="N74" s="10">
        <v>8.3000000000000007</v>
      </c>
      <c r="O74">
        <v>0.1</v>
      </c>
      <c r="P74">
        <f t="shared" si="13"/>
        <v>0</v>
      </c>
      <c r="Q74">
        <f t="shared" si="14"/>
        <v>0</v>
      </c>
      <c r="R74">
        <f t="shared" si="15"/>
        <v>0</v>
      </c>
      <c r="S74">
        <f t="shared" si="16"/>
        <v>1</v>
      </c>
      <c r="T74">
        <f t="shared" si="17"/>
        <v>-7.94413788854445</v>
      </c>
      <c r="U74">
        <f t="shared" si="18"/>
        <v>-7.8669144503243089</v>
      </c>
      <c r="V74">
        <f t="shared" si="19"/>
        <v>-7.9951244327931246</v>
      </c>
      <c r="W74">
        <f t="shared" si="20"/>
        <v>-4.8442183067538069</v>
      </c>
      <c r="X74">
        <f t="shared" si="21"/>
        <v>8.9488226644981201E-3</v>
      </c>
      <c r="Y74">
        <f t="shared" si="22"/>
        <v>3.9640474976869948E-2</v>
      </c>
      <c r="Z74">
        <f t="shared" si="22"/>
        <v>4.2822948117635651E-2</v>
      </c>
      <c r="AA74">
        <f t="shared" si="22"/>
        <v>3.7670004735099863E-2</v>
      </c>
      <c r="AB74">
        <f t="shared" si="22"/>
        <v>0.87986657217039455</v>
      </c>
      <c r="AC74">
        <f t="shared" si="23"/>
        <v>0.87986657217039455</v>
      </c>
      <c r="AD74">
        <f t="shared" si="24"/>
        <v>-0.12798500553938585</v>
      </c>
    </row>
    <row r="75" spans="1:30" x14ac:dyDescent="0.2">
      <c r="A75" s="6">
        <v>74</v>
      </c>
      <c r="B75" s="13" t="s">
        <v>16</v>
      </c>
      <c r="C75" s="7">
        <v>0.69</v>
      </c>
      <c r="D75" s="7">
        <v>1.04</v>
      </c>
      <c r="E75" s="7">
        <v>2</v>
      </c>
      <c r="F75" s="8">
        <v>0.35</v>
      </c>
      <c r="G75" s="8">
        <v>0.43</v>
      </c>
      <c r="H75" s="8">
        <v>8.4600000000000009</v>
      </c>
      <c r="I75" s="9">
        <v>0</v>
      </c>
      <c r="J75" s="9">
        <v>0.4</v>
      </c>
      <c r="K75" s="9">
        <v>9.27</v>
      </c>
      <c r="L75" s="10">
        <v>0.75</v>
      </c>
      <c r="M75" s="10">
        <v>0.23</v>
      </c>
      <c r="N75" s="10">
        <v>8.35</v>
      </c>
      <c r="O75">
        <v>0.15</v>
      </c>
      <c r="P75">
        <f t="shared" si="13"/>
        <v>0</v>
      </c>
      <c r="Q75">
        <f t="shared" si="14"/>
        <v>0</v>
      </c>
      <c r="R75">
        <f t="shared" si="15"/>
        <v>0</v>
      </c>
      <c r="S75">
        <f t="shared" si="16"/>
        <v>1</v>
      </c>
      <c r="T75">
        <f t="shared" si="17"/>
        <v>-7.7755600426708549</v>
      </c>
      <c r="U75">
        <f t="shared" si="18"/>
        <v>-7.1599010311713656</v>
      </c>
      <c r="V75">
        <f t="shared" si="19"/>
        <v>-7.7932096178508745</v>
      </c>
      <c r="W75">
        <f t="shared" si="20"/>
        <v>-9.9062922560170694</v>
      </c>
      <c r="X75">
        <f t="shared" si="21"/>
        <v>1.6593903833996065E-3</v>
      </c>
      <c r="Y75">
        <f t="shared" si="22"/>
        <v>0.25302801638331029</v>
      </c>
      <c r="Z75">
        <f t="shared" si="22"/>
        <v>0.46832346925505675</v>
      </c>
      <c r="AA75">
        <f t="shared" si="22"/>
        <v>0.24860135861090654</v>
      </c>
      <c r="AB75">
        <f t="shared" si="22"/>
        <v>3.00471557507263E-2</v>
      </c>
      <c r="AC75">
        <f t="shared" si="23"/>
        <v>3.00471557507263E-2</v>
      </c>
      <c r="AD75">
        <f t="shared" si="24"/>
        <v>-3.5049872730387603</v>
      </c>
    </row>
    <row r="76" spans="1:30" x14ac:dyDescent="0.2">
      <c r="A76" s="6">
        <v>75</v>
      </c>
      <c r="B76" s="13" t="s">
        <v>16</v>
      </c>
      <c r="C76" s="7">
        <v>0.64</v>
      </c>
      <c r="D76" s="7">
        <v>1.24</v>
      </c>
      <c r="E76" s="7">
        <v>1.6</v>
      </c>
      <c r="F76" s="8">
        <v>0.53</v>
      </c>
      <c r="G76" s="8">
        <v>0.54</v>
      </c>
      <c r="H76" s="8">
        <v>8.93</v>
      </c>
      <c r="I76" s="9">
        <v>0</v>
      </c>
      <c r="J76" s="9">
        <v>0.19</v>
      </c>
      <c r="K76" s="9">
        <v>8.86</v>
      </c>
      <c r="L76" s="10">
        <v>0.3</v>
      </c>
      <c r="M76" s="10">
        <v>0.82</v>
      </c>
      <c r="N76" s="10">
        <v>8.5</v>
      </c>
      <c r="O76">
        <v>0.1</v>
      </c>
      <c r="P76">
        <f t="shared" si="13"/>
        <v>0</v>
      </c>
      <c r="Q76">
        <f t="shared" si="14"/>
        <v>0</v>
      </c>
      <c r="R76">
        <f t="shared" si="15"/>
        <v>0</v>
      </c>
      <c r="S76">
        <f t="shared" si="16"/>
        <v>1</v>
      </c>
      <c r="T76">
        <f t="shared" si="17"/>
        <v>-7.2425274666592774</v>
      </c>
      <c r="U76">
        <f t="shared" si="18"/>
        <v>-8.9812165274166897</v>
      </c>
      <c r="V76">
        <f t="shared" si="19"/>
        <v>-7.5589862548857081</v>
      </c>
      <c r="W76">
        <f t="shared" si="20"/>
        <v>-5.6593932765617048</v>
      </c>
      <c r="X76">
        <f t="shared" si="21"/>
        <v>4.8472848544134682E-3</v>
      </c>
      <c r="Y76">
        <f t="shared" si="22"/>
        <v>0.1476086281779079</v>
      </c>
      <c r="Z76">
        <f t="shared" si="22"/>
        <v>2.5942312065247428E-2</v>
      </c>
      <c r="AA76">
        <f t="shared" si="22"/>
        <v>0.10756610391499836</v>
      </c>
      <c r="AB76">
        <f t="shared" si="22"/>
        <v>0.71888295584184625</v>
      </c>
      <c r="AC76">
        <f t="shared" si="23"/>
        <v>0.71888295584184625</v>
      </c>
      <c r="AD76">
        <f t="shared" si="24"/>
        <v>-0.33005672193681534</v>
      </c>
    </row>
    <row r="77" spans="1:30" x14ac:dyDescent="0.2">
      <c r="A77" s="6">
        <v>76</v>
      </c>
      <c r="B77" s="13" t="s">
        <v>16</v>
      </c>
      <c r="C77" s="7">
        <v>0.64</v>
      </c>
      <c r="D77" s="7">
        <v>1.03</v>
      </c>
      <c r="E77" s="7">
        <v>1.45</v>
      </c>
      <c r="F77" s="8">
        <v>0.53</v>
      </c>
      <c r="G77" s="8">
        <v>0.43</v>
      </c>
      <c r="H77" s="8">
        <v>8.92</v>
      </c>
      <c r="I77" s="9">
        <v>0</v>
      </c>
      <c r="J77" s="9">
        <v>0.5</v>
      </c>
      <c r="K77" s="9">
        <v>8.94</v>
      </c>
      <c r="L77" s="10">
        <v>0.5</v>
      </c>
      <c r="M77" s="10">
        <v>0.73</v>
      </c>
      <c r="N77" s="10">
        <v>8.4</v>
      </c>
      <c r="O77">
        <v>0.08</v>
      </c>
      <c r="P77">
        <f t="shared" si="13"/>
        <v>0</v>
      </c>
      <c r="Q77">
        <f t="shared" si="14"/>
        <v>0</v>
      </c>
      <c r="R77">
        <f t="shared" si="15"/>
        <v>0</v>
      </c>
      <c r="S77">
        <f t="shared" si="16"/>
        <v>1</v>
      </c>
      <c r="T77">
        <f t="shared" si="17"/>
        <v>-7.0930731477175151</v>
      </c>
      <c r="U77">
        <f t="shared" si="18"/>
        <v>-8.8818380158331589</v>
      </c>
      <c r="V77">
        <f t="shared" si="19"/>
        <v>-7.731985097033375</v>
      </c>
      <c r="W77">
        <f t="shared" si="20"/>
        <v>-7.3761707605271472</v>
      </c>
      <c r="X77">
        <f t="shared" si="21"/>
        <v>2.0342948191185411E-3</v>
      </c>
      <c r="Y77">
        <f t="shared" si="22"/>
        <v>0.40841678205109638</v>
      </c>
      <c r="Z77">
        <f t="shared" si="22"/>
        <v>6.827361008279613E-2</v>
      </c>
      <c r="AA77">
        <f t="shared" si="22"/>
        <v>0.21558951978506122</v>
      </c>
      <c r="AB77">
        <f t="shared" si="22"/>
        <v>0.30772008808104639</v>
      </c>
      <c r="AC77">
        <f t="shared" si="23"/>
        <v>0.30772008808104639</v>
      </c>
      <c r="AD77">
        <f t="shared" si="24"/>
        <v>-1.1785647141538047</v>
      </c>
    </row>
    <row r="78" spans="1:30" x14ac:dyDescent="0.2">
      <c r="A78" s="6">
        <v>77</v>
      </c>
      <c r="B78" s="13" t="s">
        <v>16</v>
      </c>
      <c r="C78" s="7">
        <v>0.69</v>
      </c>
      <c r="D78" s="7">
        <v>1.03</v>
      </c>
      <c r="E78" s="7">
        <v>1.25</v>
      </c>
      <c r="F78" s="8">
        <v>0.35</v>
      </c>
      <c r="G78" s="8">
        <v>0.42</v>
      </c>
      <c r="H78" s="8">
        <v>8.44</v>
      </c>
      <c r="I78" s="9">
        <v>0</v>
      </c>
      <c r="J78" s="9">
        <v>0.38</v>
      </c>
      <c r="K78" s="9">
        <v>8.61</v>
      </c>
      <c r="L78" s="10">
        <v>0.3</v>
      </c>
      <c r="M78" s="10">
        <v>0.8</v>
      </c>
      <c r="N78" s="10">
        <v>8</v>
      </c>
      <c r="O78">
        <v>0.3</v>
      </c>
      <c r="P78">
        <f t="shared" si="13"/>
        <v>0</v>
      </c>
      <c r="Q78">
        <f t="shared" si="14"/>
        <v>0</v>
      </c>
      <c r="R78">
        <f t="shared" si="15"/>
        <v>0</v>
      </c>
      <c r="S78">
        <f t="shared" si="16"/>
        <v>1</v>
      </c>
      <c r="T78">
        <f t="shared" si="17"/>
        <v>-7.4962056552649239</v>
      </c>
      <c r="U78">
        <f t="shared" si="18"/>
        <v>-7.4947413511219514</v>
      </c>
      <c r="V78">
        <f t="shared" si="19"/>
        <v>-7.5107963897883891</v>
      </c>
      <c r="W78">
        <f t="shared" si="20"/>
        <v>-6.5850702354067616</v>
      </c>
      <c r="X78">
        <f t="shared" si="21"/>
        <v>3.0391630120893869E-3</v>
      </c>
      <c r="Y78">
        <f t="shared" si="22"/>
        <v>0.18267758166965012</v>
      </c>
      <c r="Z78">
        <f t="shared" si="22"/>
        <v>0.18294527315235903</v>
      </c>
      <c r="AA78">
        <f t="shared" si="22"/>
        <v>0.18003153241606659</v>
      </c>
      <c r="AB78">
        <f t="shared" si="22"/>
        <v>0.45434561276192431</v>
      </c>
      <c r="AC78">
        <f t="shared" si="23"/>
        <v>0.45434561276192431</v>
      </c>
      <c r="AD78">
        <f t="shared" si="24"/>
        <v>-0.78889710896328036</v>
      </c>
    </row>
    <row r="79" spans="1:30" x14ac:dyDescent="0.2">
      <c r="A79" s="6">
        <v>78</v>
      </c>
      <c r="B79" s="13" t="s">
        <v>15</v>
      </c>
      <c r="C79" s="7">
        <v>0.64</v>
      </c>
      <c r="D79" s="7">
        <v>1.1299999999999999</v>
      </c>
      <c r="E79" s="7">
        <v>1.63</v>
      </c>
      <c r="F79" s="8">
        <v>0.53</v>
      </c>
      <c r="G79" s="8">
        <v>0.49</v>
      </c>
      <c r="H79" s="8">
        <v>9.3800000000000008</v>
      </c>
      <c r="I79" s="9">
        <v>0</v>
      </c>
      <c r="J79" s="9">
        <v>0.26</v>
      </c>
      <c r="K79" s="9">
        <v>7.2</v>
      </c>
      <c r="L79" s="10">
        <v>0.44</v>
      </c>
      <c r="M79" s="10">
        <v>0.51</v>
      </c>
      <c r="N79" s="10">
        <v>9.48</v>
      </c>
      <c r="O79">
        <v>0.2</v>
      </c>
      <c r="P79">
        <f t="shared" si="13"/>
        <v>0</v>
      </c>
      <c r="Q79">
        <f t="shared" si="14"/>
        <v>0</v>
      </c>
      <c r="R79">
        <f t="shared" si="15"/>
        <v>1</v>
      </c>
      <c r="S79">
        <f t="shared" si="16"/>
        <v>0</v>
      </c>
      <c r="T79">
        <f t="shared" si="17"/>
        <v>-7.2040304309187473</v>
      </c>
      <c r="U79">
        <f t="shared" si="18"/>
        <v>-9.354746281546344</v>
      </c>
      <c r="V79">
        <f t="shared" si="19"/>
        <v>-6.9611063703374869</v>
      </c>
      <c r="W79">
        <f t="shared" si="20"/>
        <v>-7.7720143642208406</v>
      </c>
      <c r="X79">
        <f t="shared" si="21"/>
        <v>2.1995471707859622E-3</v>
      </c>
      <c r="Y79">
        <f t="shared" si="22"/>
        <v>0.33806176630265022</v>
      </c>
      <c r="Z79">
        <f t="shared" si="22"/>
        <v>3.9350660843049785E-2</v>
      </c>
      <c r="AA79">
        <f t="shared" si="22"/>
        <v>0.4310192186348164</v>
      </c>
      <c r="AB79">
        <f t="shared" si="22"/>
        <v>0.19156835421948354</v>
      </c>
      <c r="AC79">
        <f t="shared" si="23"/>
        <v>0.4310192186348164</v>
      </c>
      <c r="AD79">
        <f t="shared" si="24"/>
        <v>-0.84160259907249135</v>
      </c>
    </row>
    <row r="80" spans="1:30" x14ac:dyDescent="0.2">
      <c r="A80" s="6">
        <v>79</v>
      </c>
      <c r="B80" s="13" t="s">
        <v>15</v>
      </c>
      <c r="C80" s="7">
        <v>0.64</v>
      </c>
      <c r="D80" s="7">
        <v>0.76</v>
      </c>
      <c r="E80" s="7">
        <v>1.47</v>
      </c>
      <c r="F80" s="8">
        <v>0.53</v>
      </c>
      <c r="G80" s="8">
        <v>0.44</v>
      </c>
      <c r="H80" s="8">
        <v>9.08</v>
      </c>
      <c r="I80" s="9">
        <v>0</v>
      </c>
      <c r="J80" s="9">
        <v>0.1</v>
      </c>
      <c r="K80" s="9">
        <v>14.4</v>
      </c>
      <c r="L80" s="10">
        <v>0.44</v>
      </c>
      <c r="M80" s="10">
        <v>0.63</v>
      </c>
      <c r="N80" s="10">
        <v>9.18</v>
      </c>
      <c r="O80">
        <v>0.7</v>
      </c>
      <c r="P80">
        <f t="shared" si="13"/>
        <v>0</v>
      </c>
      <c r="Q80">
        <f t="shared" si="14"/>
        <v>0</v>
      </c>
      <c r="R80">
        <f t="shared" si="15"/>
        <v>1</v>
      </c>
      <c r="S80">
        <f t="shared" si="16"/>
        <v>0</v>
      </c>
      <c r="T80">
        <f t="shared" si="17"/>
        <v>-6.9789241135351432</v>
      </c>
      <c r="U80">
        <f t="shared" si="18"/>
        <v>-10.37787150665759</v>
      </c>
      <c r="V80">
        <f t="shared" si="19"/>
        <v>-9.4225880066454977</v>
      </c>
      <c r="W80">
        <f t="shared" si="20"/>
        <v>-10.510843126998612</v>
      </c>
      <c r="X80">
        <f t="shared" si="21"/>
        <v>1.0705339772021027E-3</v>
      </c>
      <c r="Y80">
        <f t="shared" si="22"/>
        <v>0.86994403006653698</v>
      </c>
      <c r="Z80">
        <f t="shared" si="22"/>
        <v>2.9063453261340255E-2</v>
      </c>
      <c r="AA80">
        <f t="shared" si="22"/>
        <v>7.554775578229421E-2</v>
      </c>
      <c r="AB80">
        <f t="shared" si="22"/>
        <v>2.5444760889828454E-2</v>
      </c>
      <c r="AC80">
        <f t="shared" si="23"/>
        <v>7.554775578229421E-2</v>
      </c>
      <c r="AD80">
        <f t="shared" si="24"/>
        <v>-2.5829902957701889</v>
      </c>
    </row>
    <row r="81" spans="1:30" x14ac:dyDescent="0.2">
      <c r="A81" s="6">
        <v>80</v>
      </c>
      <c r="B81" s="13" t="s">
        <v>18</v>
      </c>
      <c r="C81" s="7">
        <v>0.69</v>
      </c>
      <c r="D81" s="7">
        <v>1.08</v>
      </c>
      <c r="E81" s="7">
        <v>1.63</v>
      </c>
      <c r="F81" s="8">
        <v>0.3</v>
      </c>
      <c r="G81" s="8">
        <v>0.43</v>
      </c>
      <c r="H81" s="8">
        <v>7.85</v>
      </c>
      <c r="I81" s="9">
        <v>0</v>
      </c>
      <c r="J81" s="9">
        <v>0.35</v>
      </c>
      <c r="K81" s="9">
        <v>8.7899999999999991</v>
      </c>
      <c r="L81" s="10">
        <v>0.34</v>
      </c>
      <c r="M81" s="10">
        <v>0.89</v>
      </c>
      <c r="N81" s="10">
        <v>9.0500000000000007</v>
      </c>
      <c r="O81">
        <v>0.2</v>
      </c>
      <c r="P81">
        <f t="shared" si="13"/>
        <v>0</v>
      </c>
      <c r="Q81">
        <f t="shared" si="14"/>
        <v>1</v>
      </c>
      <c r="R81">
        <f t="shared" si="15"/>
        <v>0</v>
      </c>
      <c r="S81">
        <f t="shared" si="16"/>
        <v>0</v>
      </c>
      <c r="T81">
        <f t="shared" si="17"/>
        <v>-7.6579616344815022</v>
      </c>
      <c r="U81">
        <f t="shared" si="18"/>
        <v>-6.5754812572641281</v>
      </c>
      <c r="V81">
        <f t="shared" si="19"/>
        <v>-7.5842921945827122</v>
      </c>
      <c r="W81">
        <f t="shared" si="20"/>
        <v>-6.8325460282197854</v>
      </c>
      <c r="X81">
        <f t="shared" si="21"/>
        <v>3.4528881205159474E-3</v>
      </c>
      <c r="Y81">
        <f t="shared" si="22"/>
        <v>0.13677509113477329</v>
      </c>
      <c r="Z81">
        <f t="shared" si="22"/>
        <v>0.40375904771162868</v>
      </c>
      <c r="AA81">
        <f t="shared" si="22"/>
        <v>0.14723167199500622</v>
      </c>
      <c r="AB81">
        <f t="shared" si="22"/>
        <v>0.3122341891585918</v>
      </c>
      <c r="AC81">
        <f t="shared" si="23"/>
        <v>0.40375904771162868</v>
      </c>
      <c r="AD81">
        <f t="shared" si="24"/>
        <v>-0.90693699550346463</v>
      </c>
    </row>
    <row r="82" spans="1:30" x14ac:dyDescent="0.2">
      <c r="A82" s="6">
        <v>81</v>
      </c>
      <c r="B82" s="13" t="s">
        <v>18</v>
      </c>
      <c r="C82" s="7">
        <v>0.69</v>
      </c>
      <c r="D82" s="7">
        <v>1.27</v>
      </c>
      <c r="E82" s="7">
        <v>1.93</v>
      </c>
      <c r="F82" s="8">
        <v>0.6</v>
      </c>
      <c r="G82" s="8">
        <v>0.52</v>
      </c>
      <c r="H82" s="8">
        <v>10.25</v>
      </c>
      <c r="I82" s="9">
        <v>0</v>
      </c>
      <c r="J82" s="9">
        <v>0.5</v>
      </c>
      <c r="K82" s="9">
        <v>8.92</v>
      </c>
      <c r="L82" s="10">
        <v>0.34</v>
      </c>
      <c r="M82" s="10">
        <v>1.0900000000000001</v>
      </c>
      <c r="N82" s="10">
        <v>8.8800000000000008</v>
      </c>
      <c r="O82">
        <v>0.6</v>
      </c>
      <c r="P82">
        <f t="shared" si="13"/>
        <v>0</v>
      </c>
      <c r="Q82">
        <f t="shared" si="14"/>
        <v>1</v>
      </c>
      <c r="R82">
        <f t="shared" si="15"/>
        <v>0</v>
      </c>
      <c r="S82">
        <f t="shared" si="16"/>
        <v>0</v>
      </c>
      <c r="T82">
        <f t="shared" si="17"/>
        <v>-7.853388582288428</v>
      </c>
      <c r="U82">
        <f t="shared" si="18"/>
        <v>-11.278524673016976</v>
      </c>
      <c r="V82">
        <f t="shared" si="19"/>
        <v>-7.6153091284427035</v>
      </c>
      <c r="W82">
        <f t="shared" si="20"/>
        <v>-9.0960539096313155</v>
      </c>
      <c r="X82">
        <f t="shared" si="21"/>
        <v>1.0060306350043978E-3</v>
      </c>
      <c r="Y82">
        <f t="shared" si="22"/>
        <v>0.38610503821359227</v>
      </c>
      <c r="Z82">
        <f t="shared" si="22"/>
        <v>1.2565731184242862E-2</v>
      </c>
      <c r="AA82">
        <f t="shared" si="22"/>
        <v>0.4898939337883465</v>
      </c>
      <c r="AB82">
        <f t="shared" si="22"/>
        <v>0.11143529681381827</v>
      </c>
      <c r="AC82">
        <f t="shared" si="23"/>
        <v>1.2565731184242862E-2</v>
      </c>
      <c r="AD82">
        <f t="shared" si="24"/>
        <v>-4.376781917539379</v>
      </c>
    </row>
    <row r="83" spans="1:30" x14ac:dyDescent="0.2">
      <c r="A83" s="6">
        <v>82</v>
      </c>
      <c r="B83" s="13" t="s">
        <v>15</v>
      </c>
      <c r="C83" s="7">
        <v>0.64</v>
      </c>
      <c r="D83" s="7">
        <v>0.44</v>
      </c>
      <c r="E83" s="7">
        <v>1</v>
      </c>
      <c r="F83" s="8">
        <v>0.53</v>
      </c>
      <c r="G83" s="8">
        <v>0.2</v>
      </c>
      <c r="H83" s="8">
        <v>3.61</v>
      </c>
      <c r="I83" s="9">
        <v>0</v>
      </c>
      <c r="J83" s="9">
        <v>0.05</v>
      </c>
      <c r="K83" s="9">
        <v>1.8</v>
      </c>
      <c r="L83" s="10">
        <v>0.44</v>
      </c>
      <c r="M83" s="10">
        <v>0.25</v>
      </c>
      <c r="N83" s="10">
        <v>3.51</v>
      </c>
      <c r="O83">
        <v>0.7</v>
      </c>
      <c r="P83">
        <f t="shared" si="13"/>
        <v>0</v>
      </c>
      <c r="Q83">
        <f t="shared" si="14"/>
        <v>0</v>
      </c>
      <c r="R83">
        <f t="shared" si="15"/>
        <v>1</v>
      </c>
      <c r="S83">
        <f t="shared" si="16"/>
        <v>0</v>
      </c>
      <c r="T83">
        <f t="shared" si="17"/>
        <v>-6.6627070065577225</v>
      </c>
      <c r="U83">
        <f t="shared" si="18"/>
        <v>-8.2652801410807797</v>
      </c>
      <c r="V83">
        <f t="shared" si="19"/>
        <v>-4.7825249044390636</v>
      </c>
      <c r="W83">
        <f t="shared" si="20"/>
        <v>-8.2619681909953524</v>
      </c>
      <c r="X83">
        <f t="shared" si="21"/>
        <v>1.016795683753461E-2</v>
      </c>
      <c r="Y83">
        <f t="shared" si="22"/>
        <v>0.12565779034930993</v>
      </c>
      <c r="Z83">
        <f t="shared" si="22"/>
        <v>2.5304674156470475E-2</v>
      </c>
      <c r="AA83">
        <f t="shared" si="22"/>
        <v>0.82364891458301859</v>
      </c>
      <c r="AB83">
        <f t="shared" si="22"/>
        <v>2.5388620911201046E-2</v>
      </c>
      <c r="AC83">
        <f t="shared" si="23"/>
        <v>0.82364891458301859</v>
      </c>
      <c r="AD83">
        <f t="shared" si="24"/>
        <v>-0.19401091440338308</v>
      </c>
    </row>
    <row r="84" spans="1:30" x14ac:dyDescent="0.2">
      <c r="A84" s="6">
        <v>83</v>
      </c>
      <c r="B84" s="13" t="s">
        <v>16</v>
      </c>
      <c r="C84" s="7">
        <v>0.69</v>
      </c>
      <c r="D84" s="7">
        <v>0.59</v>
      </c>
      <c r="E84" s="7">
        <v>0.98</v>
      </c>
      <c r="F84" s="8">
        <v>0.35</v>
      </c>
      <c r="G84" s="8">
        <v>0.13</v>
      </c>
      <c r="H84" s="8">
        <v>4.13</v>
      </c>
      <c r="I84" s="9">
        <v>0</v>
      </c>
      <c r="J84" s="9">
        <v>0.17</v>
      </c>
      <c r="K84" s="9">
        <v>3.32</v>
      </c>
      <c r="L84" s="10">
        <v>0.01</v>
      </c>
      <c r="M84" s="10">
        <v>0.11</v>
      </c>
      <c r="N84" s="10">
        <v>3.2</v>
      </c>
      <c r="O84">
        <v>0.08</v>
      </c>
      <c r="P84">
        <f t="shared" si="13"/>
        <v>0</v>
      </c>
      <c r="Q84">
        <f t="shared" si="14"/>
        <v>0</v>
      </c>
      <c r="R84">
        <f t="shared" si="15"/>
        <v>0</v>
      </c>
      <c r="S84">
        <f t="shared" si="16"/>
        <v>1</v>
      </c>
      <c r="T84">
        <f t="shared" si="17"/>
        <v>-7.1992928168882333</v>
      </c>
      <c r="U84">
        <f t="shared" si="18"/>
        <v>-5.2763154564679873</v>
      </c>
      <c r="V84">
        <f t="shared" si="19"/>
        <v>-5.5239298595112887</v>
      </c>
      <c r="W84">
        <f t="shared" si="20"/>
        <v>-0.52257072536704785</v>
      </c>
      <c r="X84">
        <f t="shared" si="21"/>
        <v>0.60284264078474081</v>
      </c>
      <c r="Y84">
        <f t="shared" si="22"/>
        <v>1.2393183849935859E-3</v>
      </c>
      <c r="Z84">
        <f t="shared" si="22"/>
        <v>8.4785453771905502E-3</v>
      </c>
      <c r="AA84">
        <f t="shared" si="22"/>
        <v>6.6188689133343595E-3</v>
      </c>
      <c r="AB84">
        <f t="shared" si="22"/>
        <v>0.98366326732448139</v>
      </c>
      <c r="AC84">
        <f t="shared" si="23"/>
        <v>0.98366326732448139</v>
      </c>
      <c r="AD84">
        <f t="shared" si="24"/>
        <v>-1.6471648499979973E-2</v>
      </c>
    </row>
    <row r="85" spans="1:30" x14ac:dyDescent="0.2">
      <c r="A85" s="6">
        <v>84</v>
      </c>
      <c r="B85" s="13" t="s">
        <v>16</v>
      </c>
      <c r="C85" s="7">
        <v>0.69</v>
      </c>
      <c r="D85" s="7">
        <v>0.59</v>
      </c>
      <c r="E85" s="7">
        <v>1.1399999999999999</v>
      </c>
      <c r="F85" s="8">
        <v>0.35</v>
      </c>
      <c r="G85" s="8">
        <v>0.25</v>
      </c>
      <c r="H85" s="8">
        <v>4.2300000000000004</v>
      </c>
      <c r="I85" s="9">
        <v>0</v>
      </c>
      <c r="J85" s="9">
        <v>0.08</v>
      </c>
      <c r="K85" s="9">
        <v>3.35</v>
      </c>
      <c r="L85" s="10">
        <v>0.25</v>
      </c>
      <c r="M85" s="10">
        <v>0.6</v>
      </c>
      <c r="N85" s="10">
        <v>3.37</v>
      </c>
      <c r="O85">
        <v>0.3</v>
      </c>
      <c r="P85">
        <f t="shared" si="13"/>
        <v>0</v>
      </c>
      <c r="Q85">
        <f t="shared" si="14"/>
        <v>0</v>
      </c>
      <c r="R85">
        <f t="shared" si="15"/>
        <v>0</v>
      </c>
      <c r="S85">
        <f t="shared" si="16"/>
        <v>1</v>
      </c>
      <c r="T85">
        <f t="shared" si="17"/>
        <v>-7.2579285893660055</v>
      </c>
      <c r="U85">
        <f t="shared" si="18"/>
        <v>-5.8754011212222146</v>
      </c>
      <c r="V85">
        <f t="shared" si="19"/>
        <v>-5.4481692520904117</v>
      </c>
      <c r="W85">
        <f t="shared" si="20"/>
        <v>-4.3218862678591261</v>
      </c>
      <c r="X85">
        <f t="shared" si="21"/>
        <v>2.1091231115099904E-2</v>
      </c>
      <c r="Y85">
        <f t="shared" si="22"/>
        <v>3.3405635104606181E-2</v>
      </c>
      <c r="Z85">
        <f t="shared" si="22"/>
        <v>0.13312014543759648</v>
      </c>
      <c r="AA85">
        <f t="shared" si="22"/>
        <v>0.20407425826968084</v>
      </c>
      <c r="AB85">
        <f t="shared" si="22"/>
        <v>0.62939996118811636</v>
      </c>
      <c r="AC85">
        <f t="shared" si="23"/>
        <v>0.62939996118811636</v>
      </c>
      <c r="AD85">
        <f t="shared" si="24"/>
        <v>-0.46298835601672544</v>
      </c>
    </row>
    <row r="86" spans="1:30" x14ac:dyDescent="0.2">
      <c r="A86" s="6">
        <v>85</v>
      </c>
      <c r="B86" s="13" t="s">
        <v>17</v>
      </c>
      <c r="C86" s="7">
        <v>0.25</v>
      </c>
      <c r="D86" s="7">
        <v>0.65</v>
      </c>
      <c r="E86" s="7">
        <v>1.4</v>
      </c>
      <c r="F86" s="8">
        <v>0.53</v>
      </c>
      <c r="G86" s="8">
        <v>0.3</v>
      </c>
      <c r="H86" s="8">
        <v>5.9</v>
      </c>
      <c r="I86" s="9">
        <v>0</v>
      </c>
      <c r="J86" s="9">
        <v>0.16</v>
      </c>
      <c r="K86" s="9">
        <v>5.77</v>
      </c>
      <c r="L86" s="10">
        <v>0.44</v>
      </c>
      <c r="M86" s="10">
        <v>0.69</v>
      </c>
      <c r="N86" s="10">
        <v>5.96</v>
      </c>
      <c r="O86">
        <v>0.7</v>
      </c>
      <c r="P86">
        <f t="shared" si="13"/>
        <v>1</v>
      </c>
      <c r="Q86">
        <f t="shared" si="14"/>
        <v>0</v>
      </c>
      <c r="R86">
        <f t="shared" si="15"/>
        <v>0</v>
      </c>
      <c r="S86">
        <f t="shared" si="16"/>
        <v>0</v>
      </c>
      <c r="T86">
        <f t="shared" si="17"/>
        <v>-3.1876473794679314</v>
      </c>
      <c r="U86">
        <f t="shared" si="18"/>
        <v>-9.1494966738326333</v>
      </c>
      <c r="V86">
        <f t="shared" si="19"/>
        <v>-6.2869162521238993</v>
      </c>
      <c r="W86">
        <f t="shared" si="20"/>
        <v>-9.3577934293816885</v>
      </c>
      <c r="X86">
        <f t="shared" si="21"/>
        <v>4.332189871763624E-2</v>
      </c>
      <c r="Y86">
        <f t="shared" si="22"/>
        <v>0.95260937259205658</v>
      </c>
      <c r="Z86">
        <f t="shared" si="22"/>
        <v>2.453107609671388E-3</v>
      </c>
      <c r="AA86">
        <f t="shared" si="22"/>
        <v>4.2945679713196606E-2</v>
      </c>
      <c r="AB86">
        <f t="shared" si="22"/>
        <v>1.9918400850753937E-3</v>
      </c>
      <c r="AC86">
        <f t="shared" si="23"/>
        <v>0.95260937259205658</v>
      </c>
      <c r="AD86">
        <f t="shared" si="24"/>
        <v>-4.8550351705080361E-2</v>
      </c>
    </row>
    <row r="87" spans="1:30" x14ac:dyDescent="0.2">
      <c r="A87" s="6">
        <v>86</v>
      </c>
      <c r="B87" s="13" t="s">
        <v>16</v>
      </c>
      <c r="C87" s="7">
        <v>0.69</v>
      </c>
      <c r="D87" s="7">
        <v>0.6</v>
      </c>
      <c r="E87" s="7">
        <v>0.67</v>
      </c>
      <c r="F87" s="8">
        <v>0.35</v>
      </c>
      <c r="G87" s="8">
        <v>0.28000000000000003</v>
      </c>
      <c r="H87" s="8">
        <v>4</v>
      </c>
      <c r="I87" s="9">
        <v>0</v>
      </c>
      <c r="J87" s="9">
        <v>0.14000000000000001</v>
      </c>
      <c r="K87" s="9">
        <v>3.2</v>
      </c>
      <c r="L87" s="10">
        <v>0.1</v>
      </c>
      <c r="M87" s="10">
        <v>0.37</v>
      </c>
      <c r="N87" s="10">
        <v>2.85</v>
      </c>
      <c r="O87">
        <v>0.6</v>
      </c>
      <c r="P87">
        <f t="shared" si="13"/>
        <v>0</v>
      </c>
      <c r="Q87">
        <f t="shared" si="14"/>
        <v>0</v>
      </c>
      <c r="R87">
        <f t="shared" si="15"/>
        <v>0</v>
      </c>
      <c r="S87">
        <f t="shared" si="16"/>
        <v>1</v>
      </c>
      <c r="T87">
        <f t="shared" si="17"/>
        <v>-7.0901852116289232</v>
      </c>
      <c r="U87">
        <f t="shared" si="18"/>
        <v>-6.4979478008879035</v>
      </c>
      <c r="V87">
        <f t="shared" si="19"/>
        <v>-5.3571089213728875</v>
      </c>
      <c r="W87">
        <f t="shared" si="20"/>
        <v>-4.2754248813021585</v>
      </c>
      <c r="X87">
        <f t="shared" si="21"/>
        <v>2.0960426209315985E-2</v>
      </c>
      <c r="Y87">
        <f t="shared" si="22"/>
        <v>3.9753152760128967E-2</v>
      </c>
      <c r="Z87">
        <f t="shared" si="22"/>
        <v>7.1874860871612739E-2</v>
      </c>
      <c r="AA87">
        <f t="shared" si="22"/>
        <v>0.22492464678439428</v>
      </c>
      <c r="AB87">
        <f t="shared" si="22"/>
        <v>0.66344733958386404</v>
      </c>
      <c r="AC87">
        <f t="shared" si="23"/>
        <v>0.66344733958386404</v>
      </c>
      <c r="AD87">
        <f t="shared" si="24"/>
        <v>-0.41030579598005196</v>
      </c>
    </row>
    <row r="88" spans="1:30" x14ac:dyDescent="0.2">
      <c r="A88" s="6">
        <v>87</v>
      </c>
      <c r="B88" s="13" t="s">
        <v>15</v>
      </c>
      <c r="C88" s="7">
        <v>0.64</v>
      </c>
      <c r="D88" s="7">
        <v>0.59</v>
      </c>
      <c r="E88" s="7">
        <v>1.18</v>
      </c>
      <c r="F88" s="8">
        <v>0.53</v>
      </c>
      <c r="G88" s="8">
        <v>0.14000000000000001</v>
      </c>
      <c r="H88" s="8">
        <v>3.59</v>
      </c>
      <c r="I88" s="9">
        <v>0</v>
      </c>
      <c r="J88" s="9">
        <v>0.05</v>
      </c>
      <c r="K88" s="9">
        <v>2.4</v>
      </c>
      <c r="L88" s="10">
        <v>0.44</v>
      </c>
      <c r="M88" s="10">
        <v>0.17</v>
      </c>
      <c r="N88" s="10">
        <v>3.49</v>
      </c>
      <c r="O88">
        <v>0.2</v>
      </c>
      <c r="P88">
        <f t="shared" si="13"/>
        <v>0</v>
      </c>
      <c r="Q88">
        <f t="shared" si="14"/>
        <v>0</v>
      </c>
      <c r="R88">
        <f t="shared" si="15"/>
        <v>1</v>
      </c>
      <c r="S88">
        <f t="shared" si="16"/>
        <v>0</v>
      </c>
      <c r="T88">
        <f t="shared" si="17"/>
        <v>-6.7961603093408254</v>
      </c>
      <c r="U88">
        <f t="shared" si="18"/>
        <v>-7.0753921279338741</v>
      </c>
      <c r="V88">
        <f t="shared" si="19"/>
        <v>-5.1075499137604687</v>
      </c>
      <c r="W88">
        <f t="shared" si="20"/>
        <v>-5.4238646989275319</v>
      </c>
      <c r="X88">
        <f t="shared" si="21"/>
        <v>1.242468085954828E-2</v>
      </c>
      <c r="Y88">
        <f t="shared" si="22"/>
        <v>8.998701321604434E-2</v>
      </c>
      <c r="Z88">
        <f t="shared" si="22"/>
        <v>6.8062986174394727E-2</v>
      </c>
      <c r="AA88">
        <f t="shared" si="22"/>
        <v>0.48700566618865848</v>
      </c>
      <c r="AB88">
        <f t="shared" si="22"/>
        <v>0.35494433442090245</v>
      </c>
      <c r="AC88">
        <f t="shared" si="23"/>
        <v>0.48700566618865848</v>
      </c>
      <c r="AD88">
        <f t="shared" si="24"/>
        <v>-0.71947952108292301</v>
      </c>
    </row>
    <row r="89" spans="1:30" x14ac:dyDescent="0.2">
      <c r="A89" s="6">
        <v>88</v>
      </c>
      <c r="B89" s="13" t="s">
        <v>16</v>
      </c>
      <c r="C89" s="7">
        <v>0.69</v>
      </c>
      <c r="D89" s="7">
        <v>0.61</v>
      </c>
      <c r="E89" s="7">
        <v>0.72</v>
      </c>
      <c r="F89" s="8">
        <v>0.35</v>
      </c>
      <c r="G89" s="8">
        <v>0.27</v>
      </c>
      <c r="H89" s="8">
        <v>3.96</v>
      </c>
      <c r="I89" s="9">
        <v>0</v>
      </c>
      <c r="J89" s="9">
        <v>0.12</v>
      </c>
      <c r="K89" s="9">
        <v>3.32</v>
      </c>
      <c r="L89" s="10">
        <v>0.1</v>
      </c>
      <c r="M89" s="10">
        <v>0.18</v>
      </c>
      <c r="N89" s="10">
        <v>3.05</v>
      </c>
      <c r="O89">
        <v>0.15</v>
      </c>
      <c r="P89">
        <f t="shared" si="13"/>
        <v>0</v>
      </c>
      <c r="Q89">
        <f t="shared" si="14"/>
        <v>0</v>
      </c>
      <c r="R89">
        <f t="shared" si="15"/>
        <v>0</v>
      </c>
      <c r="S89">
        <f t="shared" si="16"/>
        <v>1</v>
      </c>
      <c r="T89">
        <f t="shared" si="17"/>
        <v>-7.1130080944446012</v>
      </c>
      <c r="U89">
        <f t="shared" si="18"/>
        <v>-5.4387826675720401</v>
      </c>
      <c r="V89">
        <f t="shared" si="19"/>
        <v>-5.486714119175252</v>
      </c>
      <c r="W89">
        <f t="shared" si="20"/>
        <v>-1.7479323722288727</v>
      </c>
      <c r="X89">
        <f t="shared" si="21"/>
        <v>0.18343425554210296</v>
      </c>
      <c r="Y89">
        <f t="shared" si="22"/>
        <v>4.4399634332127295E-3</v>
      </c>
      <c r="Z89">
        <f t="shared" si="22"/>
        <v>2.3685701824047459E-2</v>
      </c>
      <c r="AA89">
        <f t="shared" si="22"/>
        <v>2.2577190256296394E-2</v>
      </c>
      <c r="AB89">
        <f t="shared" si="22"/>
        <v>0.94929714448644342</v>
      </c>
      <c r="AC89">
        <f t="shared" si="23"/>
        <v>0.94929714448644342</v>
      </c>
      <c r="AD89">
        <f t="shared" si="24"/>
        <v>-5.2033416119088037E-2</v>
      </c>
    </row>
    <row r="90" spans="1:30" x14ac:dyDescent="0.2">
      <c r="A90" s="6">
        <v>89</v>
      </c>
      <c r="B90" s="13" t="s">
        <v>15</v>
      </c>
      <c r="C90" s="7">
        <v>0.64</v>
      </c>
      <c r="D90" s="7">
        <v>0.59</v>
      </c>
      <c r="E90" s="7">
        <v>1.18</v>
      </c>
      <c r="F90" s="8">
        <v>0.53</v>
      </c>
      <c r="G90" s="8">
        <v>0.26</v>
      </c>
      <c r="H90" s="8">
        <v>3.59</v>
      </c>
      <c r="I90" s="9">
        <v>0</v>
      </c>
      <c r="J90" s="9">
        <v>0.06</v>
      </c>
      <c r="K90" s="9">
        <v>2.65</v>
      </c>
      <c r="L90" s="10">
        <v>0.44</v>
      </c>
      <c r="M90" s="10">
        <v>0.32</v>
      </c>
      <c r="N90" s="10">
        <v>3.49</v>
      </c>
      <c r="O90">
        <v>0.3</v>
      </c>
      <c r="P90">
        <f t="shared" si="13"/>
        <v>0</v>
      </c>
      <c r="Q90">
        <f t="shared" si="14"/>
        <v>0</v>
      </c>
      <c r="R90">
        <f t="shared" si="15"/>
        <v>1</v>
      </c>
      <c r="S90">
        <f t="shared" si="16"/>
        <v>0</v>
      </c>
      <c r="T90">
        <f t="shared" si="17"/>
        <v>-6.7961603093408254</v>
      </c>
      <c r="U90">
        <f t="shared" si="18"/>
        <v>-7.3604952385481486</v>
      </c>
      <c r="V90">
        <f t="shared" si="19"/>
        <v>-5.1826393396674106</v>
      </c>
      <c r="W90">
        <f t="shared" si="20"/>
        <v>-6.0503088355085612</v>
      </c>
      <c r="X90">
        <f t="shared" si="21"/>
        <v>9.7242490949255925E-3</v>
      </c>
      <c r="Y90">
        <f t="shared" si="22"/>
        <v>0.11497647888274908</v>
      </c>
      <c r="Z90">
        <f t="shared" si="22"/>
        <v>6.5391523945372815E-2</v>
      </c>
      <c r="AA90">
        <f t="shared" si="22"/>
        <v>0.57723447069937261</v>
      </c>
      <c r="AB90">
        <f t="shared" si="22"/>
        <v>0.24239752647250548</v>
      </c>
      <c r="AC90">
        <f t="shared" si="23"/>
        <v>0.57723447069937261</v>
      </c>
      <c r="AD90">
        <f t="shared" si="24"/>
        <v>-0.54950673331923849</v>
      </c>
    </row>
    <row r="91" spans="1:30" x14ac:dyDescent="0.2">
      <c r="A91" s="6">
        <v>90</v>
      </c>
      <c r="B91" s="13" t="s">
        <v>16</v>
      </c>
      <c r="C91" s="7">
        <v>0.64</v>
      </c>
      <c r="D91" s="7">
        <v>0.6</v>
      </c>
      <c r="E91" s="7">
        <v>0.74</v>
      </c>
      <c r="F91" s="8">
        <v>0.53</v>
      </c>
      <c r="G91" s="8">
        <v>0.26</v>
      </c>
      <c r="H91" s="8">
        <v>3.89</v>
      </c>
      <c r="I91" s="9">
        <v>0</v>
      </c>
      <c r="J91" s="9">
        <v>0.1</v>
      </c>
      <c r="K91" s="9">
        <v>3.15</v>
      </c>
      <c r="L91" s="10">
        <v>0.2</v>
      </c>
      <c r="M91" s="10">
        <v>0.4</v>
      </c>
      <c r="N91" s="10">
        <v>2.62</v>
      </c>
      <c r="O91">
        <v>0.26</v>
      </c>
      <c r="P91">
        <f t="shared" si="13"/>
        <v>0</v>
      </c>
      <c r="Q91">
        <f t="shared" si="14"/>
        <v>0</v>
      </c>
      <c r="R91">
        <f t="shared" si="15"/>
        <v>0</v>
      </c>
      <c r="S91">
        <f t="shared" si="16"/>
        <v>1</v>
      </c>
      <c r="T91">
        <f t="shared" si="17"/>
        <v>-6.6394111389433252</v>
      </c>
      <c r="U91">
        <f t="shared" si="18"/>
        <v>-7.3779922464968566</v>
      </c>
      <c r="V91">
        <f t="shared" si="19"/>
        <v>-5.3922842133283249</v>
      </c>
      <c r="W91">
        <f t="shared" si="20"/>
        <v>-3.2570373517632984</v>
      </c>
      <c r="X91">
        <f t="shared" si="21"/>
        <v>4.4986513992951963E-2</v>
      </c>
      <c r="Y91">
        <f t="shared" si="22"/>
        <v>2.9070870620033436E-2</v>
      </c>
      <c r="Z91">
        <f t="shared" si="22"/>
        <v>1.3889811081895928E-2</v>
      </c>
      <c r="AA91">
        <f t="shared" si="22"/>
        <v>0.10117620379388254</v>
      </c>
      <c r="AB91">
        <f t="shared" si="22"/>
        <v>0.85586311450418806</v>
      </c>
      <c r="AC91">
        <f t="shared" si="23"/>
        <v>0.85586311450418806</v>
      </c>
      <c r="AD91">
        <f t="shared" si="24"/>
        <v>-0.15564482859023313</v>
      </c>
    </row>
    <row r="92" spans="1:30" x14ac:dyDescent="0.2">
      <c r="A92" s="6">
        <v>91</v>
      </c>
      <c r="B92" s="13" t="s">
        <v>16</v>
      </c>
      <c r="C92" s="7">
        <v>0.64</v>
      </c>
      <c r="D92" s="7">
        <v>0.44</v>
      </c>
      <c r="E92" s="7">
        <v>0.93</v>
      </c>
      <c r="F92" s="8">
        <v>0.53</v>
      </c>
      <c r="G92" s="8">
        <v>0.19</v>
      </c>
      <c r="H92" s="8">
        <v>3.46</v>
      </c>
      <c r="I92" s="9">
        <v>0</v>
      </c>
      <c r="J92" s="9">
        <v>0.04</v>
      </c>
      <c r="K92" s="9">
        <v>3.16</v>
      </c>
      <c r="L92" s="10">
        <v>0.2</v>
      </c>
      <c r="M92" s="10">
        <v>0.3</v>
      </c>
      <c r="N92" s="10">
        <v>2.91</v>
      </c>
      <c r="O92">
        <v>0.35</v>
      </c>
      <c r="P92">
        <f t="shared" si="13"/>
        <v>0</v>
      </c>
      <c r="Q92">
        <f t="shared" si="14"/>
        <v>0</v>
      </c>
      <c r="R92">
        <f t="shared" si="15"/>
        <v>0</v>
      </c>
      <c r="S92">
        <f t="shared" si="16"/>
        <v>1</v>
      </c>
      <c r="T92">
        <f t="shared" si="17"/>
        <v>-6.6370538560986976</v>
      </c>
      <c r="U92">
        <f t="shared" si="18"/>
        <v>-7.3969155778042364</v>
      </c>
      <c r="V92">
        <f t="shared" si="19"/>
        <v>-5.3500283703545861</v>
      </c>
      <c r="W92">
        <f t="shared" si="20"/>
        <v>-3.8213831202674013</v>
      </c>
      <c r="X92">
        <f t="shared" si="21"/>
        <v>2.8569534012961372E-2</v>
      </c>
      <c r="Y92">
        <f t="shared" si="22"/>
        <v>4.5883968968604354E-2</v>
      </c>
      <c r="Z92">
        <f t="shared" si="22"/>
        <v>2.146135925956533E-2</v>
      </c>
      <c r="AA92">
        <f t="shared" si="22"/>
        <v>0.16619159039978543</v>
      </c>
      <c r="AB92">
        <f t="shared" si="22"/>
        <v>0.76646308137204489</v>
      </c>
      <c r="AC92">
        <f t="shared" si="23"/>
        <v>0.76646308137204489</v>
      </c>
      <c r="AD92">
        <f t="shared" si="24"/>
        <v>-0.2659687470330605</v>
      </c>
    </row>
    <row r="93" spans="1:30" x14ac:dyDescent="0.2">
      <c r="A93" s="6">
        <v>92</v>
      </c>
      <c r="B93" s="13" t="s">
        <v>16</v>
      </c>
      <c r="C93" s="7">
        <v>0.69</v>
      </c>
      <c r="D93" s="7">
        <v>0.57999999999999996</v>
      </c>
      <c r="E93" s="7">
        <v>1.24</v>
      </c>
      <c r="F93" s="8">
        <v>0.35</v>
      </c>
      <c r="G93" s="8">
        <v>0.25</v>
      </c>
      <c r="H93" s="8">
        <v>4.2699999999999996</v>
      </c>
      <c r="I93" s="9">
        <v>0</v>
      </c>
      <c r="J93" s="9">
        <v>0.14000000000000001</v>
      </c>
      <c r="K93" s="9">
        <v>3.64</v>
      </c>
      <c r="L93" s="10">
        <v>0.1</v>
      </c>
      <c r="M93" s="10">
        <v>0.3</v>
      </c>
      <c r="N93" s="10">
        <v>3.4</v>
      </c>
      <c r="O93">
        <v>0.12</v>
      </c>
      <c r="P93">
        <f t="shared" si="13"/>
        <v>0</v>
      </c>
      <c r="Q93">
        <f t="shared" si="14"/>
        <v>0</v>
      </c>
      <c r="R93">
        <f t="shared" si="15"/>
        <v>0</v>
      </c>
      <c r="S93">
        <f t="shared" si="16"/>
        <v>1</v>
      </c>
      <c r="T93">
        <f t="shared" si="17"/>
        <v>-7.290076743248239</v>
      </c>
      <c r="U93">
        <f t="shared" si="18"/>
        <v>-5.4740572698296397</v>
      </c>
      <c r="V93">
        <f t="shared" si="19"/>
        <v>-5.6192925237153304</v>
      </c>
      <c r="W93">
        <f t="shared" si="20"/>
        <v>-1.7625017481698595</v>
      </c>
      <c r="X93">
        <f t="shared" si="21"/>
        <v>0.18011865156558918</v>
      </c>
      <c r="Y93">
        <f t="shared" si="22"/>
        <v>3.7879235979403265E-3</v>
      </c>
      <c r="Z93">
        <f t="shared" si="22"/>
        <v>2.3285654378383768E-2</v>
      </c>
      <c r="AA93">
        <f t="shared" si="22"/>
        <v>2.0137872077015208E-2</v>
      </c>
      <c r="AB93">
        <f t="shared" si="22"/>
        <v>0.95278854994666073</v>
      </c>
      <c r="AC93">
        <f t="shared" si="23"/>
        <v>0.95278854994666073</v>
      </c>
      <c r="AD93">
        <f t="shared" si="24"/>
        <v>-4.8362278281662778E-2</v>
      </c>
    </row>
    <row r="94" spans="1:30" x14ac:dyDescent="0.2">
      <c r="A94" s="6">
        <v>93</v>
      </c>
      <c r="B94" s="13" t="s">
        <v>15</v>
      </c>
      <c r="C94" s="7">
        <v>0.64</v>
      </c>
      <c r="D94" s="7">
        <v>0.84</v>
      </c>
      <c r="E94" s="7">
        <v>1.08</v>
      </c>
      <c r="F94" s="8">
        <v>0.53</v>
      </c>
      <c r="G94" s="8">
        <v>0.31</v>
      </c>
      <c r="H94" s="8">
        <v>5.9</v>
      </c>
      <c r="I94" s="9">
        <v>0</v>
      </c>
      <c r="J94" s="9">
        <v>0.15</v>
      </c>
      <c r="K94" s="9">
        <v>3.6</v>
      </c>
      <c r="L94" s="10">
        <v>0.44</v>
      </c>
      <c r="M94" s="10">
        <v>0.7</v>
      </c>
      <c r="N94" s="10">
        <v>5.96</v>
      </c>
      <c r="O94">
        <v>0.7</v>
      </c>
      <c r="P94">
        <f t="shared" si="13"/>
        <v>0</v>
      </c>
      <c r="Q94">
        <f t="shared" si="14"/>
        <v>0</v>
      </c>
      <c r="R94">
        <f t="shared" si="15"/>
        <v>1</v>
      </c>
      <c r="S94">
        <f t="shared" si="16"/>
        <v>0</v>
      </c>
      <c r="T94">
        <f t="shared" si="17"/>
        <v>-6.8719930494515635</v>
      </c>
      <c r="U94">
        <f t="shared" si="18"/>
        <v>-9.153995877749006</v>
      </c>
      <c r="V94">
        <f t="shared" si="19"/>
        <v>-5.48716938397774</v>
      </c>
      <c r="W94">
        <f t="shared" si="20"/>
        <v>-9.3622926332980629</v>
      </c>
      <c r="X94">
        <f t="shared" si="21"/>
        <v>5.3676535954624563E-3</v>
      </c>
      <c r="Y94">
        <f t="shared" si="22"/>
        <v>0.19308425389466996</v>
      </c>
      <c r="Z94">
        <f t="shared" si="22"/>
        <v>1.9709954526327185E-2</v>
      </c>
      <c r="AA94">
        <f t="shared" si="22"/>
        <v>0.77120197774475752</v>
      </c>
      <c r="AB94">
        <f t="shared" si="22"/>
        <v>1.6003813834245401E-2</v>
      </c>
      <c r="AC94">
        <f t="shared" si="23"/>
        <v>0.77120197774475752</v>
      </c>
      <c r="AD94">
        <f t="shared" si="24"/>
        <v>-0.25980497118603257</v>
      </c>
    </row>
    <row r="95" spans="1:30" x14ac:dyDescent="0.2">
      <c r="A95" s="6">
        <v>94</v>
      </c>
      <c r="B95" s="13" t="s">
        <v>17</v>
      </c>
      <c r="C95" s="7">
        <v>0.3</v>
      </c>
      <c r="D95" s="7">
        <v>1.45</v>
      </c>
      <c r="E95" s="7">
        <v>0.9</v>
      </c>
      <c r="F95" s="8">
        <v>0.53</v>
      </c>
      <c r="G95" s="8">
        <v>0.25</v>
      </c>
      <c r="H95" s="8">
        <v>3.88</v>
      </c>
      <c r="I95" s="9">
        <v>0</v>
      </c>
      <c r="J95" s="9">
        <v>0.13</v>
      </c>
      <c r="K95" s="9">
        <v>2.96</v>
      </c>
      <c r="L95" s="10">
        <v>0.44</v>
      </c>
      <c r="M95" s="10">
        <v>0.31</v>
      </c>
      <c r="N95" s="10">
        <v>3.43</v>
      </c>
      <c r="O95">
        <v>0.5</v>
      </c>
      <c r="P95">
        <f t="shared" si="13"/>
        <v>1</v>
      </c>
      <c r="Q95">
        <f t="shared" si="14"/>
        <v>0</v>
      </c>
      <c r="R95">
        <f t="shared" si="15"/>
        <v>0</v>
      </c>
      <c r="S95">
        <f t="shared" si="16"/>
        <v>0</v>
      </c>
      <c r="T95">
        <f t="shared" si="17"/>
        <v>-3.8407741269294267</v>
      </c>
      <c r="U95">
        <f t="shared" si="18"/>
        <v>-7.924498699483312</v>
      </c>
      <c r="V95">
        <f t="shared" si="19"/>
        <v>-5.2856842312458072</v>
      </c>
      <c r="W95">
        <f t="shared" si="20"/>
        <v>-7.1417333725838654</v>
      </c>
      <c r="X95">
        <f t="shared" si="21"/>
        <v>2.7693685672767993E-2</v>
      </c>
      <c r="Y95">
        <f t="shared" si="22"/>
        <v>0.7755186240594133</v>
      </c>
      <c r="Z95">
        <f t="shared" si="22"/>
        <v>1.3063308536294687E-2</v>
      </c>
      <c r="AA95">
        <f t="shared" si="22"/>
        <v>0.18284190887762927</v>
      </c>
      <c r="AB95">
        <f t="shared" si="22"/>
        <v>2.8576158526662659E-2</v>
      </c>
      <c r="AC95">
        <f t="shared" si="23"/>
        <v>0.7755186240594133</v>
      </c>
      <c r="AD95">
        <f t="shared" si="24"/>
        <v>-0.25422328110341152</v>
      </c>
    </row>
    <row r="96" spans="1:30" x14ac:dyDescent="0.2">
      <c r="A96" s="6">
        <v>95</v>
      </c>
      <c r="B96" s="13" t="s">
        <v>17</v>
      </c>
      <c r="C96" s="7">
        <v>0.45</v>
      </c>
      <c r="D96" s="7">
        <v>1.21</v>
      </c>
      <c r="E96" s="7">
        <v>1</v>
      </c>
      <c r="F96" s="8">
        <v>0.53</v>
      </c>
      <c r="G96" s="8">
        <v>0.47</v>
      </c>
      <c r="H96" s="8">
        <v>9.16</v>
      </c>
      <c r="I96" s="9">
        <v>0</v>
      </c>
      <c r="J96" s="9">
        <v>0.2</v>
      </c>
      <c r="K96" s="9">
        <v>8.85</v>
      </c>
      <c r="L96" s="10">
        <v>0.44</v>
      </c>
      <c r="M96" s="10">
        <v>0.92</v>
      </c>
      <c r="N96" s="10">
        <v>9.26</v>
      </c>
      <c r="O96">
        <v>0.4</v>
      </c>
      <c r="P96">
        <f t="shared" si="13"/>
        <v>1</v>
      </c>
      <c r="Q96">
        <f t="shared" si="14"/>
        <v>0</v>
      </c>
      <c r="R96">
        <f t="shared" si="15"/>
        <v>0</v>
      </c>
      <c r="S96">
        <f t="shared" si="16"/>
        <v>0</v>
      </c>
      <c r="T96">
        <f t="shared" si="17"/>
        <v>-5.1987222601689353</v>
      </c>
      <c r="U96">
        <f t="shared" si="18"/>
        <v>-9.7273490137922334</v>
      </c>
      <c r="V96">
        <f t="shared" si="19"/>
        <v>-7.4967362055043667</v>
      </c>
      <c r="W96">
        <f t="shared" si="20"/>
        <v>-8.993769693306076</v>
      </c>
      <c r="X96">
        <f t="shared" si="21"/>
        <v>6.2623213815256023E-3</v>
      </c>
      <c r="Y96">
        <f t="shared" si="22"/>
        <v>0.88203995347311914</v>
      </c>
      <c r="Z96">
        <f t="shared" si="22"/>
        <v>9.5220541737407634E-3</v>
      </c>
      <c r="AA96">
        <f t="shared" si="22"/>
        <v>8.8608111768359518E-2</v>
      </c>
      <c r="AB96">
        <f t="shared" si="22"/>
        <v>1.9829880584780666E-2</v>
      </c>
      <c r="AC96">
        <f t="shared" si="23"/>
        <v>0.88203995347311914</v>
      </c>
      <c r="AD96">
        <f t="shared" si="24"/>
        <v>-0.12551792527894459</v>
      </c>
    </row>
    <row r="97" spans="1:30" x14ac:dyDescent="0.2">
      <c r="A97" s="6">
        <v>96</v>
      </c>
      <c r="B97" s="13" t="s">
        <v>17</v>
      </c>
      <c r="C97" s="7">
        <v>0.3</v>
      </c>
      <c r="D97" s="7">
        <v>0.84</v>
      </c>
      <c r="E97" s="7">
        <v>1.8</v>
      </c>
      <c r="F97" s="8">
        <v>0.35</v>
      </c>
      <c r="G97" s="8">
        <v>0.33</v>
      </c>
      <c r="H97" s="8">
        <v>7.01</v>
      </c>
      <c r="I97" s="9">
        <v>0</v>
      </c>
      <c r="J97" s="9">
        <v>0.26</v>
      </c>
      <c r="K97" s="9">
        <v>6.26</v>
      </c>
      <c r="L97" s="10">
        <v>0.34</v>
      </c>
      <c r="M97" s="10">
        <v>0.72</v>
      </c>
      <c r="N97" s="10">
        <v>7.07</v>
      </c>
      <c r="O97">
        <v>0.7</v>
      </c>
      <c r="P97">
        <f t="shared" si="13"/>
        <v>1</v>
      </c>
      <c r="Q97">
        <f t="shared" si="14"/>
        <v>0</v>
      </c>
      <c r="R97">
        <f t="shared" si="15"/>
        <v>0</v>
      </c>
      <c r="S97">
        <f t="shared" si="16"/>
        <v>0</v>
      </c>
      <c r="T97">
        <f t="shared" si="17"/>
        <v>-3.8961489082180902</v>
      </c>
      <c r="U97">
        <f t="shared" si="18"/>
        <v>-7.8546419538256504</v>
      </c>
      <c r="V97">
        <f t="shared" si="19"/>
        <v>-6.5114803445008151</v>
      </c>
      <c r="W97">
        <f t="shared" si="20"/>
        <v>-8.8252222664061062</v>
      </c>
      <c r="X97">
        <f t="shared" si="21"/>
        <v>2.2341218831274323E-2</v>
      </c>
      <c r="Y97">
        <f t="shared" si="22"/>
        <v>0.90953028811540304</v>
      </c>
      <c r="Z97">
        <f t="shared" si="22"/>
        <v>1.7364627829340385E-2</v>
      </c>
      <c r="AA97">
        <f t="shared" si="22"/>
        <v>6.6526267060406333E-2</v>
      </c>
      <c r="AB97">
        <f t="shared" si="22"/>
        <v>6.5788169948501844E-3</v>
      </c>
      <c r="AC97">
        <f t="shared" si="23"/>
        <v>0.90953028811540304</v>
      </c>
      <c r="AD97">
        <f t="shared" si="24"/>
        <v>-9.4826979637387579E-2</v>
      </c>
    </row>
    <row r="98" spans="1:30" x14ac:dyDescent="0.2">
      <c r="A98" s="6">
        <v>97</v>
      </c>
      <c r="B98" s="13" t="s">
        <v>18</v>
      </c>
      <c r="C98" s="7">
        <v>0.69</v>
      </c>
      <c r="D98" s="7">
        <v>0.61</v>
      </c>
      <c r="E98" s="7">
        <v>1.46</v>
      </c>
      <c r="F98" s="8">
        <v>0.05</v>
      </c>
      <c r="G98" s="8">
        <v>0.31</v>
      </c>
      <c r="H98" s="8">
        <v>3</v>
      </c>
      <c r="I98" s="9">
        <v>0</v>
      </c>
      <c r="J98" s="9">
        <v>0.13</v>
      </c>
      <c r="K98" s="9">
        <v>3.5</v>
      </c>
      <c r="L98" s="10">
        <v>0.34</v>
      </c>
      <c r="M98" s="10">
        <v>0.17</v>
      </c>
      <c r="N98" s="10">
        <v>4.09</v>
      </c>
      <c r="O98">
        <v>0.1</v>
      </c>
      <c r="P98">
        <f t="shared" si="13"/>
        <v>0</v>
      </c>
      <c r="Q98">
        <f t="shared" si="14"/>
        <v>1</v>
      </c>
      <c r="R98">
        <f t="shared" si="15"/>
        <v>0</v>
      </c>
      <c r="S98">
        <f t="shared" si="16"/>
        <v>0</v>
      </c>
      <c r="T98">
        <f t="shared" si="17"/>
        <v>-7.3841985421542979</v>
      </c>
      <c r="U98">
        <f t="shared" si="18"/>
        <v>-2.1308451776942601</v>
      </c>
      <c r="V98">
        <f t="shared" si="19"/>
        <v>-5.5676926533820961</v>
      </c>
      <c r="W98">
        <f t="shared" si="20"/>
        <v>-4.1319383215945065</v>
      </c>
      <c r="X98">
        <f t="shared" si="21"/>
        <v>0.13922890372165617</v>
      </c>
      <c r="Y98">
        <f t="shared" si="22"/>
        <v>4.4601957169155349E-3</v>
      </c>
      <c r="Z98">
        <f t="shared" si="22"/>
        <v>0.85281787388102759</v>
      </c>
      <c r="AA98">
        <f t="shared" si="22"/>
        <v>2.7431679634439383E-2</v>
      </c>
      <c r="AB98">
        <f t="shared" si="22"/>
        <v>0.11529025076761759</v>
      </c>
      <c r="AC98">
        <f t="shared" si="23"/>
        <v>0.85281787388102759</v>
      </c>
      <c r="AD98">
        <f t="shared" si="24"/>
        <v>-0.15920926673645708</v>
      </c>
    </row>
    <row r="99" spans="1:30" x14ac:dyDescent="0.2">
      <c r="A99" s="6">
        <v>98</v>
      </c>
      <c r="B99" s="13" t="s">
        <v>17</v>
      </c>
      <c r="C99" s="7">
        <v>0.45</v>
      </c>
      <c r="D99" s="7">
        <v>1.8</v>
      </c>
      <c r="E99" s="7">
        <v>1.6</v>
      </c>
      <c r="F99" s="8">
        <v>0.35</v>
      </c>
      <c r="G99" s="8">
        <v>0.44</v>
      </c>
      <c r="H99" s="8">
        <v>9.75</v>
      </c>
      <c r="I99" s="9">
        <v>0</v>
      </c>
      <c r="J99" s="9">
        <v>0.39</v>
      </c>
      <c r="K99" s="9">
        <v>8.9600000000000009</v>
      </c>
      <c r="L99" s="10">
        <v>0.34</v>
      </c>
      <c r="M99" s="10">
        <v>0.89</v>
      </c>
      <c r="N99" s="10">
        <v>9.85</v>
      </c>
      <c r="O99">
        <v>0.26</v>
      </c>
      <c r="P99">
        <f t="shared" si="13"/>
        <v>1</v>
      </c>
      <c r="Q99">
        <f t="shared" si="14"/>
        <v>0</v>
      </c>
      <c r="R99">
        <f t="shared" si="15"/>
        <v>0</v>
      </c>
      <c r="S99">
        <f t="shared" si="16"/>
        <v>0</v>
      </c>
      <c r="T99">
        <f t="shared" si="17"/>
        <v>-5.6840594380266394</v>
      </c>
      <c r="U99">
        <f t="shared" si="18"/>
        <v>-7.891375080669345</v>
      </c>
      <c r="V99">
        <f t="shared" si="19"/>
        <v>-7.6519726150022702</v>
      </c>
      <c r="W99">
        <f t="shared" si="20"/>
        <v>-7.4610985373098995</v>
      </c>
      <c r="X99">
        <f t="shared" si="21"/>
        <v>4.8238145472256997E-3</v>
      </c>
      <c r="Y99">
        <f t="shared" si="22"/>
        <v>0.7047802873054958</v>
      </c>
      <c r="Z99">
        <f t="shared" si="22"/>
        <v>7.7522674083193618E-2</v>
      </c>
      <c r="AA99">
        <f t="shared" si="22"/>
        <v>9.8491763761934123E-2</v>
      </c>
      <c r="AB99">
        <f t="shared" si="22"/>
        <v>0.11920527484937639</v>
      </c>
      <c r="AC99">
        <f t="shared" si="23"/>
        <v>0.7047802873054958</v>
      </c>
      <c r="AD99">
        <f t="shared" si="24"/>
        <v>-0.34986917395463879</v>
      </c>
    </row>
    <row r="100" spans="1:30" x14ac:dyDescent="0.2">
      <c r="A100" s="6">
        <v>99</v>
      </c>
      <c r="B100" s="13" t="s">
        <v>18</v>
      </c>
      <c r="C100" s="7">
        <v>0.64</v>
      </c>
      <c r="D100" s="7">
        <v>0.94</v>
      </c>
      <c r="E100" s="7">
        <v>2.31</v>
      </c>
      <c r="F100" s="8">
        <v>0.4</v>
      </c>
      <c r="G100" s="8">
        <v>0.32</v>
      </c>
      <c r="H100" s="8">
        <v>11.1</v>
      </c>
      <c r="I100" s="9">
        <v>0</v>
      </c>
      <c r="J100" s="9">
        <v>0.13</v>
      </c>
      <c r="K100" s="9">
        <v>9.42</v>
      </c>
      <c r="L100" s="10">
        <v>0.44</v>
      </c>
      <c r="M100" s="10">
        <v>0.79</v>
      </c>
      <c r="N100" s="10">
        <v>9.49</v>
      </c>
      <c r="O100">
        <v>0.5</v>
      </c>
      <c r="P100">
        <f t="shared" si="13"/>
        <v>0</v>
      </c>
      <c r="Q100">
        <f t="shared" si="14"/>
        <v>1</v>
      </c>
      <c r="R100">
        <f t="shared" si="15"/>
        <v>0</v>
      </c>
      <c r="S100">
        <f t="shared" si="16"/>
        <v>0</v>
      </c>
      <c r="T100">
        <f t="shared" si="17"/>
        <v>-7.3677475895381761</v>
      </c>
      <c r="U100">
        <f t="shared" si="18"/>
        <v>-9.3632215797813778</v>
      </c>
      <c r="V100">
        <f t="shared" si="19"/>
        <v>-7.6531035450358607</v>
      </c>
      <c r="W100">
        <f t="shared" si="20"/>
        <v>-9.5785250431654347</v>
      </c>
      <c r="X100">
        <f t="shared" si="21"/>
        <v>1.2608795992678752E-3</v>
      </c>
      <c r="Y100">
        <f t="shared" si="22"/>
        <v>0.50067310162870426</v>
      </c>
      <c r="Z100">
        <f t="shared" si="22"/>
        <v>6.8066107777287319E-2</v>
      </c>
      <c r="AA100">
        <f t="shared" si="22"/>
        <v>0.37637931104682959</v>
      </c>
      <c r="AB100">
        <f t="shared" si="22"/>
        <v>5.4881479547178966E-2</v>
      </c>
      <c r="AC100">
        <f t="shared" si="23"/>
        <v>6.8066107777287319E-2</v>
      </c>
      <c r="AD100">
        <f t="shared" si="24"/>
        <v>-2.6872758728649391</v>
      </c>
    </row>
    <row r="101" spans="1:30" x14ac:dyDescent="0.2">
      <c r="A101" s="6">
        <v>100</v>
      </c>
      <c r="B101" s="13" t="s">
        <v>15</v>
      </c>
      <c r="C101" s="7">
        <v>0.64</v>
      </c>
      <c r="D101" s="7">
        <v>0.92</v>
      </c>
      <c r="E101" s="7">
        <v>2.0299999999999998</v>
      </c>
      <c r="F101" s="8">
        <v>0.53</v>
      </c>
      <c r="G101" s="8">
        <v>0.46</v>
      </c>
      <c r="H101" s="8">
        <v>9.51</v>
      </c>
      <c r="I101" s="9">
        <v>0</v>
      </c>
      <c r="J101" s="9">
        <v>0.17</v>
      </c>
      <c r="K101" s="9">
        <v>7.8</v>
      </c>
      <c r="L101" s="10">
        <v>0.44</v>
      </c>
      <c r="M101" s="10">
        <v>0.77</v>
      </c>
      <c r="N101" s="10">
        <v>9.61</v>
      </c>
      <c r="O101">
        <v>0.7</v>
      </c>
      <c r="P101">
        <f t="shared" si="13"/>
        <v>0</v>
      </c>
      <c r="Q101">
        <f t="shared" si="14"/>
        <v>0</v>
      </c>
      <c r="R101">
        <f t="shared" si="15"/>
        <v>1</v>
      </c>
      <c r="S101">
        <f t="shared" si="16"/>
        <v>0</v>
      </c>
      <c r="T101">
        <f t="shared" si="17"/>
        <v>-7.2561365798693265</v>
      </c>
      <c r="U101">
        <f t="shared" si="18"/>
        <v>-10.544453553024351</v>
      </c>
      <c r="V101">
        <f t="shared" si="19"/>
        <v>-7.0353568193520077</v>
      </c>
      <c r="W101">
        <f t="shared" si="20"/>
        <v>-10.731415620361858</v>
      </c>
      <c r="X101">
        <f t="shared" si="21"/>
        <v>1.6342205760990871E-3</v>
      </c>
      <c r="Y101">
        <f t="shared" si="22"/>
        <v>0.43190601179109611</v>
      </c>
      <c r="Z101">
        <f t="shared" si="22"/>
        <v>1.6117264491477667E-2</v>
      </c>
      <c r="AA101">
        <f t="shared" si="22"/>
        <v>0.53860785253004251</v>
      </c>
      <c r="AB101">
        <f t="shared" si="22"/>
        <v>1.3368871187383665E-2</v>
      </c>
      <c r="AC101">
        <f t="shared" si="23"/>
        <v>0.53860785253004251</v>
      </c>
      <c r="AD101">
        <f t="shared" si="24"/>
        <v>-0.61876751918985951</v>
      </c>
    </row>
    <row r="102" spans="1:30" x14ac:dyDescent="0.2">
      <c r="A102" s="6">
        <v>101</v>
      </c>
      <c r="B102" s="13" t="s">
        <v>18</v>
      </c>
      <c r="C102" s="7">
        <v>0.69</v>
      </c>
      <c r="D102" s="7">
        <v>0.59</v>
      </c>
      <c r="E102" s="7">
        <v>1.1100000000000001</v>
      </c>
      <c r="F102" s="8">
        <v>0.15</v>
      </c>
      <c r="G102" s="8">
        <v>0.25</v>
      </c>
      <c r="H102" s="8">
        <v>3.6</v>
      </c>
      <c r="I102" s="9">
        <v>0</v>
      </c>
      <c r="J102" s="9">
        <v>0.23</v>
      </c>
      <c r="K102" s="9">
        <v>3.51</v>
      </c>
      <c r="L102" s="10">
        <v>0.34</v>
      </c>
      <c r="M102" s="10">
        <v>0.31</v>
      </c>
      <c r="N102" s="10">
        <v>3.76</v>
      </c>
      <c r="O102">
        <v>0.3</v>
      </c>
      <c r="P102">
        <f t="shared" si="13"/>
        <v>0</v>
      </c>
      <c r="Q102">
        <f t="shared" si="14"/>
        <v>1</v>
      </c>
      <c r="R102">
        <f t="shared" si="15"/>
        <v>0</v>
      </c>
      <c r="S102">
        <f t="shared" si="16"/>
        <v>0</v>
      </c>
      <c r="T102">
        <f t="shared" si="17"/>
        <v>-7.2469343820264234</v>
      </c>
      <c r="U102">
        <f t="shared" si="18"/>
        <v>-3.7388138745124886</v>
      </c>
      <c r="V102">
        <f t="shared" si="19"/>
        <v>-5.5742930833137914</v>
      </c>
      <c r="W102">
        <f t="shared" si="20"/>
        <v>-5.1919030513591782</v>
      </c>
      <c r="X102">
        <f t="shared" si="21"/>
        <v>3.3850219917827711E-2</v>
      </c>
      <c r="Y102">
        <f t="shared" si="22"/>
        <v>2.1044319784911517E-2</v>
      </c>
      <c r="Z102">
        <f t="shared" si="22"/>
        <v>0.70257431864701114</v>
      </c>
      <c r="AA102">
        <f t="shared" si="22"/>
        <v>0.11208662148417334</v>
      </c>
      <c r="AB102">
        <f t="shared" si="22"/>
        <v>0.16429474008390402</v>
      </c>
      <c r="AC102">
        <f t="shared" si="23"/>
        <v>0.70257431864701114</v>
      </c>
      <c r="AD102">
        <f t="shared" si="24"/>
        <v>-0.35300409170143687</v>
      </c>
    </row>
    <row r="103" spans="1:30" x14ac:dyDescent="0.2">
      <c r="A103" s="6">
        <v>102</v>
      </c>
      <c r="B103" s="13" t="s">
        <v>15</v>
      </c>
      <c r="C103" s="7">
        <v>0.64</v>
      </c>
      <c r="D103" s="7">
        <v>0.75</v>
      </c>
      <c r="E103" s="7">
        <v>1.53</v>
      </c>
      <c r="F103" s="8">
        <v>0.53</v>
      </c>
      <c r="G103" s="8">
        <v>0.45</v>
      </c>
      <c r="H103" s="8">
        <v>8.9</v>
      </c>
      <c r="I103" s="9">
        <v>0</v>
      </c>
      <c r="J103" s="9">
        <v>0.13</v>
      </c>
      <c r="K103" s="9">
        <v>7.2</v>
      </c>
      <c r="L103" s="10">
        <v>0.44</v>
      </c>
      <c r="M103" s="10">
        <v>0.64</v>
      </c>
      <c r="N103" s="10">
        <v>9</v>
      </c>
      <c r="O103">
        <v>0.5</v>
      </c>
      <c r="P103">
        <f t="shared" si="13"/>
        <v>0</v>
      </c>
      <c r="Q103">
        <f t="shared" si="14"/>
        <v>0</v>
      </c>
      <c r="R103">
        <f t="shared" si="15"/>
        <v>1</v>
      </c>
      <c r="S103">
        <f t="shared" si="16"/>
        <v>0</v>
      </c>
      <c r="T103">
        <f t="shared" si="17"/>
        <v>-6.9964133242979329</v>
      </c>
      <c r="U103">
        <f t="shared" si="18"/>
        <v>-9.8541801393008939</v>
      </c>
      <c r="V103">
        <f t="shared" si="19"/>
        <v>-6.8395322019067715</v>
      </c>
      <c r="W103">
        <f t="shared" si="20"/>
        <v>-9.33146493120665</v>
      </c>
      <c r="X103">
        <f t="shared" si="21"/>
        <v>2.1268820947494662E-3</v>
      </c>
      <c r="Y103">
        <f t="shared" si="22"/>
        <v>0.43028170910685964</v>
      </c>
      <c r="Z103">
        <f t="shared" si="22"/>
        <v>2.469679101156343E-2</v>
      </c>
      <c r="AA103">
        <f t="shared" si="22"/>
        <v>0.50336786967119229</v>
      </c>
      <c r="AB103">
        <f t="shared" si="22"/>
        <v>4.1653630210384616E-2</v>
      </c>
      <c r="AC103">
        <f t="shared" si="23"/>
        <v>0.50336786967119229</v>
      </c>
      <c r="AD103">
        <f t="shared" si="24"/>
        <v>-0.6864340249544153</v>
      </c>
    </row>
    <row r="104" spans="1:30" x14ac:dyDescent="0.2">
      <c r="A104" s="6">
        <v>103</v>
      </c>
      <c r="B104" s="13" t="s">
        <v>15</v>
      </c>
      <c r="C104" s="7">
        <v>0.69</v>
      </c>
      <c r="D104" s="7">
        <v>0.57999999999999996</v>
      </c>
      <c r="E104" s="7">
        <v>0.99</v>
      </c>
      <c r="F104" s="8">
        <v>0.35</v>
      </c>
      <c r="G104" s="8">
        <v>0.13</v>
      </c>
      <c r="H104" s="8">
        <v>4.1100000000000003</v>
      </c>
      <c r="I104" s="9">
        <v>0</v>
      </c>
      <c r="J104" s="9">
        <v>0.13</v>
      </c>
      <c r="K104" s="9">
        <v>3</v>
      </c>
      <c r="L104" s="10">
        <v>0.34</v>
      </c>
      <c r="M104" s="10">
        <v>0.16</v>
      </c>
      <c r="N104" s="10">
        <v>3.66</v>
      </c>
      <c r="O104">
        <v>0.2</v>
      </c>
      <c r="P104">
        <f t="shared" si="13"/>
        <v>0</v>
      </c>
      <c r="Q104">
        <f t="shared" si="14"/>
        <v>0</v>
      </c>
      <c r="R104">
        <f t="shared" si="15"/>
        <v>1</v>
      </c>
      <c r="S104">
        <f t="shared" si="16"/>
        <v>0</v>
      </c>
      <c r="T104">
        <f t="shared" si="17"/>
        <v>-7.1984583487517195</v>
      </c>
      <c r="U104">
        <f t="shared" si="18"/>
        <v>-5.5463211812496116</v>
      </c>
      <c r="V104">
        <f t="shared" si="19"/>
        <v>-5.3634276918831052</v>
      </c>
      <c r="W104">
        <f t="shared" si="20"/>
        <v>-4.5288115569795417</v>
      </c>
      <c r="X104">
        <f t="shared" si="21"/>
        <v>2.0127838845475716E-2</v>
      </c>
      <c r="Y104">
        <f t="shared" si="22"/>
        <v>3.7149426558791207E-2</v>
      </c>
      <c r="Z104">
        <f t="shared" si="22"/>
        <v>0.19385016256199164</v>
      </c>
      <c r="AA104">
        <f t="shared" si="22"/>
        <v>0.23275327619407227</v>
      </c>
      <c r="AB104">
        <f t="shared" si="22"/>
        <v>0.53624713468514484</v>
      </c>
      <c r="AC104">
        <f t="shared" si="23"/>
        <v>0.23275327619407227</v>
      </c>
      <c r="AD104">
        <f t="shared" si="24"/>
        <v>-1.4577762869022342</v>
      </c>
    </row>
    <row r="105" spans="1:30" x14ac:dyDescent="0.2">
      <c r="A105" s="6">
        <v>104</v>
      </c>
      <c r="B105" s="13" t="s">
        <v>15</v>
      </c>
      <c r="C105" s="7">
        <v>0.64</v>
      </c>
      <c r="D105" s="7">
        <v>1.1000000000000001</v>
      </c>
      <c r="E105" s="7">
        <v>1.53</v>
      </c>
      <c r="F105" s="8">
        <v>0.53</v>
      </c>
      <c r="G105" s="8">
        <v>0.46</v>
      </c>
      <c r="H105" s="8">
        <v>8.64</v>
      </c>
      <c r="I105" s="9">
        <v>0</v>
      </c>
      <c r="J105" s="9">
        <v>0.21</v>
      </c>
      <c r="K105" s="9">
        <v>9.6</v>
      </c>
      <c r="L105" s="10">
        <v>0.44</v>
      </c>
      <c r="M105" s="10">
        <v>0.91</v>
      </c>
      <c r="N105" s="10">
        <v>8.74</v>
      </c>
      <c r="O105">
        <v>0.32</v>
      </c>
      <c r="P105">
        <f t="shared" si="13"/>
        <v>0</v>
      </c>
      <c r="Q105">
        <f t="shared" si="14"/>
        <v>0</v>
      </c>
      <c r="R105">
        <f t="shared" si="15"/>
        <v>1</v>
      </c>
      <c r="S105">
        <f t="shared" si="16"/>
        <v>0</v>
      </c>
      <c r="T105">
        <f t="shared" si="17"/>
        <v>-7.1538854613710186</v>
      </c>
      <c r="U105">
        <f t="shared" si="18"/>
        <v>-9.3473934184288705</v>
      </c>
      <c r="V105">
        <f t="shared" si="19"/>
        <v>-7.7929131309150588</v>
      </c>
      <c r="W105">
        <f t="shared" si="20"/>
        <v>-8.3515393665686037</v>
      </c>
      <c r="X105">
        <f t="shared" si="21"/>
        <v>1.5176947644576233E-3</v>
      </c>
      <c r="Y105">
        <f t="shared" si="22"/>
        <v>0.51513680969125786</v>
      </c>
      <c r="Z105">
        <f t="shared" si="22"/>
        <v>5.7450548875232522E-2</v>
      </c>
      <c r="AA105">
        <f t="shared" si="22"/>
        <v>0.27189197746102672</v>
      </c>
      <c r="AB105">
        <f t="shared" si="22"/>
        <v>0.15552066397248307</v>
      </c>
      <c r="AC105">
        <f t="shared" si="23"/>
        <v>0.27189197746102672</v>
      </c>
      <c r="AD105">
        <f t="shared" si="24"/>
        <v>-1.302350433255187</v>
      </c>
    </row>
    <row r="106" spans="1:30" x14ac:dyDescent="0.2">
      <c r="A106" s="6">
        <v>105</v>
      </c>
      <c r="B106" s="13" t="s">
        <v>15</v>
      </c>
      <c r="C106" s="7">
        <v>0.64</v>
      </c>
      <c r="D106" s="7">
        <v>1.08</v>
      </c>
      <c r="E106" s="7">
        <v>1.87</v>
      </c>
      <c r="F106" s="8">
        <v>0.53</v>
      </c>
      <c r="G106" s="8">
        <v>0.45</v>
      </c>
      <c r="H106" s="8">
        <v>9.2200000000000006</v>
      </c>
      <c r="I106" s="9">
        <v>0</v>
      </c>
      <c r="J106" s="9">
        <v>0.2</v>
      </c>
      <c r="K106" s="9">
        <v>14.4</v>
      </c>
      <c r="L106" s="10">
        <v>0.44</v>
      </c>
      <c r="M106" s="10">
        <v>0.9</v>
      </c>
      <c r="N106" s="10">
        <v>9.32</v>
      </c>
      <c r="O106">
        <v>0.27</v>
      </c>
      <c r="P106">
        <f t="shared" si="13"/>
        <v>0</v>
      </c>
      <c r="Q106">
        <f t="shared" si="14"/>
        <v>0</v>
      </c>
      <c r="R106">
        <f t="shared" si="15"/>
        <v>1</v>
      </c>
      <c r="S106">
        <f t="shared" si="16"/>
        <v>0</v>
      </c>
      <c r="T106">
        <f t="shared" si="17"/>
        <v>-7.2694880700535363</v>
      </c>
      <c r="U106">
        <f t="shared" si="18"/>
        <v>-9.4398925579355257</v>
      </c>
      <c r="V106">
        <f t="shared" si="19"/>
        <v>-9.5580011875848285</v>
      </c>
      <c r="W106">
        <f t="shared" si="20"/>
        <v>-8.2801167989664446</v>
      </c>
      <c r="X106">
        <f t="shared" si="21"/>
        <v>1.1000988244519684E-3</v>
      </c>
      <c r="Y106">
        <f t="shared" si="22"/>
        <v>0.63309625470598063</v>
      </c>
      <c r="Z106">
        <f t="shared" si="22"/>
        <v>7.2256188972935786E-2</v>
      </c>
      <c r="AA106">
        <f t="shared" si="22"/>
        <v>6.4206814774605284E-2</v>
      </c>
      <c r="AB106">
        <f t="shared" si="22"/>
        <v>0.23044074154647831</v>
      </c>
      <c r="AC106">
        <f t="shared" si="23"/>
        <v>6.4206814774605284E-2</v>
      </c>
      <c r="AD106">
        <f t="shared" si="24"/>
        <v>-2.7456459247824885</v>
      </c>
    </row>
    <row r="107" spans="1:30" x14ac:dyDescent="0.2">
      <c r="A107" s="6">
        <v>106</v>
      </c>
      <c r="B107" s="13" t="s">
        <v>18</v>
      </c>
      <c r="C107" s="7">
        <v>0.69</v>
      </c>
      <c r="D107" s="7">
        <v>1.04</v>
      </c>
      <c r="E107" s="7">
        <v>1.79</v>
      </c>
      <c r="F107" s="8">
        <v>0.3</v>
      </c>
      <c r="G107" s="8">
        <v>0.28000000000000003</v>
      </c>
      <c r="H107" s="8">
        <v>7.95</v>
      </c>
      <c r="I107" s="9">
        <v>0</v>
      </c>
      <c r="J107" s="9">
        <v>0.4</v>
      </c>
      <c r="K107" s="9">
        <v>9.0399999999999991</v>
      </c>
      <c r="L107" s="10">
        <v>0.34</v>
      </c>
      <c r="M107" s="10">
        <v>0.89</v>
      </c>
      <c r="N107" s="10">
        <v>9.7799999999999994</v>
      </c>
      <c r="O107">
        <v>0.3</v>
      </c>
      <c r="P107">
        <f t="shared" si="13"/>
        <v>0</v>
      </c>
      <c r="Q107">
        <f t="shared" si="14"/>
        <v>1</v>
      </c>
      <c r="R107">
        <f t="shared" si="15"/>
        <v>0</v>
      </c>
      <c r="S107">
        <f t="shared" si="16"/>
        <v>0</v>
      </c>
      <c r="T107">
        <f t="shared" si="17"/>
        <v>-7.6986005912937792</v>
      </c>
      <c r="U107">
        <f t="shared" si="18"/>
        <v>-6.7757532199349155</v>
      </c>
      <c r="V107">
        <f t="shared" si="19"/>
        <v>-7.6773784361551494</v>
      </c>
      <c r="W107">
        <f t="shared" si="20"/>
        <v>-7.6590278179850424</v>
      </c>
      <c r="X107">
        <f t="shared" si="21"/>
        <v>2.5295254001840846E-3</v>
      </c>
      <c r="Y107">
        <f t="shared" si="22"/>
        <v>0.17926735061000293</v>
      </c>
      <c r="Z107">
        <f t="shared" si="22"/>
        <v>0.45111650935884046</v>
      </c>
      <c r="AA107">
        <f t="shared" si="22"/>
        <v>0.18311244643426278</v>
      </c>
      <c r="AB107">
        <f t="shared" si="22"/>
        <v>0.18650369359689375</v>
      </c>
      <c r="AC107">
        <f t="shared" si="23"/>
        <v>0.45111650935884046</v>
      </c>
      <c r="AD107">
        <f t="shared" si="24"/>
        <v>-0.79602963723517084</v>
      </c>
    </row>
    <row r="108" spans="1:30" x14ac:dyDescent="0.2">
      <c r="A108" s="6">
        <v>107</v>
      </c>
      <c r="B108" s="13" t="s">
        <v>15</v>
      </c>
      <c r="C108" s="7">
        <v>0.69</v>
      </c>
      <c r="D108" s="7">
        <v>1.08</v>
      </c>
      <c r="E108" s="7">
        <v>1.8</v>
      </c>
      <c r="F108" s="8">
        <v>0.35</v>
      </c>
      <c r="G108" s="8">
        <v>0.44</v>
      </c>
      <c r="H108" s="8">
        <v>8.91</v>
      </c>
      <c r="I108" s="9">
        <v>0</v>
      </c>
      <c r="J108" s="9">
        <v>0.34</v>
      </c>
      <c r="K108" s="9">
        <v>7.2</v>
      </c>
      <c r="L108" s="10">
        <v>0.34</v>
      </c>
      <c r="M108" s="10">
        <v>0.89</v>
      </c>
      <c r="N108" s="10">
        <v>9.01</v>
      </c>
      <c r="O108">
        <v>0.35</v>
      </c>
      <c r="P108">
        <f t="shared" si="13"/>
        <v>0</v>
      </c>
      <c r="Q108">
        <f t="shared" si="14"/>
        <v>0</v>
      </c>
      <c r="R108">
        <f t="shared" si="15"/>
        <v>1</v>
      </c>
      <c r="S108">
        <f t="shared" si="16"/>
        <v>0</v>
      </c>
      <c r="T108">
        <f t="shared" si="17"/>
        <v>-7.7202621427391351</v>
      </c>
      <c r="U108">
        <f t="shared" si="18"/>
        <v>-7.7915386724170492</v>
      </c>
      <c r="V108">
        <f t="shared" si="19"/>
        <v>-6.9655577429095503</v>
      </c>
      <c r="W108">
        <f t="shared" si="20"/>
        <v>-7.6563212018534736</v>
      </c>
      <c r="X108">
        <f t="shared" si="21"/>
        <v>2.2738416734545621E-3</v>
      </c>
      <c r="Y108">
        <f t="shared" si="22"/>
        <v>0.19515178629111132</v>
      </c>
      <c r="Z108">
        <f t="shared" si="22"/>
        <v>0.18172619247650398</v>
      </c>
      <c r="AA108">
        <f t="shared" si="22"/>
        <v>0.4150844721389223</v>
      </c>
      <c r="AB108">
        <f t="shared" si="22"/>
        <v>0.20803754909346245</v>
      </c>
      <c r="AC108">
        <f t="shared" si="23"/>
        <v>0.4150844721389223</v>
      </c>
      <c r="AD108">
        <f t="shared" si="24"/>
        <v>-0.87927323214168007</v>
      </c>
    </row>
    <row r="109" spans="1:30" x14ac:dyDescent="0.2">
      <c r="A109" s="6">
        <v>108</v>
      </c>
      <c r="B109" s="13" t="s">
        <v>15</v>
      </c>
      <c r="C109" s="7">
        <v>0.64</v>
      </c>
      <c r="D109" s="7">
        <v>0.78</v>
      </c>
      <c r="E109" s="7">
        <v>1.46</v>
      </c>
      <c r="F109" s="8">
        <v>0.53</v>
      </c>
      <c r="G109" s="8">
        <v>0.43</v>
      </c>
      <c r="H109" s="8">
        <v>8.93</v>
      </c>
      <c r="I109" s="9">
        <v>0</v>
      </c>
      <c r="J109" s="9">
        <v>0.11</v>
      </c>
      <c r="K109" s="9">
        <v>8.6999999999999993</v>
      </c>
      <c r="L109" s="10">
        <v>0.44</v>
      </c>
      <c r="M109" s="10">
        <v>0.66</v>
      </c>
      <c r="N109" s="10">
        <v>9.0299999999999994</v>
      </c>
      <c r="O109">
        <v>0.4</v>
      </c>
      <c r="P109">
        <f t="shared" si="13"/>
        <v>0</v>
      </c>
      <c r="Q109">
        <f t="shared" si="14"/>
        <v>0</v>
      </c>
      <c r="R109">
        <f t="shared" si="15"/>
        <v>1</v>
      </c>
      <c r="S109">
        <f t="shared" si="16"/>
        <v>0</v>
      </c>
      <c r="T109">
        <f t="shared" si="17"/>
        <v>-6.9842577855880297</v>
      </c>
      <c r="U109">
        <f t="shared" si="18"/>
        <v>-9.625063275189941</v>
      </c>
      <c r="V109">
        <f t="shared" si="19"/>
        <v>-7.4012723335590902</v>
      </c>
      <c r="W109">
        <f t="shared" si="20"/>
        <v>-8.7925014685435574</v>
      </c>
      <c r="X109">
        <f t="shared" si="21"/>
        <v>1.7547460591099964E-3</v>
      </c>
      <c r="Y109">
        <f t="shared" si="22"/>
        <v>0.52791148182427139</v>
      </c>
      <c r="Z109">
        <f t="shared" si="22"/>
        <v>3.7642101020775698E-2</v>
      </c>
      <c r="AA109">
        <f t="shared" si="22"/>
        <v>0.34789964913005222</v>
      </c>
      <c r="AB109">
        <f t="shared" si="22"/>
        <v>8.6546768024900647E-2</v>
      </c>
      <c r="AC109">
        <f t="shared" si="23"/>
        <v>0.34789964913005222</v>
      </c>
      <c r="AD109">
        <f t="shared" si="24"/>
        <v>-1.0558412053615351</v>
      </c>
    </row>
    <row r="110" spans="1:30" x14ac:dyDescent="0.2">
      <c r="A110" s="6">
        <v>109</v>
      </c>
      <c r="B110" s="13" t="s">
        <v>15</v>
      </c>
      <c r="C110" s="7">
        <v>0.64</v>
      </c>
      <c r="D110" s="7">
        <v>0.6</v>
      </c>
      <c r="E110" s="7">
        <v>1.44</v>
      </c>
      <c r="F110" s="8">
        <v>0.53</v>
      </c>
      <c r="G110" s="8">
        <v>0.26</v>
      </c>
      <c r="H110" s="8">
        <v>4.49</v>
      </c>
      <c r="I110" s="9">
        <v>0</v>
      </c>
      <c r="J110" s="9">
        <v>0.08</v>
      </c>
      <c r="K110" s="9">
        <v>2.7</v>
      </c>
      <c r="L110" s="10">
        <v>0.44</v>
      </c>
      <c r="M110" s="10">
        <v>0.32</v>
      </c>
      <c r="N110" s="10">
        <v>4.04</v>
      </c>
      <c r="O110">
        <v>0.6</v>
      </c>
      <c r="P110">
        <f t="shared" si="13"/>
        <v>0</v>
      </c>
      <c r="Q110">
        <f t="shared" si="14"/>
        <v>0</v>
      </c>
      <c r="R110">
        <f t="shared" si="15"/>
        <v>1</v>
      </c>
      <c r="S110">
        <f t="shared" si="16"/>
        <v>0</v>
      </c>
      <c r="T110">
        <f t="shared" si="17"/>
        <v>-6.8959426435335782</v>
      </c>
      <c r="U110">
        <f t="shared" si="18"/>
        <v>-8.3836594495889809</v>
      </c>
      <c r="V110">
        <f t="shared" si="19"/>
        <v>-5.1468769088816062</v>
      </c>
      <c r="W110">
        <f t="shared" si="20"/>
        <v>-7.9287375369071675</v>
      </c>
      <c r="X110">
        <f t="shared" si="21"/>
        <v>7.4182406710511335E-3</v>
      </c>
      <c r="Y110">
        <f t="shared" si="22"/>
        <v>0.13640467127306058</v>
      </c>
      <c r="Z110">
        <f t="shared" si="22"/>
        <v>3.0812152863233605E-2</v>
      </c>
      <c r="AA110">
        <f t="shared" si="22"/>
        <v>0.78422167283230015</v>
      </c>
      <c r="AB110">
        <f t="shared" si="22"/>
        <v>4.8561503031405683E-2</v>
      </c>
      <c r="AC110">
        <f t="shared" si="23"/>
        <v>0.78422167283230015</v>
      </c>
      <c r="AD110">
        <f t="shared" si="24"/>
        <v>-0.24306355263726837</v>
      </c>
    </row>
    <row r="111" spans="1:30" x14ac:dyDescent="0.2">
      <c r="A111" s="6">
        <v>110</v>
      </c>
      <c r="B111" s="13" t="s">
        <v>15</v>
      </c>
      <c r="C111" s="7">
        <v>0.64</v>
      </c>
      <c r="D111" s="7">
        <v>0.78</v>
      </c>
      <c r="E111" s="7">
        <v>1.75</v>
      </c>
      <c r="F111" s="8">
        <v>0.53</v>
      </c>
      <c r="G111" s="8">
        <v>0.44</v>
      </c>
      <c r="H111" s="8">
        <v>9.2200000000000006</v>
      </c>
      <c r="I111" s="9">
        <v>0</v>
      </c>
      <c r="J111" s="9">
        <v>0.12</v>
      </c>
      <c r="K111" s="9">
        <v>7.2</v>
      </c>
      <c r="L111" s="10">
        <v>0.44</v>
      </c>
      <c r="M111" s="10">
        <v>0.67</v>
      </c>
      <c r="N111" s="10">
        <v>9.32</v>
      </c>
      <c r="O111">
        <v>0.4</v>
      </c>
      <c r="P111">
        <f t="shared" si="13"/>
        <v>0</v>
      </c>
      <c r="Q111">
        <f t="shared" si="14"/>
        <v>0</v>
      </c>
      <c r="R111">
        <f t="shared" si="15"/>
        <v>1</v>
      </c>
      <c r="S111">
        <f t="shared" si="16"/>
        <v>0</v>
      </c>
      <c r="T111">
        <f t="shared" si="17"/>
        <v>-7.090535123203991</v>
      </c>
      <c r="U111">
        <f t="shared" si="18"/>
        <v>-9.7358398167222759</v>
      </c>
      <c r="V111">
        <f t="shared" si="19"/>
        <v>-6.856061170496349</v>
      </c>
      <c r="W111">
        <f t="shared" si="20"/>
        <v>-8.9032780100758941</v>
      </c>
      <c r="X111">
        <f t="shared" si="21"/>
        <v>2.0810736608025894E-3</v>
      </c>
      <c r="Y111">
        <f t="shared" si="22"/>
        <v>0.40025085624322204</v>
      </c>
      <c r="Z111">
        <f t="shared" si="22"/>
        <v>2.8411295575574737E-2</v>
      </c>
      <c r="AA111">
        <f t="shared" si="22"/>
        <v>0.50601456013973567</v>
      </c>
      <c r="AB111">
        <f t="shared" si="22"/>
        <v>6.5323288041467489E-2</v>
      </c>
      <c r="AC111">
        <f t="shared" si="23"/>
        <v>0.50601456013973567</v>
      </c>
      <c r="AD111">
        <f t="shared" si="24"/>
        <v>-0.68118983512894848</v>
      </c>
    </row>
    <row r="112" spans="1:30" x14ac:dyDescent="0.2">
      <c r="A112" s="6">
        <v>111</v>
      </c>
      <c r="B112" s="13" t="s">
        <v>15</v>
      </c>
      <c r="C112" s="7">
        <v>0.69</v>
      </c>
      <c r="D112" s="7">
        <v>0.67</v>
      </c>
      <c r="E112" s="7">
        <v>1.08</v>
      </c>
      <c r="F112" s="8">
        <v>0.35</v>
      </c>
      <c r="G112" s="8">
        <v>0.32</v>
      </c>
      <c r="H112" s="8">
        <v>4.1500000000000004</v>
      </c>
      <c r="I112" s="9">
        <v>0</v>
      </c>
      <c r="J112" s="9">
        <v>0.12</v>
      </c>
      <c r="K112" s="9">
        <v>2.4</v>
      </c>
      <c r="L112" s="10">
        <v>0.34</v>
      </c>
      <c r="M112" s="10">
        <v>0.38</v>
      </c>
      <c r="N112" s="10">
        <v>3.7</v>
      </c>
      <c r="O112">
        <v>0.7</v>
      </c>
      <c r="P112">
        <f t="shared" si="13"/>
        <v>0</v>
      </c>
      <c r="Q112">
        <f t="shared" si="14"/>
        <v>0</v>
      </c>
      <c r="R112">
        <f t="shared" si="15"/>
        <v>1</v>
      </c>
      <c r="S112">
        <f t="shared" si="16"/>
        <v>0</v>
      </c>
      <c r="T112">
        <f t="shared" si="17"/>
        <v>-7.2719338060178318</v>
      </c>
      <c r="U112">
        <f t="shared" si="18"/>
        <v>-6.802028316869098</v>
      </c>
      <c r="V112">
        <f t="shared" si="19"/>
        <v>-5.0339034786453265</v>
      </c>
      <c r="W112">
        <f t="shared" si="20"/>
        <v>-7.4372333754363176</v>
      </c>
      <c r="X112">
        <f t="shared" si="21"/>
        <v>8.9085339570462857E-3</v>
      </c>
      <c r="Y112">
        <f t="shared" si="22"/>
        <v>7.7988943220151694E-2</v>
      </c>
      <c r="Z112">
        <f t="shared" si="22"/>
        <v>0.12477006360521781</v>
      </c>
      <c r="AA112">
        <f t="shared" si="22"/>
        <v>0.73113446569034723</v>
      </c>
      <c r="AB112">
        <f t="shared" si="22"/>
        <v>6.6106527484283167E-2</v>
      </c>
      <c r="AC112">
        <f t="shared" si="23"/>
        <v>0.73113446569034723</v>
      </c>
      <c r="AD112">
        <f t="shared" si="24"/>
        <v>-0.31315788855582827</v>
      </c>
    </row>
    <row r="113" spans="1:30" x14ac:dyDescent="0.2">
      <c r="A113" s="6">
        <v>112</v>
      </c>
      <c r="B113" s="13" t="s">
        <v>15</v>
      </c>
      <c r="C113" s="7">
        <v>0.64</v>
      </c>
      <c r="D113" s="7">
        <v>1.08</v>
      </c>
      <c r="E113" s="7">
        <v>2</v>
      </c>
      <c r="F113" s="8">
        <v>0.53</v>
      </c>
      <c r="G113" s="8">
        <v>0.45</v>
      </c>
      <c r="H113" s="8">
        <v>9.34</v>
      </c>
      <c r="I113" s="9">
        <v>0</v>
      </c>
      <c r="J113" s="9">
        <v>0.19</v>
      </c>
      <c r="K113" s="9">
        <v>7.2</v>
      </c>
      <c r="L113" s="10">
        <v>0.44</v>
      </c>
      <c r="M113" s="10">
        <v>0.9</v>
      </c>
      <c r="N113" s="10">
        <v>9.44</v>
      </c>
      <c r="O113">
        <v>0.7</v>
      </c>
      <c r="P113">
        <f t="shared" si="13"/>
        <v>0</v>
      </c>
      <c r="Q113">
        <f t="shared" si="14"/>
        <v>0</v>
      </c>
      <c r="R113">
        <f t="shared" si="15"/>
        <v>1</v>
      </c>
      <c r="S113">
        <f t="shared" si="16"/>
        <v>0</v>
      </c>
      <c r="T113">
        <f t="shared" si="17"/>
        <v>-7.3171296351917263</v>
      </c>
      <c r="U113">
        <f t="shared" si="18"/>
        <v>-10.477653840850342</v>
      </c>
      <c r="V113">
        <f t="shared" si="19"/>
        <v>-6.8244710803931108</v>
      </c>
      <c r="W113">
        <f t="shared" si="20"/>
        <v>-10.727604763017085</v>
      </c>
      <c r="X113">
        <f t="shared" si="21"/>
        <v>1.8010060463175691E-3</v>
      </c>
      <c r="Y113">
        <f t="shared" si="22"/>
        <v>0.36871924448313537</v>
      </c>
      <c r="Z113">
        <f t="shared" si="22"/>
        <v>1.5634989099527874E-2</v>
      </c>
      <c r="AA113">
        <f t="shared" si="22"/>
        <v>0.60346862705036108</v>
      </c>
      <c r="AB113">
        <f t="shared" si="22"/>
        <v>1.2177139366975691E-2</v>
      </c>
      <c r="AC113">
        <f t="shared" si="23"/>
        <v>0.60346862705036108</v>
      </c>
      <c r="AD113">
        <f t="shared" si="24"/>
        <v>-0.50506122479936222</v>
      </c>
    </row>
    <row r="114" spans="1:30" x14ac:dyDescent="0.2">
      <c r="A114" s="6">
        <v>113</v>
      </c>
      <c r="B114" s="13" t="s">
        <v>17</v>
      </c>
      <c r="C114" s="7">
        <v>0.6</v>
      </c>
      <c r="D114" s="7">
        <v>1.08</v>
      </c>
      <c r="E114" s="7">
        <v>0.8</v>
      </c>
      <c r="F114" s="8">
        <v>0.53</v>
      </c>
      <c r="G114" s="8">
        <v>0.26</v>
      </c>
      <c r="H114" s="8">
        <v>3.89</v>
      </c>
      <c r="I114" s="9">
        <v>0</v>
      </c>
      <c r="J114" s="9">
        <v>7.0000000000000007E-2</v>
      </c>
      <c r="K114" s="9">
        <v>3.15</v>
      </c>
      <c r="L114" s="10">
        <v>0.44</v>
      </c>
      <c r="M114" s="10">
        <v>0.32</v>
      </c>
      <c r="N114" s="10">
        <v>3.44</v>
      </c>
      <c r="O114">
        <v>0.3</v>
      </c>
      <c r="P114">
        <f t="shared" si="13"/>
        <v>1</v>
      </c>
      <c r="Q114">
        <f t="shared" si="14"/>
        <v>0</v>
      </c>
      <c r="R114">
        <f t="shared" si="15"/>
        <v>0</v>
      </c>
      <c r="S114">
        <f t="shared" si="16"/>
        <v>0</v>
      </c>
      <c r="T114">
        <f t="shared" si="17"/>
        <v>-6.4962195630927342</v>
      </c>
      <c r="U114">
        <f t="shared" si="18"/>
        <v>-7.4704373119439715</v>
      </c>
      <c r="V114">
        <f t="shared" si="19"/>
        <v>-5.3703753325768231</v>
      </c>
      <c r="W114">
        <f t="shared" si="20"/>
        <v>-6.0319851566092568</v>
      </c>
      <c r="X114">
        <f t="shared" si="21"/>
        <v>9.1319209458352556E-3</v>
      </c>
      <c r="Y114">
        <f t="shared" si="22"/>
        <v>0.16525916243100655</v>
      </c>
      <c r="Z114">
        <f t="shared" si="22"/>
        <v>6.2383272730271944E-2</v>
      </c>
      <c r="AA114">
        <f t="shared" si="22"/>
        <v>0.50946398009400184</v>
      </c>
      <c r="AB114">
        <f t="shared" si="22"/>
        <v>0.26289358474471947</v>
      </c>
      <c r="AC114">
        <f t="shared" si="23"/>
        <v>0.16525916243100655</v>
      </c>
      <c r="AD114">
        <f t="shared" si="24"/>
        <v>-1.800240355911422</v>
      </c>
    </row>
    <row r="115" spans="1:30" x14ac:dyDescent="0.2">
      <c r="A115" s="6">
        <v>114</v>
      </c>
      <c r="B115" s="13" t="s">
        <v>17</v>
      </c>
      <c r="C115" s="7">
        <v>0.3</v>
      </c>
      <c r="D115" s="7">
        <v>0.57999999999999996</v>
      </c>
      <c r="E115" s="7">
        <v>0.9</v>
      </c>
      <c r="F115" s="8">
        <v>0.53</v>
      </c>
      <c r="G115" s="8">
        <v>0.26</v>
      </c>
      <c r="H115" s="8">
        <v>5.51</v>
      </c>
      <c r="I115" s="9">
        <v>0</v>
      </c>
      <c r="J115" s="9">
        <v>0.08</v>
      </c>
      <c r="K115" s="9">
        <v>4.0199999999999996</v>
      </c>
      <c r="L115" s="10">
        <v>0.44</v>
      </c>
      <c r="M115" s="10">
        <v>0.32</v>
      </c>
      <c r="N115" s="10">
        <v>5.0599999999999996</v>
      </c>
      <c r="O115">
        <v>0.35</v>
      </c>
      <c r="P115">
        <f t="shared" si="13"/>
        <v>1</v>
      </c>
      <c r="Q115">
        <f t="shared" si="14"/>
        <v>0</v>
      </c>
      <c r="R115">
        <f t="shared" si="15"/>
        <v>0</v>
      </c>
      <c r="S115">
        <f t="shared" si="16"/>
        <v>0</v>
      </c>
      <c r="T115">
        <f t="shared" si="17"/>
        <v>-3.4493433862049012</v>
      </c>
      <c r="U115">
        <f t="shared" si="18"/>
        <v>-8.1796808400903096</v>
      </c>
      <c r="V115">
        <f t="shared" si="19"/>
        <v>-5.6831924630881065</v>
      </c>
      <c r="W115">
        <f t="shared" si="20"/>
        <v>-6.9051503918644119</v>
      </c>
      <c r="X115">
        <f t="shared" si="21"/>
        <v>3.6452065672947689E-2</v>
      </c>
      <c r="Y115">
        <f t="shared" si="22"/>
        <v>0.87145919605193922</v>
      </c>
      <c r="Z115">
        <f t="shared" si="22"/>
        <v>7.6893141294668097E-3</v>
      </c>
      <c r="AA115">
        <f t="shared" si="22"/>
        <v>9.3346648480396435E-2</v>
      </c>
      <c r="AB115">
        <f t="shared" si="22"/>
        <v>2.7504841338197326E-2</v>
      </c>
      <c r="AC115">
        <f t="shared" si="23"/>
        <v>0.87145919605193922</v>
      </c>
      <c r="AD115">
        <f t="shared" si="24"/>
        <v>-0.13758623548312682</v>
      </c>
    </row>
    <row r="116" spans="1:30" x14ac:dyDescent="0.2">
      <c r="A116" s="6">
        <v>115</v>
      </c>
      <c r="B116" s="13" t="s">
        <v>17</v>
      </c>
      <c r="C116" s="7">
        <v>0.55000000000000004</v>
      </c>
      <c r="D116" s="7">
        <v>0.69</v>
      </c>
      <c r="E116" s="7">
        <v>1.1499999999999999</v>
      </c>
      <c r="F116" s="8">
        <v>0.35</v>
      </c>
      <c r="G116" s="8">
        <v>0.37</v>
      </c>
      <c r="H116" s="8">
        <v>4.37</v>
      </c>
      <c r="I116" s="9">
        <v>0</v>
      </c>
      <c r="J116" s="9">
        <v>0.13</v>
      </c>
      <c r="K116" s="9">
        <v>2.68</v>
      </c>
      <c r="L116" s="10">
        <v>0.34</v>
      </c>
      <c r="M116" s="10">
        <v>0.43</v>
      </c>
      <c r="N116" s="10">
        <v>3.92</v>
      </c>
      <c r="O116">
        <v>0.6</v>
      </c>
      <c r="P116">
        <f t="shared" si="13"/>
        <v>1</v>
      </c>
      <c r="Q116">
        <f t="shared" si="14"/>
        <v>0</v>
      </c>
      <c r="R116">
        <f t="shared" si="15"/>
        <v>0</v>
      </c>
      <c r="S116">
        <f t="shared" si="16"/>
        <v>0</v>
      </c>
      <c r="T116">
        <f t="shared" si="17"/>
        <v>-5.972589139504656</v>
      </c>
      <c r="U116">
        <f t="shared" si="18"/>
        <v>-6.6740358599901164</v>
      </c>
      <c r="V116">
        <f t="shared" si="19"/>
        <v>-5.1620434569037537</v>
      </c>
      <c r="W116">
        <f t="shared" si="20"/>
        <v>-6.9813975043397019</v>
      </c>
      <c r="X116">
        <f t="shared" si="21"/>
        <v>1.0469909430859457E-2</v>
      </c>
      <c r="Y116">
        <f t="shared" si="22"/>
        <v>0.24332939099734247</v>
      </c>
      <c r="Z116">
        <f t="shared" si="22"/>
        <v>0.1206591132082719</v>
      </c>
      <c r="AA116">
        <f t="shared" si="22"/>
        <v>0.54728064147298783</v>
      </c>
      <c r="AB116">
        <f t="shared" si="22"/>
        <v>8.8730854321397809E-2</v>
      </c>
      <c r="AC116">
        <f t="shared" si="23"/>
        <v>0.24332939099734247</v>
      </c>
      <c r="AD116">
        <f t="shared" si="24"/>
        <v>-1.4133392350198382</v>
      </c>
    </row>
    <row r="117" spans="1:30" x14ac:dyDescent="0.2">
      <c r="A117" s="6">
        <v>116</v>
      </c>
      <c r="B117" s="13" t="s">
        <v>17</v>
      </c>
      <c r="C117" s="7">
        <v>0.4</v>
      </c>
      <c r="D117" s="7">
        <v>0.66</v>
      </c>
      <c r="E117" s="7">
        <v>1.05</v>
      </c>
      <c r="F117" s="8">
        <v>0.35</v>
      </c>
      <c r="G117" s="8">
        <v>0.25</v>
      </c>
      <c r="H117" s="8">
        <v>4.17</v>
      </c>
      <c r="I117" s="9">
        <v>0</v>
      </c>
      <c r="J117" s="9">
        <v>0.18</v>
      </c>
      <c r="K117" s="9">
        <v>3.27</v>
      </c>
      <c r="L117" s="10">
        <v>0.34</v>
      </c>
      <c r="M117" s="10">
        <v>0.31</v>
      </c>
      <c r="N117" s="10">
        <v>3.72</v>
      </c>
      <c r="O117">
        <v>0.45</v>
      </c>
      <c r="P117">
        <f t="shared" si="13"/>
        <v>1</v>
      </c>
      <c r="Q117">
        <f t="shared" si="14"/>
        <v>0</v>
      </c>
      <c r="R117">
        <f t="shared" si="15"/>
        <v>0</v>
      </c>
      <c r="S117">
        <f t="shared" si="16"/>
        <v>0</v>
      </c>
      <c r="T117">
        <f t="shared" si="17"/>
        <v>-4.4931625005230531</v>
      </c>
      <c r="U117">
        <f t="shared" si="18"/>
        <v>-6.2000817019697312</v>
      </c>
      <c r="V117">
        <f t="shared" si="19"/>
        <v>-5.4323011462563358</v>
      </c>
      <c r="W117">
        <f t="shared" si="20"/>
        <v>-6.0156782249928682</v>
      </c>
      <c r="X117">
        <f t="shared" si="21"/>
        <v>2.0027693461852372E-2</v>
      </c>
      <c r="Y117">
        <f t="shared" si="22"/>
        <v>0.55848740600112579</v>
      </c>
      <c r="Z117">
        <f t="shared" si="22"/>
        <v>0.10132294257717701</v>
      </c>
      <c r="AA117">
        <f t="shared" si="22"/>
        <v>0.21834872110716338</v>
      </c>
      <c r="AB117">
        <f t="shared" si="22"/>
        <v>0.12184093031453375</v>
      </c>
      <c r="AC117">
        <f t="shared" si="23"/>
        <v>0.55848740600112579</v>
      </c>
      <c r="AD117">
        <f t="shared" si="24"/>
        <v>-0.58252321041177457</v>
      </c>
    </row>
    <row r="118" spans="1:30" x14ac:dyDescent="0.2">
      <c r="A118" s="6">
        <v>117</v>
      </c>
      <c r="B118" s="13" t="s">
        <v>18</v>
      </c>
      <c r="C118" s="7">
        <v>0.69</v>
      </c>
      <c r="D118" s="7">
        <v>0.56999999999999995</v>
      </c>
      <c r="E118" s="7">
        <v>0.67</v>
      </c>
      <c r="F118" s="8">
        <v>0.4</v>
      </c>
      <c r="G118" s="8">
        <v>0.18</v>
      </c>
      <c r="H118" s="8">
        <v>2.4500000000000002</v>
      </c>
      <c r="I118" s="9">
        <v>0</v>
      </c>
      <c r="J118" s="9">
        <v>0.13</v>
      </c>
      <c r="K118" s="9">
        <v>3.2</v>
      </c>
      <c r="L118" s="10">
        <v>0.34</v>
      </c>
      <c r="M118" s="10">
        <v>0.31</v>
      </c>
      <c r="N118" s="10">
        <v>3.55</v>
      </c>
      <c r="O118">
        <v>0.45</v>
      </c>
      <c r="P118">
        <f t="shared" si="13"/>
        <v>0</v>
      </c>
      <c r="Q118">
        <f t="shared" si="14"/>
        <v>1</v>
      </c>
      <c r="R118">
        <f t="shared" si="15"/>
        <v>0</v>
      </c>
      <c r="S118">
        <f t="shared" si="16"/>
        <v>0</v>
      </c>
      <c r="T118">
        <f t="shared" si="17"/>
        <v>-7.0766875998798016</v>
      </c>
      <c r="U118">
        <f t="shared" si="18"/>
        <v>-6.0146799435636886</v>
      </c>
      <c r="V118">
        <f t="shared" si="19"/>
        <v>-5.3841519762154419</v>
      </c>
      <c r="W118">
        <f t="shared" si="20"/>
        <v>-5.9533777167352353</v>
      </c>
      <c r="X118">
        <f t="shared" si="21"/>
        <v>1.0472979680306981E-2</v>
      </c>
      <c r="Y118">
        <f t="shared" si="22"/>
        <v>8.0642385138279746E-2</v>
      </c>
      <c r="Z118">
        <f t="shared" si="22"/>
        <v>0.23323162017680585</v>
      </c>
      <c r="AA118">
        <f t="shared" si="22"/>
        <v>0.43814942499675963</v>
      </c>
      <c r="AB118">
        <f t="shared" si="22"/>
        <v>0.2479765696881549</v>
      </c>
      <c r="AC118">
        <f t="shared" si="23"/>
        <v>0.23323162017680585</v>
      </c>
      <c r="AD118">
        <f t="shared" si="24"/>
        <v>-1.4557232411727388</v>
      </c>
    </row>
    <row r="119" spans="1:30" x14ac:dyDescent="0.2">
      <c r="A119" s="6">
        <v>118</v>
      </c>
      <c r="B119" s="13" t="s">
        <v>18</v>
      </c>
      <c r="C119" s="7">
        <v>0.69</v>
      </c>
      <c r="D119" s="7">
        <v>1.29</v>
      </c>
      <c r="E119" s="7">
        <v>1.85</v>
      </c>
      <c r="F119" s="8">
        <v>0.2</v>
      </c>
      <c r="G119" s="8">
        <v>0.54</v>
      </c>
      <c r="H119" s="8">
        <v>8.1999999999999993</v>
      </c>
      <c r="I119" s="9">
        <v>0</v>
      </c>
      <c r="J119" s="9">
        <v>0.38</v>
      </c>
      <c r="K119" s="9">
        <v>8.94</v>
      </c>
      <c r="L119" s="10">
        <v>0.34</v>
      </c>
      <c r="M119" s="10">
        <v>0.67</v>
      </c>
      <c r="N119" s="10">
        <v>9.33</v>
      </c>
      <c r="O119">
        <v>0.06</v>
      </c>
      <c r="P119">
        <f t="shared" si="13"/>
        <v>0</v>
      </c>
      <c r="Q119">
        <f t="shared" si="14"/>
        <v>1</v>
      </c>
      <c r="R119">
        <f t="shared" si="15"/>
        <v>0</v>
      </c>
      <c r="S119">
        <f t="shared" si="16"/>
        <v>0</v>
      </c>
      <c r="T119">
        <f t="shared" si="17"/>
        <v>-7.8330691038822895</v>
      </c>
      <c r="U119">
        <f t="shared" si="18"/>
        <v>-5.4768260772852146</v>
      </c>
      <c r="V119">
        <f t="shared" si="19"/>
        <v>-7.6822002845380792</v>
      </c>
      <c r="W119">
        <f t="shared" si="20"/>
        <v>-6.053637634926071</v>
      </c>
      <c r="X119">
        <f t="shared" si="21"/>
        <v>7.389250934487876E-3</v>
      </c>
      <c r="Y119">
        <f t="shared" si="22"/>
        <v>5.3646438682466491E-2</v>
      </c>
      <c r="Z119">
        <f t="shared" si="22"/>
        <v>0.56603624479962422</v>
      </c>
      <c r="AA119">
        <f t="shared" si="22"/>
        <v>6.2382444998881695E-2</v>
      </c>
      <c r="AB119">
        <f t="shared" si="22"/>
        <v>0.31793487151902761</v>
      </c>
      <c r="AC119">
        <f t="shared" si="23"/>
        <v>0.56603624479962422</v>
      </c>
      <c r="AD119">
        <f t="shared" si="24"/>
        <v>-0.56909716608076644</v>
      </c>
    </row>
    <row r="120" spans="1:30" x14ac:dyDescent="0.2">
      <c r="A120" s="6">
        <v>119</v>
      </c>
      <c r="B120" s="13" t="s">
        <v>17</v>
      </c>
      <c r="C120" s="7">
        <v>0.9</v>
      </c>
      <c r="D120" s="7">
        <v>1.51</v>
      </c>
      <c r="E120" s="7">
        <v>0.95</v>
      </c>
      <c r="F120" s="8">
        <v>0.35</v>
      </c>
      <c r="G120" s="8">
        <v>0.51</v>
      </c>
      <c r="H120" s="8">
        <v>8.85</v>
      </c>
      <c r="I120" s="9">
        <v>0</v>
      </c>
      <c r="J120" s="9">
        <v>0.35</v>
      </c>
      <c r="K120" s="9">
        <v>8.44</v>
      </c>
      <c r="L120" s="10">
        <v>0.34</v>
      </c>
      <c r="M120" s="10">
        <v>0.96</v>
      </c>
      <c r="N120" s="10">
        <v>8.9499999999999993</v>
      </c>
      <c r="O120">
        <v>0.36</v>
      </c>
      <c r="P120">
        <f t="shared" si="13"/>
        <v>1</v>
      </c>
      <c r="Q120">
        <f t="shared" si="14"/>
        <v>0</v>
      </c>
      <c r="R120">
        <f t="shared" si="15"/>
        <v>0</v>
      </c>
      <c r="S120">
        <f t="shared" si="16"/>
        <v>0</v>
      </c>
      <c r="T120">
        <f t="shared" si="17"/>
        <v>-9.6032197070624701</v>
      </c>
      <c r="U120">
        <f t="shared" si="18"/>
        <v>-7.82415595151428</v>
      </c>
      <c r="V120">
        <f t="shared" si="19"/>
        <v>-7.4223813662780636</v>
      </c>
      <c r="W120">
        <f t="shared" si="20"/>
        <v>-7.7217228223724685</v>
      </c>
      <c r="X120">
        <f t="shared" si="21"/>
        <v>1.5082876653488514E-3</v>
      </c>
      <c r="Y120">
        <f t="shared" si="22"/>
        <v>4.4760042815173609E-2</v>
      </c>
      <c r="Z120">
        <f t="shared" si="22"/>
        <v>0.26517224488579255</v>
      </c>
      <c r="AA120">
        <f t="shared" si="22"/>
        <v>0.39629313637376123</v>
      </c>
      <c r="AB120">
        <f t="shared" si="22"/>
        <v>0.29377457592527267</v>
      </c>
      <c r="AC120">
        <f t="shared" si="23"/>
        <v>4.4760042815173609E-2</v>
      </c>
      <c r="AD120">
        <f t="shared" si="24"/>
        <v>-3.1064394389889682</v>
      </c>
    </row>
    <row r="121" spans="1:30" x14ac:dyDescent="0.2">
      <c r="A121" s="6">
        <v>120</v>
      </c>
      <c r="B121" s="13" t="s">
        <v>17</v>
      </c>
      <c r="C121" s="7">
        <v>0.1</v>
      </c>
      <c r="D121" s="7">
        <v>0.7</v>
      </c>
      <c r="E121" s="7">
        <v>0.85</v>
      </c>
      <c r="F121" s="8">
        <v>0.35</v>
      </c>
      <c r="G121" s="8">
        <v>0.28000000000000003</v>
      </c>
      <c r="H121" s="8">
        <v>3.96</v>
      </c>
      <c r="I121" s="9">
        <v>0</v>
      </c>
      <c r="J121" s="9">
        <v>0.22</v>
      </c>
      <c r="K121" s="9">
        <v>3.07</v>
      </c>
      <c r="L121" s="10">
        <v>0.34</v>
      </c>
      <c r="M121" s="10">
        <v>0.34</v>
      </c>
      <c r="N121" s="10">
        <v>3.51</v>
      </c>
      <c r="O121">
        <v>0.2</v>
      </c>
      <c r="P121">
        <f t="shared" si="13"/>
        <v>1</v>
      </c>
      <c r="Q121">
        <f t="shared" si="14"/>
        <v>0</v>
      </c>
      <c r="R121">
        <f t="shared" si="15"/>
        <v>0</v>
      </c>
      <c r="S121">
        <f t="shared" si="16"/>
        <v>0</v>
      </c>
      <c r="T121">
        <f t="shared" si="17"/>
        <v>-1.5793012617235846</v>
      </c>
      <c r="U121">
        <f t="shared" si="18"/>
        <v>-5.5588382032973076</v>
      </c>
      <c r="V121">
        <f t="shared" si="19"/>
        <v>-5.4295736775894952</v>
      </c>
      <c r="W121">
        <f t="shared" si="20"/>
        <v>-4.5548261907763594</v>
      </c>
      <c r="X121">
        <f t="shared" si="21"/>
        <v>0.22487361439674811</v>
      </c>
      <c r="Y121">
        <f t="shared" si="22"/>
        <v>0.91659962746979429</v>
      </c>
      <c r="Z121">
        <f t="shared" si="22"/>
        <v>1.7135182809980717E-2</v>
      </c>
      <c r="AA121">
        <f t="shared" si="22"/>
        <v>1.9499685744689313E-2</v>
      </c>
      <c r="AB121">
        <f t="shared" si="22"/>
        <v>4.6765503975535631E-2</v>
      </c>
      <c r="AC121">
        <f t="shared" si="23"/>
        <v>0.91659962746979429</v>
      </c>
      <c r="AD121">
        <f t="shared" si="24"/>
        <v>-8.7084513333342273E-2</v>
      </c>
    </row>
    <row r="122" spans="1:30" x14ac:dyDescent="0.2">
      <c r="A122" s="6">
        <v>121</v>
      </c>
      <c r="B122" s="13" t="s">
        <v>17</v>
      </c>
      <c r="C122" s="7">
        <v>0.25</v>
      </c>
      <c r="D122" s="7">
        <v>0.75</v>
      </c>
      <c r="E122" s="7">
        <v>1</v>
      </c>
      <c r="F122" s="8">
        <v>0.53</v>
      </c>
      <c r="G122" s="8">
        <v>0.12</v>
      </c>
      <c r="H122" s="8">
        <v>3.93</v>
      </c>
      <c r="I122" s="9">
        <v>0</v>
      </c>
      <c r="J122" s="9">
        <v>7.0000000000000007E-2</v>
      </c>
      <c r="K122" s="9">
        <v>2.9</v>
      </c>
      <c r="L122" s="10">
        <v>0.44</v>
      </c>
      <c r="M122" s="10">
        <v>0.15</v>
      </c>
      <c r="N122" s="10">
        <v>3.48</v>
      </c>
      <c r="O122">
        <v>0.2</v>
      </c>
      <c r="P122">
        <f t="shared" si="13"/>
        <v>1</v>
      </c>
      <c r="Q122">
        <f t="shared" si="14"/>
        <v>0</v>
      </c>
      <c r="R122">
        <f t="shared" si="15"/>
        <v>0</v>
      </c>
      <c r="S122">
        <f t="shared" si="16"/>
        <v>0</v>
      </c>
      <c r="T122">
        <f t="shared" si="17"/>
        <v>-3.0860499874372396</v>
      </c>
      <c r="U122">
        <f t="shared" si="18"/>
        <v>-7.1909947366163935</v>
      </c>
      <c r="V122">
        <f t="shared" si="19"/>
        <v>-5.2997851105862548</v>
      </c>
      <c r="W122">
        <f t="shared" si="20"/>
        <v>-5.4112015553149231</v>
      </c>
      <c r="X122">
        <f t="shared" si="21"/>
        <v>5.5894319689553655E-2</v>
      </c>
      <c r="Y122">
        <f t="shared" si="22"/>
        <v>0.81729312373961627</v>
      </c>
      <c r="Z122">
        <f t="shared" si="22"/>
        <v>1.3477923652703807E-2</v>
      </c>
      <c r="AA122">
        <f t="shared" si="22"/>
        <v>8.9323328212713687E-2</v>
      </c>
      <c r="AB122">
        <f t="shared" si="22"/>
        <v>7.9905624394966165E-2</v>
      </c>
      <c r="AC122">
        <f t="shared" si="23"/>
        <v>0.81729312373961627</v>
      </c>
      <c r="AD122">
        <f t="shared" si="24"/>
        <v>-0.20175746788145302</v>
      </c>
    </row>
    <row r="123" spans="1:30" x14ac:dyDescent="0.2">
      <c r="A123" s="6">
        <v>122</v>
      </c>
      <c r="B123" s="13" t="s">
        <v>17</v>
      </c>
      <c r="C123" s="7">
        <v>0.99</v>
      </c>
      <c r="D123" s="7">
        <v>1.1000000000000001</v>
      </c>
      <c r="E123" s="7">
        <v>2.6</v>
      </c>
      <c r="F123" s="8">
        <v>0.35</v>
      </c>
      <c r="G123" s="8">
        <v>0.47</v>
      </c>
      <c r="H123" s="8">
        <v>9.24</v>
      </c>
      <c r="I123" s="9">
        <v>0</v>
      </c>
      <c r="J123" s="9">
        <v>0.45</v>
      </c>
      <c r="K123" s="9">
        <v>8.16</v>
      </c>
      <c r="L123" s="10">
        <v>0.34</v>
      </c>
      <c r="M123" s="10">
        <v>0.92</v>
      </c>
      <c r="N123" s="10">
        <v>9.34</v>
      </c>
      <c r="O123">
        <v>0.26</v>
      </c>
      <c r="P123">
        <f t="shared" si="13"/>
        <v>1</v>
      </c>
      <c r="Q123">
        <f t="shared" si="14"/>
        <v>0</v>
      </c>
      <c r="R123">
        <f t="shared" si="15"/>
        <v>0</v>
      </c>
      <c r="S123">
        <f t="shared" si="16"/>
        <v>0</v>
      </c>
      <c r="T123">
        <f t="shared" si="17"/>
        <v>-10.881002751828492</v>
      </c>
      <c r="U123">
        <f t="shared" si="18"/>
        <v>-7.7179711676455671</v>
      </c>
      <c r="V123">
        <f t="shared" si="19"/>
        <v>-7.3857889761116526</v>
      </c>
      <c r="W123">
        <f t="shared" si="20"/>
        <v>-7.2876946242861216</v>
      </c>
      <c r="X123">
        <f t="shared" si="21"/>
        <v>1.7674784726040339E-3</v>
      </c>
      <c r="Y123">
        <f t="shared" si="22"/>
        <v>1.0643547787337827E-2</v>
      </c>
      <c r="Z123">
        <f t="shared" si="22"/>
        <v>0.25163646611239671</v>
      </c>
      <c r="AA123">
        <f t="shared" si="22"/>
        <v>0.35078294529510257</v>
      </c>
      <c r="AB123">
        <f t="shared" si="22"/>
        <v>0.38693704080516295</v>
      </c>
      <c r="AC123">
        <f t="shared" si="23"/>
        <v>1.0643547787337827E-2</v>
      </c>
      <c r="AD123">
        <f t="shared" si="24"/>
        <v>-4.5428014119873845</v>
      </c>
    </row>
    <row r="124" spans="1:30" x14ac:dyDescent="0.2">
      <c r="A124" s="6">
        <v>123</v>
      </c>
      <c r="B124" s="13" t="s">
        <v>17</v>
      </c>
      <c r="C124" s="7">
        <v>0.3</v>
      </c>
      <c r="D124" s="7">
        <v>0.94</v>
      </c>
      <c r="E124" s="7">
        <v>1.95</v>
      </c>
      <c r="F124" s="8">
        <v>0.35</v>
      </c>
      <c r="G124" s="8">
        <v>0.44</v>
      </c>
      <c r="H124" s="8">
        <v>9.33</v>
      </c>
      <c r="I124" s="9">
        <v>0</v>
      </c>
      <c r="J124" s="9">
        <v>0.57999999999999996</v>
      </c>
      <c r="K124" s="9">
        <v>9.1199999999999992</v>
      </c>
      <c r="L124" s="10">
        <v>0.34</v>
      </c>
      <c r="M124" s="10">
        <v>0.89</v>
      </c>
      <c r="N124" s="10">
        <v>9.43</v>
      </c>
      <c r="O124">
        <v>0.28999999999999998</v>
      </c>
      <c r="P124">
        <f t="shared" si="13"/>
        <v>1</v>
      </c>
      <c r="Q124">
        <f t="shared" si="14"/>
        <v>0</v>
      </c>
      <c r="R124">
        <f t="shared" si="15"/>
        <v>0</v>
      </c>
      <c r="S124">
        <f t="shared" si="16"/>
        <v>0</v>
      </c>
      <c r="T124">
        <f t="shared" si="17"/>
        <v>-3.9961119840797399</v>
      </c>
      <c r="U124">
        <f t="shared" si="18"/>
        <v>-7.8067899770005287</v>
      </c>
      <c r="V124">
        <f t="shared" si="19"/>
        <v>-7.7897848101393601</v>
      </c>
      <c r="W124">
        <f t="shared" si="20"/>
        <v>-7.4748664579063728</v>
      </c>
      <c r="X124">
        <f t="shared" si="21"/>
        <v>1.9775054764369443E-2</v>
      </c>
      <c r="Y124">
        <f t="shared" si="22"/>
        <v>0.92980723536377197</v>
      </c>
      <c r="Z124">
        <f t="shared" si="22"/>
        <v>2.0579579504146239E-2</v>
      </c>
      <c r="AA124">
        <f t="shared" si="22"/>
        <v>2.0932531183265862E-2</v>
      </c>
      <c r="AB124">
        <f t="shared" si="22"/>
        <v>2.8680653948815985E-2</v>
      </c>
      <c r="AC124">
        <f t="shared" si="23"/>
        <v>0.92980723536377197</v>
      </c>
      <c r="AD124">
        <f t="shared" si="24"/>
        <v>-7.2777988121414533E-2</v>
      </c>
    </row>
    <row r="125" spans="1:30" x14ac:dyDescent="0.2">
      <c r="A125" s="6">
        <v>124</v>
      </c>
      <c r="B125" s="13" t="s">
        <v>17</v>
      </c>
      <c r="C125" s="7">
        <v>0.35</v>
      </c>
      <c r="D125" s="7">
        <v>0.95</v>
      </c>
      <c r="E125" s="7">
        <v>1.55</v>
      </c>
      <c r="F125" s="8">
        <v>0.53</v>
      </c>
      <c r="G125" s="8">
        <v>0.43</v>
      </c>
      <c r="H125" s="8">
        <v>9.1999999999999993</v>
      </c>
      <c r="I125" s="9">
        <v>0</v>
      </c>
      <c r="J125" s="9">
        <v>0.23</v>
      </c>
      <c r="K125" s="9">
        <v>8.6</v>
      </c>
      <c r="L125" s="10">
        <v>0.44</v>
      </c>
      <c r="M125" s="10">
        <v>0.45</v>
      </c>
      <c r="N125" s="10">
        <v>9.3000000000000007</v>
      </c>
      <c r="O125">
        <v>0.08</v>
      </c>
      <c r="P125">
        <f t="shared" si="13"/>
        <v>1</v>
      </c>
      <c r="Q125">
        <f t="shared" si="14"/>
        <v>0</v>
      </c>
      <c r="R125">
        <f t="shared" si="15"/>
        <v>0</v>
      </c>
      <c r="S125">
        <f t="shared" si="16"/>
        <v>0</v>
      </c>
      <c r="T125">
        <f t="shared" si="17"/>
        <v>-4.3304489799463086</v>
      </c>
      <c r="U125">
        <f t="shared" si="18"/>
        <v>-8.9844506176692605</v>
      </c>
      <c r="V125">
        <f t="shared" si="19"/>
        <v>-7.485905574776015</v>
      </c>
      <c r="W125">
        <f t="shared" si="20"/>
        <v>-7.0083066032825965</v>
      </c>
      <c r="X125">
        <f t="shared" si="21"/>
        <v>1.4752254267460898E-2</v>
      </c>
      <c r="Y125">
        <f t="shared" si="22"/>
        <v>0.89217800979227424</v>
      </c>
      <c r="Z125">
        <f t="shared" si="22"/>
        <v>8.4965826161404016E-3</v>
      </c>
      <c r="AA125">
        <f t="shared" si="22"/>
        <v>3.8023678359235369E-2</v>
      </c>
      <c r="AB125">
        <f t="shared" si="22"/>
        <v>6.1301729232350007E-2</v>
      </c>
      <c r="AC125">
        <f t="shared" si="23"/>
        <v>0.89217800979227424</v>
      </c>
      <c r="AD125">
        <f t="shared" si="24"/>
        <v>-0.11408960376469138</v>
      </c>
    </row>
    <row r="126" spans="1:30" x14ac:dyDescent="0.2">
      <c r="A126" s="6">
        <v>125</v>
      </c>
      <c r="B126" s="13" t="s">
        <v>18</v>
      </c>
      <c r="C126" s="7">
        <v>0.69</v>
      </c>
      <c r="D126" s="7">
        <v>1.04</v>
      </c>
      <c r="E126" s="7">
        <v>1.78</v>
      </c>
      <c r="F126" s="8">
        <v>0.15</v>
      </c>
      <c r="G126" s="8">
        <v>0.38</v>
      </c>
      <c r="H126" s="8">
        <v>6.75</v>
      </c>
      <c r="I126" s="9">
        <v>0</v>
      </c>
      <c r="J126" s="9">
        <v>0.39</v>
      </c>
      <c r="K126" s="9">
        <v>9</v>
      </c>
      <c r="L126" s="10">
        <v>0.34</v>
      </c>
      <c r="M126" s="10">
        <v>0.89</v>
      </c>
      <c r="N126" s="10">
        <v>9.92</v>
      </c>
      <c r="O126">
        <v>0.32</v>
      </c>
      <c r="P126">
        <f t="shared" si="13"/>
        <v>0</v>
      </c>
      <c r="Q126">
        <f t="shared" si="14"/>
        <v>1</v>
      </c>
      <c r="R126">
        <f t="shared" si="15"/>
        <v>0</v>
      </c>
      <c r="S126">
        <f t="shared" si="16"/>
        <v>0</v>
      </c>
      <c r="T126">
        <f t="shared" si="17"/>
        <v>-7.6949358555139185</v>
      </c>
      <c r="U126">
        <f t="shared" si="18"/>
        <v>-4.9979178288050461</v>
      </c>
      <c r="V126">
        <f t="shared" si="19"/>
        <v>-7.654014654618142</v>
      </c>
      <c r="W126">
        <f t="shared" si="20"/>
        <v>-7.8221253344701775</v>
      </c>
      <c r="X126">
        <f t="shared" si="21"/>
        <v>8.0820231721084618E-3</v>
      </c>
      <c r="Y126">
        <f t="shared" si="22"/>
        <v>5.6313397251335544E-2</v>
      </c>
      <c r="Z126">
        <f t="shared" si="22"/>
        <v>0.83543328577134501</v>
      </c>
      <c r="AA126">
        <f t="shared" si="22"/>
        <v>5.8665608517182145E-2</v>
      </c>
      <c r="AB126">
        <f t="shared" si="22"/>
        <v>4.9587708460137096E-2</v>
      </c>
      <c r="AC126">
        <f t="shared" si="23"/>
        <v>0.83543328577134501</v>
      </c>
      <c r="AD126">
        <f t="shared" si="24"/>
        <v>-0.17980478360060193</v>
      </c>
    </row>
    <row r="127" spans="1:30" x14ac:dyDescent="0.2">
      <c r="A127" s="6">
        <v>126</v>
      </c>
      <c r="B127" s="13" t="s">
        <v>18</v>
      </c>
      <c r="C127" s="7">
        <v>0.64</v>
      </c>
      <c r="D127" s="7">
        <v>1.03</v>
      </c>
      <c r="E127" s="7">
        <v>1.7</v>
      </c>
      <c r="F127" s="8">
        <v>0.3</v>
      </c>
      <c r="G127" s="8">
        <v>0.35</v>
      </c>
      <c r="H127" s="8">
        <v>7.7</v>
      </c>
      <c r="I127" s="9">
        <v>0</v>
      </c>
      <c r="J127" s="9">
        <v>0.18</v>
      </c>
      <c r="K127" s="9">
        <v>9.0500000000000007</v>
      </c>
      <c r="L127" s="10">
        <v>0.44</v>
      </c>
      <c r="M127" s="10">
        <v>0.88</v>
      </c>
      <c r="N127" s="10">
        <v>8.89</v>
      </c>
      <c r="O127">
        <v>0.45</v>
      </c>
      <c r="P127">
        <f t="shared" si="13"/>
        <v>0</v>
      </c>
      <c r="Q127">
        <f t="shared" si="14"/>
        <v>1</v>
      </c>
      <c r="R127">
        <f t="shared" si="15"/>
        <v>0</v>
      </c>
      <c r="S127">
        <f t="shared" si="16"/>
        <v>0</v>
      </c>
      <c r="T127">
        <f t="shared" si="17"/>
        <v>-7.1846915422140345</v>
      </c>
      <c r="U127">
        <f t="shared" si="18"/>
        <v>-7.0622982482796957</v>
      </c>
      <c r="V127">
        <f t="shared" si="19"/>
        <v>-7.5505184270158576</v>
      </c>
      <c r="W127">
        <f t="shared" si="20"/>
        <v>-9.1196556927034429</v>
      </c>
      <c r="X127">
        <f t="shared" si="21"/>
        <v>2.2502393075334763E-3</v>
      </c>
      <c r="Y127">
        <f t="shared" si="22"/>
        <v>0.33689875208204068</v>
      </c>
      <c r="Z127">
        <f t="shared" si="22"/>
        <v>0.38076246917457462</v>
      </c>
      <c r="AA127">
        <f t="shared" si="22"/>
        <v>0.23368067846855833</v>
      </c>
      <c r="AB127">
        <f t="shared" si="22"/>
        <v>4.8658100274826623E-2</v>
      </c>
      <c r="AC127">
        <f t="shared" si="23"/>
        <v>0.38076246917457462</v>
      </c>
      <c r="AD127">
        <f t="shared" si="24"/>
        <v>-0.96557953876194735</v>
      </c>
    </row>
    <row r="128" spans="1:30" x14ac:dyDescent="0.2">
      <c r="A128" s="6">
        <v>127</v>
      </c>
      <c r="B128" s="13" t="s">
        <v>15</v>
      </c>
      <c r="C128" s="7">
        <v>0.64</v>
      </c>
      <c r="D128" s="7">
        <v>0.86</v>
      </c>
      <c r="E128" s="7">
        <v>1.67</v>
      </c>
      <c r="F128" s="8">
        <v>0.53</v>
      </c>
      <c r="G128" s="8">
        <v>0.44</v>
      </c>
      <c r="H128" s="8">
        <v>9.6199999999999992</v>
      </c>
      <c r="I128" s="9">
        <v>0</v>
      </c>
      <c r="J128" s="9">
        <v>0.13</v>
      </c>
      <c r="K128" s="9">
        <v>8.6999999999999993</v>
      </c>
      <c r="L128" s="10">
        <v>0.44</v>
      </c>
      <c r="M128" s="10">
        <v>0.75</v>
      </c>
      <c r="N128" s="10">
        <v>9.7200000000000006</v>
      </c>
      <c r="O128">
        <v>0.45</v>
      </c>
      <c r="P128">
        <f t="shared" si="13"/>
        <v>0</v>
      </c>
      <c r="Q128">
        <f t="shared" si="14"/>
        <v>0</v>
      </c>
      <c r="R128">
        <f t="shared" si="15"/>
        <v>1</v>
      </c>
      <c r="S128">
        <f t="shared" si="16"/>
        <v>0</v>
      </c>
      <c r="T128">
        <f t="shared" si="17"/>
        <v>-7.0972108682960968</v>
      </c>
      <c r="U128">
        <f t="shared" si="18"/>
        <v>-9.9979855797256025</v>
      </c>
      <c r="V128">
        <f t="shared" si="19"/>
        <v>-7.3997566551388623</v>
      </c>
      <c r="W128">
        <f t="shared" si="20"/>
        <v>-9.3653391115190239</v>
      </c>
      <c r="X128">
        <f t="shared" si="21"/>
        <v>1.5699440885240342E-3</v>
      </c>
      <c r="Y128">
        <f t="shared" si="22"/>
        <v>0.52703116496411917</v>
      </c>
      <c r="Z128">
        <f t="shared" si="22"/>
        <v>2.8976494647044979E-2</v>
      </c>
      <c r="AA128">
        <f t="shared" si="22"/>
        <v>0.389441591529742</v>
      </c>
      <c r="AB128">
        <f t="shared" si="22"/>
        <v>5.4550748859093806E-2</v>
      </c>
      <c r="AC128">
        <f t="shared" si="23"/>
        <v>0.389441591529742</v>
      </c>
      <c r="AD128">
        <f t="shared" si="24"/>
        <v>-0.94304138247773139</v>
      </c>
    </row>
    <row r="129" spans="1:30" x14ac:dyDescent="0.2">
      <c r="A129" s="6">
        <v>128</v>
      </c>
      <c r="B129" s="13" t="s">
        <v>18</v>
      </c>
      <c r="C129" s="7">
        <v>0.64</v>
      </c>
      <c r="D129" s="7">
        <v>1.08</v>
      </c>
      <c r="E129" s="7">
        <v>1.39</v>
      </c>
      <c r="F129" s="8">
        <v>0.3</v>
      </c>
      <c r="G129" s="8">
        <v>0.36</v>
      </c>
      <c r="H129" s="8">
        <v>7.8</v>
      </c>
      <c r="I129" s="9">
        <v>0</v>
      </c>
      <c r="J129" s="9">
        <v>0.18</v>
      </c>
      <c r="K129" s="9">
        <v>8.75</v>
      </c>
      <c r="L129" s="10">
        <v>0.44</v>
      </c>
      <c r="M129" s="10">
        <v>0.9</v>
      </c>
      <c r="N129" s="10">
        <v>8.6199999999999992</v>
      </c>
      <c r="O129">
        <v>0.26</v>
      </c>
      <c r="P129">
        <f t="shared" si="13"/>
        <v>0</v>
      </c>
      <c r="Q129">
        <f t="shared" si="14"/>
        <v>1</v>
      </c>
      <c r="R129">
        <f t="shared" si="15"/>
        <v>0</v>
      </c>
      <c r="S129">
        <f t="shared" si="16"/>
        <v>0</v>
      </c>
      <c r="T129">
        <f t="shared" si="17"/>
        <v>-7.0935807526202197</v>
      </c>
      <c r="U129">
        <f t="shared" si="18"/>
        <v>-6.6643307491208805</v>
      </c>
      <c r="V129">
        <f t="shared" si="19"/>
        <v>-7.4805298813813428</v>
      </c>
      <c r="W129">
        <f t="shared" si="20"/>
        <v>-7.9676896865926476</v>
      </c>
      <c r="X129">
        <f t="shared" si="21"/>
        <v>3.0164655972124391E-3</v>
      </c>
      <c r="Y129">
        <f t="shared" si="22"/>
        <v>0.27529520410404734</v>
      </c>
      <c r="Z129">
        <f t="shared" si="22"/>
        <v>0.42288234446287953</v>
      </c>
      <c r="AA129">
        <f t="shared" si="22"/>
        <v>0.18696003222961821</v>
      </c>
      <c r="AB129">
        <f t="shared" si="22"/>
        <v>0.11486241920345482</v>
      </c>
      <c r="AC129">
        <f t="shared" si="23"/>
        <v>0.42288234446287953</v>
      </c>
      <c r="AD129">
        <f t="shared" si="24"/>
        <v>-0.86066128410331311</v>
      </c>
    </row>
    <row r="130" spans="1:30" x14ac:dyDescent="0.2">
      <c r="A130" s="6">
        <v>129</v>
      </c>
      <c r="B130" s="13" t="s">
        <v>15</v>
      </c>
      <c r="C130" s="7">
        <v>0.69</v>
      </c>
      <c r="D130" s="7">
        <v>0.59</v>
      </c>
      <c r="E130" s="7">
        <v>1.06</v>
      </c>
      <c r="F130" s="8">
        <v>0.35</v>
      </c>
      <c r="G130" s="8">
        <v>0.25</v>
      </c>
      <c r="H130" s="8">
        <v>4.17</v>
      </c>
      <c r="I130" s="9">
        <v>0</v>
      </c>
      <c r="J130" s="9">
        <v>0.13</v>
      </c>
      <c r="K130" s="9">
        <v>3</v>
      </c>
      <c r="L130" s="10">
        <v>0.34</v>
      </c>
      <c r="M130" s="10">
        <v>0.31</v>
      </c>
      <c r="N130" s="10">
        <v>3.72</v>
      </c>
      <c r="O130">
        <v>0.6</v>
      </c>
      <c r="P130">
        <f t="shared" ref="P130:P193" si="25">IF($B130="air", 1, 0)</f>
        <v>0</v>
      </c>
      <c r="Q130">
        <f t="shared" ref="Q130:Q193" si="26">IF($B130="bus", 1, 0)</f>
        <v>0</v>
      </c>
      <c r="R130">
        <f t="shared" ref="R130:R193" si="27">IF(B130="car", 1, 0)</f>
        <v>1</v>
      </c>
      <c r="S130">
        <f t="shared" ref="S130:S193" si="28">IF(B130="train", 1, 0)</f>
        <v>0</v>
      </c>
      <c r="T130">
        <f t="shared" ref="T130:T193" si="29">SUMPRODUCT($AK$2:$AM$2, C130:E130)</f>
        <v>-7.2286107031271198</v>
      </c>
      <c r="U130">
        <f t="shared" ref="U130:U193" si="30">SUMPRODUCT($AK$2:$AM$2, F130:H130)+AH$2+AN$2*O130</f>
        <v>-6.5467506973964138</v>
      </c>
      <c r="V130">
        <f t="shared" ref="V130:V193" si="31">SUMPRODUCT($AK$2:$AM$2, I130:K130)+AI$2+AO$2*O130</f>
        <v>-5.279315001859298</v>
      </c>
      <c r="W130">
        <f t="shared" ref="W130:W193" si="32">SUMPRODUCT($AK$2:$AM$2, L130:N130)+AJ$2+AP$2*O130</f>
        <v>-6.854112341746001</v>
      </c>
      <c r="X130">
        <f t="shared" si="21"/>
        <v>8.3113262601639502E-3</v>
      </c>
      <c r="Y130">
        <f t="shared" si="22"/>
        <v>8.7293906477498684E-2</v>
      </c>
      <c r="Z130">
        <f t="shared" si="22"/>
        <v>0.17262828933358473</v>
      </c>
      <c r="AA130">
        <f t="shared" si="22"/>
        <v>0.61312961780393405</v>
      </c>
      <c r="AB130">
        <f t="shared" ref="AB130:AB193" si="33">EXP(W130)/$X130</f>
        <v>0.1269481863849824</v>
      </c>
      <c r="AC130">
        <f t="shared" si="23"/>
        <v>0.61312961780393405</v>
      </c>
      <c r="AD130">
        <f t="shared" si="24"/>
        <v>-0.48917891710443501</v>
      </c>
    </row>
    <row r="131" spans="1:30" x14ac:dyDescent="0.2">
      <c r="A131" s="6">
        <v>130</v>
      </c>
      <c r="B131" s="13" t="s">
        <v>16</v>
      </c>
      <c r="C131" s="7">
        <v>0.64</v>
      </c>
      <c r="D131" s="7">
        <v>0.57999999999999996</v>
      </c>
      <c r="E131" s="7">
        <v>1.24</v>
      </c>
      <c r="F131" s="8">
        <v>0.53</v>
      </c>
      <c r="G131" s="8">
        <v>0.13</v>
      </c>
      <c r="H131" s="8">
        <v>4.2699999999999996</v>
      </c>
      <c r="I131" s="9">
        <v>0</v>
      </c>
      <c r="J131" s="9">
        <v>0.08</v>
      </c>
      <c r="K131" s="9">
        <v>3.64</v>
      </c>
      <c r="L131" s="10">
        <v>0.1</v>
      </c>
      <c r="M131" s="10">
        <v>0.35</v>
      </c>
      <c r="N131" s="10">
        <v>3.8</v>
      </c>
      <c r="O131">
        <v>0.1</v>
      </c>
      <c r="P131">
        <f t="shared" si="25"/>
        <v>0</v>
      </c>
      <c r="Q131">
        <f t="shared" si="26"/>
        <v>0</v>
      </c>
      <c r="R131">
        <f t="shared" si="27"/>
        <v>0</v>
      </c>
      <c r="S131">
        <f t="shared" si="28"/>
        <v>1</v>
      </c>
      <c r="T131">
        <f t="shared" si="29"/>
        <v>-6.8136495201036151</v>
      </c>
      <c r="U131">
        <f t="shared" si="30"/>
        <v>-7.0889822934302442</v>
      </c>
      <c r="V131">
        <f t="shared" si="31"/>
        <v>-5.5965029347182771</v>
      </c>
      <c r="W131">
        <f t="shared" si="32"/>
        <v>-1.8197959833790751</v>
      </c>
      <c r="X131">
        <f t="shared" ref="X131:X194" si="34">EXP(T131)+EXP(U131)+EXP(V131)+EXP(W131)</f>
        <v>0.16770255016325258</v>
      </c>
      <c r="Y131">
        <f t="shared" ref="Y131:AB194" si="35">EXP(T131)/$X131</f>
        <v>6.5513370753053418E-3</v>
      </c>
      <c r="Z131">
        <f t="shared" si="35"/>
        <v>4.9745573367916259E-3</v>
      </c>
      <c r="AA131">
        <f t="shared" si="35"/>
        <v>2.2127379825289041E-2</v>
      </c>
      <c r="AB131">
        <f t="shared" si="33"/>
        <v>0.96634672576261393</v>
      </c>
      <c r="AC131">
        <f t="shared" ref="AC131:AC194" si="36">SUMPRODUCT(Y131:AB131,P131:S131)</f>
        <v>0.96634672576261393</v>
      </c>
      <c r="AD131">
        <f t="shared" ref="AD131:AD194" si="37">LN(AC131)</f>
        <v>-3.4232579808468611E-2</v>
      </c>
    </row>
    <row r="132" spans="1:30" x14ac:dyDescent="0.2">
      <c r="A132" s="6">
        <v>131</v>
      </c>
      <c r="B132" s="13" t="s">
        <v>15</v>
      </c>
      <c r="C132" s="7">
        <v>0.64</v>
      </c>
      <c r="D132" s="7">
        <v>1.07</v>
      </c>
      <c r="E132" s="7">
        <v>1.53</v>
      </c>
      <c r="F132" s="8">
        <v>0.53</v>
      </c>
      <c r="G132" s="8">
        <v>0.44</v>
      </c>
      <c r="H132" s="8">
        <v>8.6999999999999993</v>
      </c>
      <c r="I132" s="9">
        <v>0</v>
      </c>
      <c r="J132" s="9">
        <v>0.02</v>
      </c>
      <c r="K132" s="9">
        <v>6.6</v>
      </c>
      <c r="L132" s="10">
        <v>0.44</v>
      </c>
      <c r="M132" s="10">
        <v>0.89</v>
      </c>
      <c r="N132" s="10">
        <v>8.8000000000000007</v>
      </c>
      <c r="O132">
        <v>0.45</v>
      </c>
      <c r="P132">
        <f t="shared" si="25"/>
        <v>0</v>
      </c>
      <c r="Q132">
        <f t="shared" si="26"/>
        <v>0</v>
      </c>
      <c r="R132">
        <f t="shared" si="27"/>
        <v>1</v>
      </c>
      <c r="S132">
        <f t="shared" si="28"/>
        <v>0</v>
      </c>
      <c r="T132">
        <f t="shared" si="29"/>
        <v>-7.1403878496218969</v>
      </c>
      <c r="U132">
        <f t="shared" si="30"/>
        <v>-9.6608298879784122</v>
      </c>
      <c r="V132">
        <f t="shared" si="31"/>
        <v>-6.5806708982879893</v>
      </c>
      <c r="W132">
        <f t="shared" si="32"/>
        <v>-9.091172274601071</v>
      </c>
      <c r="X132">
        <f t="shared" si="34"/>
        <v>2.3557507261576342E-3</v>
      </c>
      <c r="Y132">
        <f t="shared" si="35"/>
        <v>0.33638732599531107</v>
      </c>
      <c r="Z132">
        <f t="shared" si="35"/>
        <v>2.7053630579209575E-2</v>
      </c>
      <c r="AA132">
        <f t="shared" si="35"/>
        <v>0.58873737615310362</v>
      </c>
      <c r="AB132">
        <f t="shared" si="33"/>
        <v>4.7821667272375669E-2</v>
      </c>
      <c r="AC132">
        <f t="shared" si="36"/>
        <v>0.58873737615310362</v>
      </c>
      <c r="AD132">
        <f t="shared" si="37"/>
        <v>-0.52977507565955573</v>
      </c>
    </row>
    <row r="133" spans="1:30" x14ac:dyDescent="0.2">
      <c r="A133" s="6">
        <v>132</v>
      </c>
      <c r="B133" s="13" t="s">
        <v>15</v>
      </c>
      <c r="C133" s="7">
        <v>0.64</v>
      </c>
      <c r="D133" s="7">
        <v>0.86</v>
      </c>
      <c r="E133" s="7">
        <v>1.43</v>
      </c>
      <c r="F133" s="8">
        <v>0.53</v>
      </c>
      <c r="G133" s="8">
        <v>0.43</v>
      </c>
      <c r="H133" s="8">
        <v>8.6999999999999993</v>
      </c>
      <c r="I133" s="9">
        <v>0</v>
      </c>
      <c r="J133" s="9">
        <v>0.16</v>
      </c>
      <c r="K133" s="9">
        <v>6.6</v>
      </c>
      <c r="L133" s="10">
        <v>0.44</v>
      </c>
      <c r="M133" s="10">
        <v>0.74</v>
      </c>
      <c r="N133" s="10">
        <v>8.8000000000000007</v>
      </c>
      <c r="O133">
        <v>0.6</v>
      </c>
      <c r="P133">
        <f t="shared" si="25"/>
        <v>0</v>
      </c>
      <c r="Q133">
        <f t="shared" si="26"/>
        <v>0</v>
      </c>
      <c r="R133">
        <f t="shared" si="27"/>
        <v>1</v>
      </c>
      <c r="S133">
        <f t="shared" si="28"/>
        <v>0</v>
      </c>
      <c r="T133">
        <f t="shared" si="29"/>
        <v>-7.0092572095794381</v>
      </c>
      <c r="U133">
        <f t="shared" si="30"/>
        <v>-10.002999679488719</v>
      </c>
      <c r="V133">
        <f t="shared" si="31"/>
        <v>-6.6121174943582952</v>
      </c>
      <c r="W133">
        <f t="shared" si="32"/>
        <v>-9.8621183326085937</v>
      </c>
      <c r="X133">
        <f t="shared" si="34"/>
        <v>2.3448384833733354E-3</v>
      </c>
      <c r="Y133">
        <f t="shared" si="35"/>
        <v>0.38530561550056658</v>
      </c>
      <c r="Z133">
        <f t="shared" si="35"/>
        <v>1.9303653064931325E-2</v>
      </c>
      <c r="AA133">
        <f t="shared" si="35"/>
        <v>0.57316666661046911</v>
      </c>
      <c r="AB133">
        <f t="shared" si="33"/>
        <v>2.2224064824032868E-2</v>
      </c>
      <c r="AC133">
        <f t="shared" si="36"/>
        <v>0.57316666661046911</v>
      </c>
      <c r="AD133">
        <f t="shared" si="37"/>
        <v>-0.55657873787597334</v>
      </c>
    </row>
    <row r="134" spans="1:30" x14ac:dyDescent="0.2">
      <c r="A134" s="6">
        <v>133</v>
      </c>
      <c r="B134" s="13" t="s">
        <v>18</v>
      </c>
      <c r="C134" s="7">
        <v>0.69</v>
      </c>
      <c r="D134" s="7">
        <v>1.08</v>
      </c>
      <c r="E134" s="7">
        <v>1.96</v>
      </c>
      <c r="F134" s="8">
        <v>0.15</v>
      </c>
      <c r="G134" s="8">
        <v>0.35</v>
      </c>
      <c r="H134" s="8">
        <v>9.35</v>
      </c>
      <c r="I134" s="9">
        <v>0</v>
      </c>
      <c r="J134" s="9">
        <v>0.38</v>
      </c>
      <c r="K134" s="9">
        <v>9.0299999999999994</v>
      </c>
      <c r="L134" s="10">
        <v>0.34</v>
      </c>
      <c r="M134" s="10">
        <v>0.91</v>
      </c>
      <c r="N134" s="10">
        <v>9.67</v>
      </c>
      <c r="O134">
        <v>0.6</v>
      </c>
      <c r="P134">
        <f t="shared" si="25"/>
        <v>0</v>
      </c>
      <c r="Q134">
        <f t="shared" si="26"/>
        <v>1</v>
      </c>
      <c r="R134">
        <f t="shared" si="27"/>
        <v>0</v>
      </c>
      <c r="S134">
        <f t="shared" si="28"/>
        <v>0</v>
      </c>
      <c r="T134">
        <f t="shared" si="29"/>
        <v>-7.7788979152169073</v>
      </c>
      <c r="U134">
        <f t="shared" si="30"/>
        <v>-6.5843669779495286</v>
      </c>
      <c r="V134">
        <f t="shared" si="31"/>
        <v>-7.6016307750246854</v>
      </c>
      <c r="W134">
        <f t="shared" si="32"/>
        <v>-9.3045823657455866</v>
      </c>
      <c r="X134">
        <f t="shared" si="34"/>
        <v>2.3909171406820396E-3</v>
      </c>
      <c r="Y134">
        <f t="shared" si="35"/>
        <v>0.17502618819261662</v>
      </c>
      <c r="Z134">
        <f t="shared" si="35"/>
        <v>0.5779379712920526</v>
      </c>
      <c r="AA134">
        <f t="shared" si="35"/>
        <v>0.20897251784093326</v>
      </c>
      <c r="AB134">
        <f t="shared" si="33"/>
        <v>3.8063322674397639E-2</v>
      </c>
      <c r="AC134">
        <f t="shared" si="36"/>
        <v>0.5779379712920526</v>
      </c>
      <c r="AD134">
        <f t="shared" si="37"/>
        <v>-0.54828873217225993</v>
      </c>
    </row>
    <row r="135" spans="1:30" x14ac:dyDescent="0.2">
      <c r="A135" s="6">
        <v>134</v>
      </c>
      <c r="B135" s="13" t="s">
        <v>18</v>
      </c>
      <c r="C135" s="7">
        <v>0.69</v>
      </c>
      <c r="D135" s="7">
        <v>1.03</v>
      </c>
      <c r="E135" s="7">
        <v>1.49</v>
      </c>
      <c r="F135" s="8">
        <v>0.25</v>
      </c>
      <c r="G135" s="8">
        <v>0.25</v>
      </c>
      <c r="H135" s="8">
        <v>7.3</v>
      </c>
      <c r="I135" s="9">
        <v>0</v>
      </c>
      <c r="J135" s="9">
        <v>0.37</v>
      </c>
      <c r="K135" s="9">
        <v>8.82</v>
      </c>
      <c r="L135" s="10">
        <v>0.34</v>
      </c>
      <c r="M135" s="10">
        <v>0.45</v>
      </c>
      <c r="N135" s="10">
        <v>8.92</v>
      </c>
      <c r="O135">
        <v>0.08</v>
      </c>
      <c r="P135">
        <f t="shared" si="25"/>
        <v>0</v>
      </c>
      <c r="Q135">
        <f t="shared" si="26"/>
        <v>1</v>
      </c>
      <c r="R135">
        <f t="shared" si="27"/>
        <v>0</v>
      </c>
      <c r="S135">
        <f t="shared" si="28"/>
        <v>0</v>
      </c>
      <c r="T135">
        <f t="shared" si="29"/>
        <v>-7.5841593139815826</v>
      </c>
      <c r="U135">
        <f t="shared" si="30"/>
        <v>-5.5391726993910861</v>
      </c>
      <c r="V135">
        <f t="shared" si="31"/>
        <v>-7.6295186167621862</v>
      </c>
      <c r="W135">
        <f t="shared" si="32"/>
        <v>-5.9161921973586393</v>
      </c>
      <c r="X135">
        <f t="shared" si="34"/>
        <v>7.6195577336939241E-3</v>
      </c>
      <c r="Y135">
        <f t="shared" si="35"/>
        <v>6.6728551257423677E-2</v>
      </c>
      <c r="Z135">
        <f t="shared" si="35"/>
        <v>0.51574864812061405</v>
      </c>
      <c r="AA135">
        <f t="shared" si="35"/>
        <v>6.3769410325260387E-2</v>
      </c>
      <c r="AB135">
        <f t="shared" si="33"/>
        <v>0.353753390296702</v>
      </c>
      <c r="AC135">
        <f t="shared" si="36"/>
        <v>0.51574864812061405</v>
      </c>
      <c r="AD135">
        <f t="shared" si="37"/>
        <v>-0.66213574822545873</v>
      </c>
    </row>
    <row r="136" spans="1:30" x14ac:dyDescent="0.2">
      <c r="A136" s="6">
        <v>135</v>
      </c>
      <c r="B136" s="13" t="s">
        <v>15</v>
      </c>
      <c r="C136" s="7">
        <v>0.64</v>
      </c>
      <c r="D136" s="7">
        <v>1.03</v>
      </c>
      <c r="E136" s="7">
        <v>1.6</v>
      </c>
      <c r="F136" s="8">
        <v>0.53</v>
      </c>
      <c r="G136" s="8">
        <v>0.44</v>
      </c>
      <c r="H136" s="8">
        <v>9.77</v>
      </c>
      <c r="I136" s="9">
        <v>0</v>
      </c>
      <c r="J136" s="9">
        <v>0.34</v>
      </c>
      <c r="K136" s="9">
        <v>6.6</v>
      </c>
      <c r="L136" s="10">
        <v>0.44</v>
      </c>
      <c r="M136" s="10">
        <v>0.89</v>
      </c>
      <c r="N136" s="10">
        <v>9.8699999999999992</v>
      </c>
      <c r="O136">
        <v>0.6</v>
      </c>
      <c r="P136">
        <f t="shared" si="25"/>
        <v>0</v>
      </c>
      <c r="Q136">
        <f t="shared" si="26"/>
        <v>0</v>
      </c>
      <c r="R136">
        <f t="shared" si="27"/>
        <v>1</v>
      </c>
      <c r="S136">
        <f t="shared" si="28"/>
        <v>0</v>
      </c>
      <c r="T136">
        <f t="shared" si="29"/>
        <v>-7.1480441844154265</v>
      </c>
      <c r="U136">
        <f t="shared" si="30"/>
        <v>-10.399625611850194</v>
      </c>
      <c r="V136">
        <f t="shared" si="31"/>
        <v>-6.6931031648530244</v>
      </c>
      <c r="W136">
        <f t="shared" si="32"/>
        <v>-10.321733119799303</v>
      </c>
      <c r="X136">
        <f t="shared" si="34"/>
        <v>2.0891851818829184E-3</v>
      </c>
      <c r="Y136">
        <f t="shared" si="35"/>
        <v>0.37641499645334092</v>
      </c>
      <c r="Z136">
        <f t="shared" si="35"/>
        <v>1.4572130305388403E-2</v>
      </c>
      <c r="AA136">
        <f t="shared" si="35"/>
        <v>0.59326030660019213</v>
      </c>
      <c r="AB136">
        <f t="shared" si="33"/>
        <v>1.5752566641078592E-2</v>
      </c>
      <c r="AC136">
        <f t="shared" si="36"/>
        <v>0.59326030660019213</v>
      </c>
      <c r="AD136">
        <f t="shared" si="37"/>
        <v>-0.52212201070264963</v>
      </c>
    </row>
    <row r="137" spans="1:30" x14ac:dyDescent="0.2">
      <c r="A137" s="6">
        <v>136</v>
      </c>
      <c r="B137" s="13" t="s">
        <v>15</v>
      </c>
      <c r="C137" s="7">
        <v>0.64</v>
      </c>
      <c r="D137" s="7">
        <v>1.1399999999999999</v>
      </c>
      <c r="E137" s="7">
        <v>1.61</v>
      </c>
      <c r="F137" s="8">
        <v>0.53</v>
      </c>
      <c r="G137" s="8">
        <v>0.57999999999999996</v>
      </c>
      <c r="H137" s="8">
        <v>10.210000000000001</v>
      </c>
      <c r="I137" s="9">
        <v>0</v>
      </c>
      <c r="J137" s="9">
        <v>0.19</v>
      </c>
      <c r="K137" s="9">
        <v>7.2</v>
      </c>
      <c r="L137" s="10">
        <v>0.44</v>
      </c>
      <c r="M137" s="10">
        <v>0.6</v>
      </c>
      <c r="N137" s="10">
        <v>10.31</v>
      </c>
      <c r="O137">
        <v>0.12</v>
      </c>
      <c r="P137">
        <f t="shared" si="25"/>
        <v>0</v>
      </c>
      <c r="Q137">
        <f t="shared" si="26"/>
        <v>0</v>
      </c>
      <c r="R137">
        <f t="shared" si="27"/>
        <v>1</v>
      </c>
      <c r="S137">
        <f t="shared" si="28"/>
        <v>0</v>
      </c>
      <c r="T137">
        <f t="shared" si="29"/>
        <v>-7.2012001632754004</v>
      </c>
      <c r="U137">
        <f t="shared" si="30"/>
        <v>-9.5145220556279213</v>
      </c>
      <c r="V137">
        <f t="shared" si="31"/>
        <v>-6.9464344809276319</v>
      </c>
      <c r="W137">
        <f t="shared" si="32"/>
        <v>-7.669515406928312</v>
      </c>
      <c r="X137">
        <f t="shared" si="34"/>
        <v>2.2483662877777802E-3</v>
      </c>
      <c r="Y137">
        <f t="shared" si="35"/>
        <v>0.33165873596049161</v>
      </c>
      <c r="Z137">
        <f t="shared" si="35"/>
        <v>3.2811683104371561E-2</v>
      </c>
      <c r="AA137">
        <f t="shared" si="35"/>
        <v>0.42789259544826896</v>
      </c>
      <c r="AB137">
        <f t="shared" si="33"/>
        <v>0.20763698548686776</v>
      </c>
      <c r="AC137">
        <f t="shared" si="36"/>
        <v>0.42789259544826896</v>
      </c>
      <c r="AD137">
        <f t="shared" si="37"/>
        <v>-0.84888306010668402</v>
      </c>
    </row>
    <row r="138" spans="1:30" x14ac:dyDescent="0.2">
      <c r="A138" s="6">
        <v>137</v>
      </c>
      <c r="B138" s="13" t="s">
        <v>15</v>
      </c>
      <c r="C138" s="7">
        <v>0.69</v>
      </c>
      <c r="D138" s="7">
        <v>1.07</v>
      </c>
      <c r="E138" s="7">
        <v>1.5</v>
      </c>
      <c r="F138" s="8">
        <v>0.35</v>
      </c>
      <c r="G138" s="8">
        <v>0.46</v>
      </c>
      <c r="H138" s="8">
        <v>9.0399999999999991</v>
      </c>
      <c r="I138" s="9">
        <v>0</v>
      </c>
      <c r="J138" s="9">
        <v>0.36</v>
      </c>
      <c r="K138" s="9">
        <v>7.5</v>
      </c>
      <c r="L138" s="10">
        <v>0.34</v>
      </c>
      <c r="M138" s="10">
        <v>0.91</v>
      </c>
      <c r="N138" s="10">
        <v>9.14</v>
      </c>
      <c r="O138">
        <v>0.45</v>
      </c>
      <c r="P138">
        <f t="shared" si="25"/>
        <v>0</v>
      </c>
      <c r="Q138">
        <f t="shared" si="26"/>
        <v>0</v>
      </c>
      <c r="R138">
        <f t="shared" si="27"/>
        <v>1</v>
      </c>
      <c r="S138">
        <f t="shared" si="28"/>
        <v>0</v>
      </c>
      <c r="T138">
        <f t="shared" si="29"/>
        <v>-7.6058208654269386</v>
      </c>
      <c r="U138">
        <f t="shared" si="30"/>
        <v>-8.0792913090057752</v>
      </c>
      <c r="V138">
        <f t="shared" si="31"/>
        <v>-7.0634700516321693</v>
      </c>
      <c r="W138">
        <f t="shared" si="32"/>
        <v>-8.2719172526598328</v>
      </c>
      <c r="X138">
        <f t="shared" si="34"/>
        <v>1.9188354445839188E-3</v>
      </c>
      <c r="Y138">
        <f t="shared" si="35"/>
        <v>0.25929624983645821</v>
      </c>
      <c r="Z138">
        <f t="shared" si="35"/>
        <v>0.16149929643561156</v>
      </c>
      <c r="AA138">
        <f t="shared" si="35"/>
        <v>0.44600137884276253</v>
      </c>
      <c r="AB138">
        <f t="shared" si="33"/>
        <v>0.13320307488516778</v>
      </c>
      <c r="AC138">
        <f t="shared" si="36"/>
        <v>0.44600137884276253</v>
      </c>
      <c r="AD138">
        <f t="shared" si="37"/>
        <v>-0.80743323539115119</v>
      </c>
    </row>
    <row r="139" spans="1:30" x14ac:dyDescent="0.2">
      <c r="A139" s="6">
        <v>138</v>
      </c>
      <c r="B139" s="13" t="s">
        <v>18</v>
      </c>
      <c r="C139" s="7">
        <v>0.69</v>
      </c>
      <c r="D139" s="7">
        <v>1.18</v>
      </c>
      <c r="E139" s="7">
        <v>1.37</v>
      </c>
      <c r="F139" s="8">
        <v>0.05</v>
      </c>
      <c r="G139" s="8">
        <v>0.65</v>
      </c>
      <c r="H139" s="8">
        <v>8.5</v>
      </c>
      <c r="I139" s="9">
        <v>0</v>
      </c>
      <c r="J139" s="9">
        <v>0.64</v>
      </c>
      <c r="K139" s="9">
        <v>8.59</v>
      </c>
      <c r="L139" s="10">
        <v>0.34</v>
      </c>
      <c r="M139" s="10">
        <v>0.96</v>
      </c>
      <c r="N139" s="10">
        <v>9.0399999999999991</v>
      </c>
      <c r="O139">
        <v>0.5</v>
      </c>
      <c r="P139">
        <f t="shared" si="25"/>
        <v>0</v>
      </c>
      <c r="Q139">
        <f t="shared" si="26"/>
        <v>1</v>
      </c>
      <c r="R139">
        <f t="shared" si="27"/>
        <v>0</v>
      </c>
      <c r="S139">
        <f t="shared" si="28"/>
        <v>0</v>
      </c>
      <c r="T139">
        <f t="shared" si="29"/>
        <v>-7.6076705433688607</v>
      </c>
      <c r="U139">
        <f t="shared" si="30"/>
        <v>-5.2238734442455428</v>
      </c>
      <c r="V139">
        <f t="shared" si="31"/>
        <v>-7.5783898750424843</v>
      </c>
      <c r="W139">
        <f t="shared" si="32"/>
        <v>-8.5372439533608073</v>
      </c>
      <c r="X139">
        <f t="shared" si="34"/>
        <v>6.5904657709926857E-3</v>
      </c>
      <c r="Y139">
        <f t="shared" si="35"/>
        <v>7.5355430297559756E-2</v>
      </c>
      <c r="Z139">
        <f t="shared" si="35"/>
        <v>0.81730561056206086</v>
      </c>
      <c r="AA139">
        <f t="shared" si="35"/>
        <v>7.759450854045595E-2</v>
      </c>
      <c r="AB139">
        <f t="shared" si="33"/>
        <v>2.9744450599923328E-2</v>
      </c>
      <c r="AC139">
        <f t="shared" si="36"/>
        <v>0.81730561056206086</v>
      </c>
      <c r="AD139">
        <f t="shared" si="37"/>
        <v>-0.20174218973130792</v>
      </c>
    </row>
    <row r="140" spans="1:30" x14ac:dyDescent="0.2">
      <c r="A140" s="6">
        <v>139</v>
      </c>
      <c r="B140" s="13" t="s">
        <v>18</v>
      </c>
      <c r="C140" s="7">
        <v>0.69</v>
      </c>
      <c r="D140" s="7">
        <v>1.02</v>
      </c>
      <c r="E140" s="7">
        <v>1.01</v>
      </c>
      <c r="F140" s="8">
        <v>0.45</v>
      </c>
      <c r="G140" s="8">
        <v>0.35</v>
      </c>
      <c r="H140" s="8">
        <v>8</v>
      </c>
      <c r="I140" s="9">
        <v>0</v>
      </c>
      <c r="J140" s="9">
        <v>0.35</v>
      </c>
      <c r="K140" s="9">
        <v>8.25</v>
      </c>
      <c r="L140" s="10">
        <v>0.34</v>
      </c>
      <c r="M140" s="10">
        <v>0.87</v>
      </c>
      <c r="N140" s="10">
        <v>8.6999999999999993</v>
      </c>
      <c r="O140">
        <v>0.26</v>
      </c>
      <c r="P140">
        <f t="shared" si="25"/>
        <v>0</v>
      </c>
      <c r="Q140">
        <f t="shared" si="26"/>
        <v>1</v>
      </c>
      <c r="R140">
        <f t="shared" si="27"/>
        <v>0</v>
      </c>
      <c r="S140">
        <f t="shared" si="28"/>
        <v>0</v>
      </c>
      <c r="T140">
        <f t="shared" si="29"/>
        <v>-7.4037527926318925</v>
      </c>
      <c r="U140">
        <f t="shared" si="30"/>
        <v>-8.1624079302355952</v>
      </c>
      <c r="V140">
        <f t="shared" si="31"/>
        <v>-7.3737795589666604</v>
      </c>
      <c r="W140">
        <f t="shared" si="32"/>
        <v>-7.030655514793164</v>
      </c>
      <c r="X140">
        <f t="shared" si="34"/>
        <v>2.4059819745028137E-3</v>
      </c>
      <c r="Y140">
        <f t="shared" si="35"/>
        <v>0.25310378947977952</v>
      </c>
      <c r="Z140">
        <f t="shared" si="35"/>
        <v>0.11852744084721997</v>
      </c>
      <c r="AA140">
        <f t="shared" si="35"/>
        <v>0.2608049665437856</v>
      </c>
      <c r="AB140">
        <f t="shared" si="33"/>
        <v>0.36756380312921488</v>
      </c>
      <c r="AC140">
        <f t="shared" si="36"/>
        <v>0.11852744084721997</v>
      </c>
      <c r="AD140">
        <f t="shared" si="37"/>
        <v>-2.1326107768837885</v>
      </c>
    </row>
    <row r="141" spans="1:30" x14ac:dyDescent="0.2">
      <c r="A141" s="6">
        <v>140</v>
      </c>
      <c r="B141" s="13" t="s">
        <v>15</v>
      </c>
      <c r="C141" s="7">
        <v>0.64</v>
      </c>
      <c r="D141" s="7">
        <v>0.85</v>
      </c>
      <c r="E141" s="7">
        <v>1.01</v>
      </c>
      <c r="F141" s="8">
        <v>0.53</v>
      </c>
      <c r="G141" s="8">
        <v>0.42</v>
      </c>
      <c r="H141" s="8">
        <v>8.6</v>
      </c>
      <c r="I141" s="9">
        <v>0</v>
      </c>
      <c r="J141" s="9">
        <v>0.12</v>
      </c>
      <c r="K141" s="9">
        <v>6</v>
      </c>
      <c r="L141" s="10">
        <v>0.44</v>
      </c>
      <c r="M141" s="10">
        <v>0.73</v>
      </c>
      <c r="N141" s="10">
        <v>8.6999999999999993</v>
      </c>
      <c r="O141">
        <v>0.35</v>
      </c>
      <c r="P141">
        <f t="shared" si="25"/>
        <v>0</v>
      </c>
      <c r="Q141">
        <f t="shared" si="26"/>
        <v>0</v>
      </c>
      <c r="R141">
        <f t="shared" si="27"/>
        <v>1</v>
      </c>
      <c r="S141">
        <f t="shared" si="28"/>
        <v>0</v>
      </c>
      <c r="T141">
        <f t="shared" si="29"/>
        <v>-6.8508391029089122</v>
      </c>
      <c r="U141">
        <f t="shared" si="30"/>
        <v>-9.3840714587292702</v>
      </c>
      <c r="V141">
        <f t="shared" si="31"/>
        <v>-6.4268069631660332</v>
      </c>
      <c r="W141">
        <f t="shared" si="32"/>
        <v>-8.4235815763050592</v>
      </c>
      <c r="X141">
        <f t="shared" si="34"/>
        <v>2.9798536738884236E-3</v>
      </c>
      <c r="Y141">
        <f t="shared" si="35"/>
        <v>0.35524129345795469</v>
      </c>
      <c r="Z141">
        <f t="shared" si="35"/>
        <v>2.8206851308716394E-2</v>
      </c>
      <c r="AA141">
        <f t="shared" si="35"/>
        <v>0.54284802377481078</v>
      </c>
      <c r="AB141">
        <f t="shared" si="33"/>
        <v>7.3703831458518138E-2</v>
      </c>
      <c r="AC141">
        <f t="shared" si="36"/>
        <v>0.54284802377481078</v>
      </c>
      <c r="AD141">
        <f t="shared" si="37"/>
        <v>-0.61092588077362553</v>
      </c>
    </row>
    <row r="142" spans="1:30" x14ac:dyDescent="0.2">
      <c r="A142" s="6">
        <v>141</v>
      </c>
      <c r="B142" s="13" t="s">
        <v>16</v>
      </c>
      <c r="C142" s="7">
        <v>0.69</v>
      </c>
      <c r="D142" s="7">
        <v>1.07</v>
      </c>
      <c r="E142" s="7">
        <v>1.58</v>
      </c>
      <c r="F142" s="8">
        <v>0.35</v>
      </c>
      <c r="G142" s="8">
        <v>0.45</v>
      </c>
      <c r="H142" s="8">
        <v>9.01</v>
      </c>
      <c r="I142" s="9">
        <v>0</v>
      </c>
      <c r="J142" s="9">
        <v>0.54</v>
      </c>
      <c r="K142" s="9">
        <v>8.5299999999999994</v>
      </c>
      <c r="L142" s="10">
        <v>0.3</v>
      </c>
      <c r="M142" s="10">
        <v>0.61</v>
      </c>
      <c r="N142" s="10">
        <v>7.8</v>
      </c>
      <c r="O142">
        <v>0.12</v>
      </c>
      <c r="P142">
        <f t="shared" si="25"/>
        <v>0</v>
      </c>
      <c r="Q142">
        <f t="shared" si="26"/>
        <v>0</v>
      </c>
      <c r="R142">
        <f t="shared" si="27"/>
        <v>0</v>
      </c>
      <c r="S142">
        <f t="shared" si="28"/>
        <v>1</v>
      </c>
      <c r="T142">
        <f t="shared" si="29"/>
        <v>-7.6351387516658242</v>
      </c>
      <c r="U142">
        <f t="shared" si="30"/>
        <v>-7.3011261078111191</v>
      </c>
      <c r="V142">
        <f t="shared" si="31"/>
        <v>-7.5913164767221977</v>
      </c>
      <c r="W142">
        <f t="shared" si="32"/>
        <v>-5.4201697052946844</v>
      </c>
      <c r="X142">
        <f t="shared" si="34"/>
        <v>6.089161482176593E-3</v>
      </c>
      <c r="Y142">
        <f t="shared" si="35"/>
        <v>7.9349442547559143E-2</v>
      </c>
      <c r="Z142">
        <f t="shared" si="35"/>
        <v>0.11081632107285756</v>
      </c>
      <c r="AA142">
        <f t="shared" si="35"/>
        <v>8.2904031899301692E-2</v>
      </c>
      <c r="AB142">
        <f t="shared" si="33"/>
        <v>0.72693020448028167</v>
      </c>
      <c r="AC142">
        <f t="shared" si="36"/>
        <v>0.72693020448028167</v>
      </c>
      <c r="AD142">
        <f t="shared" si="37"/>
        <v>-0.3189248108988057</v>
      </c>
    </row>
    <row r="143" spans="1:30" x14ac:dyDescent="0.2">
      <c r="A143" s="6">
        <v>142</v>
      </c>
      <c r="B143" s="13" t="s">
        <v>16</v>
      </c>
      <c r="C143" s="7">
        <v>0.69</v>
      </c>
      <c r="D143" s="7">
        <v>1.1299999999999999</v>
      </c>
      <c r="E143" s="7">
        <v>2.44</v>
      </c>
      <c r="F143" s="8">
        <v>0.35</v>
      </c>
      <c r="G143" s="8">
        <v>0.49</v>
      </c>
      <c r="H143" s="8">
        <v>8.93</v>
      </c>
      <c r="I143" s="9">
        <v>0</v>
      </c>
      <c r="J143" s="9">
        <v>0.47</v>
      </c>
      <c r="K143" s="9">
        <v>8.68</v>
      </c>
      <c r="L143" s="10">
        <v>0.3</v>
      </c>
      <c r="M143" s="10">
        <v>0.67</v>
      </c>
      <c r="N143" s="10">
        <v>8.4499999999999993</v>
      </c>
      <c r="O143">
        <v>0.15</v>
      </c>
      <c r="P143">
        <f t="shared" si="25"/>
        <v>0</v>
      </c>
      <c r="Q143">
        <f t="shared" si="26"/>
        <v>0</v>
      </c>
      <c r="R143">
        <f t="shared" si="27"/>
        <v>0</v>
      </c>
      <c r="S143">
        <f t="shared" si="28"/>
        <v>1</v>
      </c>
      <c r="T143">
        <f t="shared" si="29"/>
        <v>-7.9773012522320936</v>
      </c>
      <c r="U143">
        <f t="shared" si="30"/>
        <v>-7.3591388363230639</v>
      </c>
      <c r="V143">
        <f t="shared" si="31"/>
        <v>-7.6084846342537071</v>
      </c>
      <c r="W143">
        <f t="shared" si="32"/>
        <v>-5.8530595778345038</v>
      </c>
      <c r="X143">
        <f t="shared" si="34"/>
        <v>4.3472354511801328E-3</v>
      </c>
      <c r="Y143">
        <f t="shared" si="35"/>
        <v>7.8938509697522433E-2</v>
      </c>
      <c r="Z143">
        <f t="shared" si="35"/>
        <v>0.1464716079137979</v>
      </c>
      <c r="AA143">
        <f t="shared" si="35"/>
        <v>0.11414685362786817</v>
      </c>
      <c r="AB143">
        <f t="shared" si="33"/>
        <v>0.66044302876081151</v>
      </c>
      <c r="AC143">
        <f t="shared" si="36"/>
        <v>0.66044302876081151</v>
      </c>
      <c r="AD143">
        <f t="shared" si="37"/>
        <v>-0.41484441345480438</v>
      </c>
    </row>
    <row r="144" spans="1:30" x14ac:dyDescent="0.2">
      <c r="A144" s="6">
        <v>143</v>
      </c>
      <c r="B144" s="13" t="s">
        <v>16</v>
      </c>
      <c r="C144" s="7">
        <v>0.64</v>
      </c>
      <c r="D144" s="7">
        <v>0.84</v>
      </c>
      <c r="E144" s="7">
        <v>2.15</v>
      </c>
      <c r="F144" s="8">
        <v>0.53</v>
      </c>
      <c r="G144" s="8">
        <v>0.46</v>
      </c>
      <c r="H144" s="8">
        <v>9.66</v>
      </c>
      <c r="I144" s="9">
        <v>0</v>
      </c>
      <c r="J144" s="9">
        <v>0.1</v>
      </c>
      <c r="K144" s="9">
        <v>9.2100000000000009</v>
      </c>
      <c r="L144" s="10">
        <v>0.99</v>
      </c>
      <c r="M144" s="10">
        <v>0.37</v>
      </c>
      <c r="N144" s="10">
        <v>8.85</v>
      </c>
      <c r="O144">
        <v>0.12</v>
      </c>
      <c r="P144">
        <f t="shared" si="25"/>
        <v>0</v>
      </c>
      <c r="Q144">
        <f t="shared" si="26"/>
        <v>0</v>
      </c>
      <c r="R144">
        <f t="shared" si="27"/>
        <v>0</v>
      </c>
      <c r="S144">
        <f t="shared" si="28"/>
        <v>1</v>
      </c>
      <c r="T144">
        <f t="shared" si="29"/>
        <v>-7.2641197778966653</v>
      </c>
      <c r="U144">
        <f t="shared" si="30"/>
        <v>-9.258971140739094</v>
      </c>
      <c r="V144">
        <f t="shared" si="31"/>
        <v>-7.6425535374322804</v>
      </c>
      <c r="W144">
        <f t="shared" si="32"/>
        <v>-12.271681747582914</v>
      </c>
      <c r="X144">
        <f t="shared" si="34"/>
        <v>1.2797553114601288E-3</v>
      </c>
      <c r="Y144">
        <f t="shared" si="35"/>
        <v>0.54714939565530285</v>
      </c>
      <c r="Z144">
        <f t="shared" si="35"/>
        <v>7.4430851046236188E-2</v>
      </c>
      <c r="AA144">
        <f t="shared" si="35"/>
        <v>0.37476086296579808</v>
      </c>
      <c r="AB144">
        <f t="shared" si="33"/>
        <v>3.6588903326630036E-3</v>
      </c>
      <c r="AC144">
        <f t="shared" si="36"/>
        <v>3.6588903326630036E-3</v>
      </c>
      <c r="AD144">
        <f t="shared" si="37"/>
        <v>-5.6105953653365681</v>
      </c>
    </row>
    <row r="145" spans="1:30" x14ac:dyDescent="0.2">
      <c r="A145" s="6">
        <v>144</v>
      </c>
      <c r="B145" s="13" t="s">
        <v>16</v>
      </c>
      <c r="C145" s="7">
        <v>0.64</v>
      </c>
      <c r="D145" s="7">
        <v>0.94</v>
      </c>
      <c r="E145" s="7">
        <v>1.63</v>
      </c>
      <c r="F145" s="8">
        <v>0.53</v>
      </c>
      <c r="G145" s="8">
        <v>0.47</v>
      </c>
      <c r="H145" s="8">
        <v>8.9499999999999993</v>
      </c>
      <c r="I145" s="9">
        <v>0</v>
      </c>
      <c r="J145" s="9">
        <v>0.16</v>
      </c>
      <c r="K145" s="9">
        <v>8.7899999999999991</v>
      </c>
      <c r="L145" s="10">
        <v>0.25</v>
      </c>
      <c r="M145" s="10">
        <v>0.68</v>
      </c>
      <c r="N145" s="10">
        <v>7.55</v>
      </c>
      <c r="O145">
        <v>0.35</v>
      </c>
      <c r="P145">
        <f t="shared" si="25"/>
        <v>0</v>
      </c>
      <c r="Q145">
        <f t="shared" si="26"/>
        <v>0</v>
      </c>
      <c r="R145">
        <f t="shared" si="27"/>
        <v>0</v>
      </c>
      <c r="S145">
        <f t="shared" si="28"/>
        <v>1</v>
      </c>
      <c r="T145">
        <f t="shared" si="29"/>
        <v>-7.1185455565076445</v>
      </c>
      <c r="U145">
        <f t="shared" si="30"/>
        <v>-9.5348332306062638</v>
      </c>
      <c r="V145">
        <f t="shared" si="31"/>
        <v>-7.4672650614126823</v>
      </c>
      <c r="W145">
        <f t="shared" si="32"/>
        <v>-6.1692174940896267</v>
      </c>
      <c r="X145">
        <f t="shared" si="34"/>
        <v>3.5465954941945191E-3</v>
      </c>
      <c r="Y145">
        <f t="shared" si="35"/>
        <v>0.22837222734810708</v>
      </c>
      <c r="Z145">
        <f t="shared" si="35"/>
        <v>2.0382754990448979E-2</v>
      </c>
      <c r="AA145">
        <f t="shared" si="35"/>
        <v>0.1611373922255864</v>
      </c>
      <c r="AB145">
        <f t="shared" si="33"/>
        <v>0.59010762543585749</v>
      </c>
      <c r="AC145">
        <f t="shared" si="36"/>
        <v>0.59010762543585749</v>
      </c>
      <c r="AD145">
        <f t="shared" si="37"/>
        <v>-0.52745034272516733</v>
      </c>
    </row>
    <row r="146" spans="1:30" x14ac:dyDescent="0.2">
      <c r="A146" s="6">
        <v>145</v>
      </c>
      <c r="B146" s="13" t="s">
        <v>16</v>
      </c>
      <c r="C146" s="7">
        <v>0.69</v>
      </c>
      <c r="D146" s="7">
        <v>1.1200000000000001</v>
      </c>
      <c r="E146" s="7">
        <v>1.61</v>
      </c>
      <c r="F146" s="8">
        <v>0.35</v>
      </c>
      <c r="G146" s="8">
        <v>0.45</v>
      </c>
      <c r="H146" s="8">
        <v>8.76</v>
      </c>
      <c r="I146" s="9">
        <v>0</v>
      </c>
      <c r="J146" s="9">
        <v>0.47</v>
      </c>
      <c r="K146" s="9">
        <v>8.52</v>
      </c>
      <c r="L146" s="10">
        <v>0.15</v>
      </c>
      <c r="M146" s="10">
        <v>0.21</v>
      </c>
      <c r="N146" s="10">
        <v>7.97</v>
      </c>
      <c r="O146">
        <v>0.26</v>
      </c>
      <c r="P146">
        <f t="shared" si="25"/>
        <v>0</v>
      </c>
      <c r="Q146">
        <f t="shared" si="26"/>
        <v>0</v>
      </c>
      <c r="R146">
        <f t="shared" si="27"/>
        <v>0</v>
      </c>
      <c r="S146">
        <f t="shared" si="28"/>
        <v>1</v>
      </c>
      <c r="T146">
        <f t="shared" si="29"/>
        <v>-7.6686289785872752</v>
      </c>
      <c r="U146">
        <f t="shared" si="30"/>
        <v>-7.5330654423795025</v>
      </c>
      <c r="V146">
        <f t="shared" si="31"/>
        <v>-7.526717872019387</v>
      </c>
      <c r="W146">
        <f t="shared" si="32"/>
        <v>-4.6557588964330794</v>
      </c>
      <c r="X146">
        <f t="shared" si="34"/>
        <v>1.104755214180443E-2</v>
      </c>
      <c r="Y146">
        <f t="shared" si="35"/>
        <v>4.2295161813630522E-2</v>
      </c>
      <c r="Z146">
        <f t="shared" si="35"/>
        <v>4.8435656052238665E-2</v>
      </c>
      <c r="AA146">
        <f t="shared" si="35"/>
        <v>4.8744082631089751E-2</v>
      </c>
      <c r="AB146">
        <f t="shared" si="33"/>
        <v>0.86052509950304101</v>
      </c>
      <c r="AC146">
        <f t="shared" si="36"/>
        <v>0.86052509950304101</v>
      </c>
      <c r="AD146">
        <f t="shared" si="37"/>
        <v>-0.1502124952457195</v>
      </c>
    </row>
    <row r="147" spans="1:30" x14ac:dyDescent="0.2">
      <c r="A147" s="6">
        <v>146</v>
      </c>
      <c r="B147" s="13" t="s">
        <v>16</v>
      </c>
      <c r="C147" s="7">
        <v>0.69</v>
      </c>
      <c r="D147" s="7">
        <v>1.03</v>
      </c>
      <c r="E147" s="7">
        <v>1.66</v>
      </c>
      <c r="F147" s="8">
        <v>0.35</v>
      </c>
      <c r="G147" s="8">
        <v>0.43</v>
      </c>
      <c r="H147" s="8">
        <v>8.36</v>
      </c>
      <c r="I147" s="9">
        <v>0</v>
      </c>
      <c r="J147" s="9">
        <v>0.35</v>
      </c>
      <c r="K147" s="9">
        <v>8.86</v>
      </c>
      <c r="L147" s="10">
        <v>0.45</v>
      </c>
      <c r="M147" s="10">
        <v>0.2</v>
      </c>
      <c r="N147" s="10">
        <v>8.1999999999999993</v>
      </c>
      <c r="O147">
        <v>0.06</v>
      </c>
      <c r="P147">
        <f t="shared" si="25"/>
        <v>0</v>
      </c>
      <c r="Q147">
        <f t="shared" si="26"/>
        <v>0</v>
      </c>
      <c r="R147">
        <f t="shared" si="27"/>
        <v>0</v>
      </c>
      <c r="S147">
        <f t="shared" si="28"/>
        <v>1</v>
      </c>
      <c r="T147">
        <f t="shared" si="29"/>
        <v>-7.6464598222392155</v>
      </c>
      <c r="U147">
        <f t="shared" si="30"/>
        <v>-6.9152522761167488</v>
      </c>
      <c r="V147">
        <f t="shared" si="31"/>
        <v>-7.639384786550071</v>
      </c>
      <c r="W147">
        <f t="shared" si="32"/>
        <v>-6.4761997986504074</v>
      </c>
      <c r="X147">
        <f t="shared" si="34"/>
        <v>3.491038345002152E-3</v>
      </c>
      <c r="Y147">
        <f t="shared" si="35"/>
        <v>0.13684535925110655</v>
      </c>
      <c r="Z147">
        <f t="shared" si="35"/>
        <v>0.28430825936721249</v>
      </c>
      <c r="AA147">
        <f t="shared" si="35"/>
        <v>0.13781697811782778</v>
      </c>
      <c r="AB147">
        <f t="shared" si="33"/>
        <v>0.44102940326385315</v>
      </c>
      <c r="AC147">
        <f t="shared" si="36"/>
        <v>0.44102940326385315</v>
      </c>
      <c r="AD147">
        <f t="shared" si="37"/>
        <v>-0.81864373169021365</v>
      </c>
    </row>
    <row r="148" spans="1:30" x14ac:dyDescent="0.2">
      <c r="A148" s="6">
        <v>147</v>
      </c>
      <c r="B148" s="13" t="s">
        <v>16</v>
      </c>
      <c r="C148" s="7">
        <v>0.69</v>
      </c>
      <c r="D148" s="7">
        <v>1.07</v>
      </c>
      <c r="E148" s="7">
        <v>1.52</v>
      </c>
      <c r="F148" s="8">
        <v>0.35</v>
      </c>
      <c r="G148" s="8">
        <v>0.44</v>
      </c>
      <c r="H148" s="8">
        <v>8.82</v>
      </c>
      <c r="I148" s="9">
        <v>0</v>
      </c>
      <c r="J148" s="9">
        <v>0.48</v>
      </c>
      <c r="K148" s="9">
        <v>8.4499999999999993</v>
      </c>
      <c r="L148" s="10">
        <v>0.3</v>
      </c>
      <c r="M148" s="10">
        <v>0.33</v>
      </c>
      <c r="N148" s="10">
        <v>7.55</v>
      </c>
      <c r="O148">
        <v>0.04</v>
      </c>
      <c r="P148">
        <f t="shared" si="25"/>
        <v>0</v>
      </c>
      <c r="Q148">
        <f t="shared" si="26"/>
        <v>0</v>
      </c>
      <c r="R148">
        <f t="shared" si="27"/>
        <v>0</v>
      </c>
      <c r="S148">
        <f t="shared" si="28"/>
        <v>1</v>
      </c>
      <c r="T148">
        <f t="shared" si="29"/>
        <v>-7.61315033698666</v>
      </c>
      <c r="U148">
        <f t="shared" si="30"/>
        <v>-7.0421067931831605</v>
      </c>
      <c r="V148">
        <f t="shared" si="31"/>
        <v>-7.5518259049898298</v>
      </c>
      <c r="W148">
        <f t="shared" si="32"/>
        <v>-4.7554087388713597</v>
      </c>
      <c r="X148">
        <f t="shared" si="34"/>
        <v>1.0498373240987607E-2</v>
      </c>
      <c r="Y148">
        <f t="shared" si="35"/>
        <v>4.7046661413535779E-2</v>
      </c>
      <c r="Z148">
        <f t="shared" si="35"/>
        <v>8.3277920086610155E-2</v>
      </c>
      <c r="AA148">
        <f t="shared" si="35"/>
        <v>5.0022071460829501E-2</v>
      </c>
      <c r="AB148">
        <f t="shared" si="33"/>
        <v>0.81965334703902459</v>
      </c>
      <c r="AC148">
        <f t="shared" si="36"/>
        <v>0.81965334703902459</v>
      </c>
      <c r="AD148">
        <f t="shared" si="37"/>
        <v>-0.19887377562014477</v>
      </c>
    </row>
    <row r="149" spans="1:30" x14ac:dyDescent="0.2">
      <c r="A149" s="6">
        <v>148</v>
      </c>
      <c r="B149" s="13" t="s">
        <v>16</v>
      </c>
      <c r="C149" s="7">
        <v>0.64</v>
      </c>
      <c r="D149" s="7">
        <v>1.03</v>
      </c>
      <c r="E149" s="7">
        <v>1.64</v>
      </c>
      <c r="F149" s="8">
        <v>0.53</v>
      </c>
      <c r="G149" s="8">
        <v>0.43</v>
      </c>
      <c r="H149" s="8">
        <v>9.25</v>
      </c>
      <c r="I149" s="9">
        <v>0</v>
      </c>
      <c r="J149" s="9">
        <v>0.19</v>
      </c>
      <c r="K149" s="9">
        <v>8.98</v>
      </c>
      <c r="L149" s="10">
        <v>0.1</v>
      </c>
      <c r="M149" s="10">
        <v>0.41</v>
      </c>
      <c r="N149" s="10">
        <v>7.3</v>
      </c>
      <c r="O149">
        <v>0.4</v>
      </c>
      <c r="P149">
        <f t="shared" si="25"/>
        <v>0</v>
      </c>
      <c r="Q149">
        <f t="shared" si="26"/>
        <v>0</v>
      </c>
      <c r="R149">
        <f t="shared" si="27"/>
        <v>0</v>
      </c>
      <c r="S149">
        <f t="shared" si="28"/>
        <v>1</v>
      </c>
      <c r="T149">
        <f t="shared" si="29"/>
        <v>-7.1627031275348703</v>
      </c>
      <c r="U149">
        <f t="shared" si="30"/>
        <v>-9.7423348201454854</v>
      </c>
      <c r="V149">
        <f t="shared" si="31"/>
        <v>-7.5398785667261823</v>
      </c>
      <c r="W149">
        <f t="shared" si="32"/>
        <v>-4.8063169633348508</v>
      </c>
      <c r="X149">
        <f t="shared" si="34"/>
        <v>9.5430861803213474E-3</v>
      </c>
      <c r="Y149">
        <f t="shared" si="35"/>
        <v>8.1206110621719452E-2</v>
      </c>
      <c r="Z149">
        <f t="shared" si="35"/>
        <v>6.1555788806655848E-3</v>
      </c>
      <c r="AA149">
        <f t="shared" si="35"/>
        <v>5.5690805367057332E-2</v>
      </c>
      <c r="AB149">
        <f t="shared" si="33"/>
        <v>0.85694750513055773</v>
      </c>
      <c r="AC149">
        <f t="shared" si="36"/>
        <v>0.85694750513055773</v>
      </c>
      <c r="AD149">
        <f t="shared" si="37"/>
        <v>-0.15437861648386036</v>
      </c>
    </row>
    <row r="150" spans="1:30" x14ac:dyDescent="0.2">
      <c r="A150" s="6">
        <v>149</v>
      </c>
      <c r="B150" s="13" t="s">
        <v>16</v>
      </c>
      <c r="C150" s="7">
        <v>0.64</v>
      </c>
      <c r="D150" s="7">
        <v>1.43</v>
      </c>
      <c r="E150" s="7">
        <v>1.66</v>
      </c>
      <c r="F150" s="8">
        <v>0.53</v>
      </c>
      <c r="G150" s="8">
        <v>0.7</v>
      </c>
      <c r="H150" s="8">
        <v>8.9600000000000009</v>
      </c>
      <c r="I150" s="9">
        <v>0</v>
      </c>
      <c r="J150" s="9">
        <v>0.5</v>
      </c>
      <c r="K150" s="9">
        <v>9.11</v>
      </c>
      <c r="L150" s="10">
        <v>0.1</v>
      </c>
      <c r="M150" s="10">
        <v>0.83</v>
      </c>
      <c r="N150" s="10">
        <v>8.25</v>
      </c>
      <c r="O150">
        <v>0.4</v>
      </c>
      <c r="P150">
        <f t="shared" si="25"/>
        <v>0</v>
      </c>
      <c r="Q150">
        <f t="shared" si="26"/>
        <v>0</v>
      </c>
      <c r="R150">
        <f t="shared" si="27"/>
        <v>0</v>
      </c>
      <c r="S150">
        <f t="shared" si="28"/>
        <v>1</v>
      </c>
      <c r="T150">
        <f t="shared" si="29"/>
        <v>-7.3500007557495461</v>
      </c>
      <c r="U150">
        <f t="shared" si="30"/>
        <v>-9.7575359882716182</v>
      </c>
      <c r="V150">
        <f t="shared" si="31"/>
        <v>-7.7269954532719618</v>
      </c>
      <c r="W150">
        <f t="shared" si="32"/>
        <v>-5.3434334269093249</v>
      </c>
      <c r="X150">
        <f t="shared" si="34"/>
        <v>5.9206479889678722E-3</v>
      </c>
      <c r="Y150">
        <f t="shared" si="35"/>
        <v>0.10853404490762125</v>
      </c>
      <c r="Z150">
        <f t="shared" si="35"/>
        <v>9.7720734446283403E-3</v>
      </c>
      <c r="AA150">
        <f t="shared" si="35"/>
        <v>7.4445640712384464E-2</v>
      </c>
      <c r="AB150">
        <f t="shared" si="33"/>
        <v>0.80724824093536585</v>
      </c>
      <c r="AC150">
        <f t="shared" si="36"/>
        <v>0.80724824093536585</v>
      </c>
      <c r="AD150">
        <f t="shared" si="37"/>
        <v>-0.21412404842898097</v>
      </c>
    </row>
    <row r="151" spans="1:30" x14ac:dyDescent="0.2">
      <c r="A151" s="6">
        <v>150</v>
      </c>
      <c r="B151" s="13" t="s">
        <v>17</v>
      </c>
      <c r="C151" s="7">
        <v>0.45</v>
      </c>
      <c r="D151" s="7">
        <v>0.94</v>
      </c>
      <c r="E151" s="7">
        <v>2.7</v>
      </c>
      <c r="F151" s="8">
        <v>0.35</v>
      </c>
      <c r="G151" s="8">
        <v>0.46</v>
      </c>
      <c r="H151" s="8">
        <v>9.06</v>
      </c>
      <c r="I151" s="9">
        <v>0</v>
      </c>
      <c r="J151" s="9">
        <v>0.49</v>
      </c>
      <c r="K151" s="9">
        <v>8.7200000000000006</v>
      </c>
      <c r="L151" s="10">
        <v>0.34</v>
      </c>
      <c r="M151" s="10">
        <v>0.91</v>
      </c>
      <c r="N151" s="10">
        <v>9.16</v>
      </c>
      <c r="O151">
        <v>0.6</v>
      </c>
      <c r="P151">
        <f t="shared" si="25"/>
        <v>1</v>
      </c>
      <c r="Q151">
        <f t="shared" si="26"/>
        <v>0</v>
      </c>
      <c r="R151">
        <f t="shared" si="27"/>
        <v>0</v>
      </c>
      <c r="S151">
        <f t="shared" si="28"/>
        <v>0</v>
      </c>
      <c r="T151">
        <f t="shared" si="29"/>
        <v>-5.7002488370031719</v>
      </c>
      <c r="U151">
        <f t="shared" si="30"/>
        <v>-8.4332897759921792</v>
      </c>
      <c r="V151">
        <f t="shared" si="31"/>
        <v>-7.537515208929114</v>
      </c>
      <c r="W151">
        <f t="shared" si="32"/>
        <v>-9.1176808409726871</v>
      </c>
      <c r="X151">
        <f t="shared" si="34"/>
        <v>4.2050662215925997E-3</v>
      </c>
      <c r="Y151">
        <f t="shared" si="35"/>
        <v>0.79550066152572019</v>
      </c>
      <c r="Z151">
        <f t="shared" si="35"/>
        <v>5.1724457756306498E-2</v>
      </c>
      <c r="AA151">
        <f t="shared" si="35"/>
        <v>0.12668520485174989</v>
      </c>
      <c r="AB151">
        <f t="shared" si="33"/>
        <v>2.6089675866223575E-2</v>
      </c>
      <c r="AC151">
        <f t="shared" si="36"/>
        <v>0.79550066152572019</v>
      </c>
      <c r="AD151">
        <f t="shared" si="37"/>
        <v>-0.22878359961982644</v>
      </c>
    </row>
    <row r="152" spans="1:30" x14ac:dyDescent="0.2">
      <c r="A152" s="6">
        <v>151</v>
      </c>
      <c r="B152" s="13" t="s">
        <v>17</v>
      </c>
      <c r="C152" s="7">
        <v>0.45</v>
      </c>
      <c r="D152" s="7">
        <v>1.38</v>
      </c>
      <c r="E152" s="7">
        <v>1.1499999999999999</v>
      </c>
      <c r="F152" s="8">
        <v>0.35</v>
      </c>
      <c r="G152" s="8">
        <v>0.57999999999999996</v>
      </c>
      <c r="H152" s="8">
        <v>8.6999999999999993</v>
      </c>
      <c r="I152" s="9">
        <v>0</v>
      </c>
      <c r="J152" s="9">
        <v>0.47</v>
      </c>
      <c r="K152" s="9">
        <v>8.8800000000000008</v>
      </c>
      <c r="L152" s="10">
        <v>0.34</v>
      </c>
      <c r="M152" s="10">
        <v>0.6</v>
      </c>
      <c r="N152" s="10">
        <v>8.8000000000000007</v>
      </c>
      <c r="O152">
        <v>0.04</v>
      </c>
      <c r="P152">
        <f t="shared" si="25"/>
        <v>1</v>
      </c>
      <c r="Q152">
        <f t="shared" si="26"/>
        <v>0</v>
      </c>
      <c r="R152">
        <f t="shared" si="27"/>
        <v>0</v>
      </c>
      <c r="S152">
        <f t="shared" si="28"/>
        <v>0</v>
      </c>
      <c r="T152">
        <f t="shared" si="29"/>
        <v>-5.3301797634452024</v>
      </c>
      <c r="U152">
        <f t="shared" si="30"/>
        <v>-7.061118818654065</v>
      </c>
      <c r="V152">
        <f t="shared" si="31"/>
        <v>-7.7049103396074692</v>
      </c>
      <c r="W152">
        <f t="shared" si="32"/>
        <v>-5.7161209956117496</v>
      </c>
      <c r="X152">
        <f t="shared" si="34"/>
        <v>9.444083837611016E-3</v>
      </c>
      <c r="Y152">
        <f t="shared" si="35"/>
        <v>0.5128289188316888</v>
      </c>
      <c r="Z152">
        <f t="shared" si="35"/>
        <v>9.0831236683479005E-2</v>
      </c>
      <c r="AA152">
        <f t="shared" si="35"/>
        <v>4.7713373326156681E-2</v>
      </c>
      <c r="AB152">
        <f t="shared" si="33"/>
        <v>0.34862647115867551</v>
      </c>
      <c r="AC152">
        <f t="shared" si="36"/>
        <v>0.5128289188316888</v>
      </c>
      <c r="AD152">
        <f t="shared" si="37"/>
        <v>-0.66781298098820507</v>
      </c>
    </row>
    <row r="153" spans="1:30" x14ac:dyDescent="0.2">
      <c r="A153" s="6">
        <v>152</v>
      </c>
      <c r="B153" s="13" t="s">
        <v>17</v>
      </c>
      <c r="C153" s="7">
        <v>0.6</v>
      </c>
      <c r="D153" s="7">
        <v>1.02</v>
      </c>
      <c r="E153" s="7">
        <v>2.5</v>
      </c>
      <c r="F153" s="8">
        <v>0.35</v>
      </c>
      <c r="G153" s="8">
        <v>0.67</v>
      </c>
      <c r="H153" s="8">
        <v>9.52</v>
      </c>
      <c r="I153" s="9">
        <v>0</v>
      </c>
      <c r="J153" s="9">
        <v>0.43</v>
      </c>
      <c r="K153" s="9">
        <v>9.7100000000000009</v>
      </c>
      <c r="L153" s="10">
        <v>0.34</v>
      </c>
      <c r="M153" s="10">
        <v>1.1200000000000001</v>
      </c>
      <c r="N153" s="10">
        <v>9.9700000000000006</v>
      </c>
      <c r="O153">
        <v>0.5</v>
      </c>
      <c r="P153">
        <f t="shared" si="25"/>
        <v>1</v>
      </c>
      <c r="Q153">
        <f t="shared" si="26"/>
        <v>0</v>
      </c>
      <c r="R153">
        <f t="shared" si="27"/>
        <v>0</v>
      </c>
      <c r="S153">
        <f t="shared" si="28"/>
        <v>0</v>
      </c>
      <c r="T153">
        <f t="shared" si="29"/>
        <v>-7.0922294221708206</v>
      </c>
      <c r="U153">
        <f t="shared" si="30"/>
        <v>-8.4652382404918374</v>
      </c>
      <c r="V153">
        <f t="shared" si="31"/>
        <v>-7.8943570001430396</v>
      </c>
      <c r="W153">
        <f t="shared" si="32"/>
        <v>-8.9500516435498394</v>
      </c>
      <c r="X153">
        <f t="shared" si="34"/>
        <v>1.5447791189586568E-3</v>
      </c>
      <c r="Y153">
        <f t="shared" si="35"/>
        <v>0.53829148156282114</v>
      </c>
      <c r="Z153">
        <f t="shared" si="35"/>
        <v>0.13637267322577656</v>
      </c>
      <c r="AA153">
        <f t="shared" si="35"/>
        <v>0.24135590365268916</v>
      </c>
      <c r="AB153">
        <f t="shared" si="33"/>
        <v>8.3979941558713064E-2</v>
      </c>
      <c r="AC153">
        <f t="shared" si="36"/>
        <v>0.53829148156282114</v>
      </c>
      <c r="AD153">
        <f t="shared" si="37"/>
        <v>-0.61935507824260883</v>
      </c>
    </row>
    <row r="154" spans="1:30" x14ac:dyDescent="0.2">
      <c r="A154" s="6">
        <v>153</v>
      </c>
      <c r="B154" s="13" t="s">
        <v>17</v>
      </c>
      <c r="C154" s="7">
        <v>0.6</v>
      </c>
      <c r="D154" s="7">
        <v>1.51</v>
      </c>
      <c r="E154" s="7">
        <v>2.5499999999999998</v>
      </c>
      <c r="F154" s="8">
        <v>0.53</v>
      </c>
      <c r="G154" s="8">
        <v>0.46</v>
      </c>
      <c r="H154" s="8">
        <v>9.31</v>
      </c>
      <c r="I154" s="9">
        <v>0</v>
      </c>
      <c r="J154" s="9">
        <v>0.21</v>
      </c>
      <c r="K154" s="9">
        <v>9.59</v>
      </c>
      <c r="L154" s="10">
        <v>0.44</v>
      </c>
      <c r="M154" s="10">
        <v>0.91</v>
      </c>
      <c r="N154" s="10">
        <v>9.41</v>
      </c>
      <c r="O154">
        <v>0.6</v>
      </c>
      <c r="P154">
        <f t="shared" si="25"/>
        <v>1</v>
      </c>
      <c r="Q154">
        <f t="shared" si="26"/>
        <v>0</v>
      </c>
      <c r="R154">
        <f t="shared" si="27"/>
        <v>0</v>
      </c>
      <c r="S154">
        <f t="shared" si="28"/>
        <v>0</v>
      </c>
      <c r="T154">
        <f t="shared" si="29"/>
        <v>-7.3310140929724437</v>
      </c>
      <c r="U154">
        <f t="shared" si="30"/>
        <v>-10.240046173809347</v>
      </c>
      <c r="V154">
        <f t="shared" si="31"/>
        <v>-7.730369512118533</v>
      </c>
      <c r="W154">
        <f t="shared" si="32"/>
        <v>-10.162153681758456</v>
      </c>
      <c r="X154">
        <f t="shared" si="34"/>
        <v>1.1685061171495064E-3</v>
      </c>
      <c r="Y154">
        <f t="shared" si="35"/>
        <v>0.5604669945011822</v>
      </c>
      <c r="Z154">
        <f t="shared" si="35"/>
        <v>3.0561415261145086E-2</v>
      </c>
      <c r="AA154">
        <f t="shared" si="35"/>
        <v>0.37593450365817332</v>
      </c>
      <c r="AB154">
        <f t="shared" si="33"/>
        <v>3.3037086579499442E-2</v>
      </c>
      <c r="AC154">
        <f t="shared" si="36"/>
        <v>0.5604669945011822</v>
      </c>
      <c r="AD154">
        <f t="shared" si="37"/>
        <v>-0.57898492401788637</v>
      </c>
    </row>
    <row r="155" spans="1:30" x14ac:dyDescent="0.2">
      <c r="A155" s="6">
        <v>154</v>
      </c>
      <c r="B155" s="13" t="s">
        <v>17</v>
      </c>
      <c r="C155" s="7">
        <v>0.6</v>
      </c>
      <c r="D155" s="7">
        <v>1.1100000000000001</v>
      </c>
      <c r="E155" s="7">
        <v>2.0499999999999998</v>
      </c>
      <c r="F155" s="8">
        <v>0.35</v>
      </c>
      <c r="G155" s="8">
        <v>0.52</v>
      </c>
      <c r="H155" s="8">
        <v>8.7799999999999994</v>
      </c>
      <c r="I155" s="9">
        <v>0</v>
      </c>
      <c r="J155" s="9">
        <v>0.49</v>
      </c>
      <c r="K155" s="9">
        <v>8.5500000000000007</v>
      </c>
      <c r="L155" s="10">
        <v>0.34</v>
      </c>
      <c r="M155" s="10">
        <v>0.97</v>
      </c>
      <c r="N155" s="10">
        <v>8.8800000000000008</v>
      </c>
      <c r="O155">
        <v>0.7</v>
      </c>
      <c r="P155">
        <f t="shared" si="25"/>
        <v>1</v>
      </c>
      <c r="Q155">
        <f t="shared" si="26"/>
        <v>0</v>
      </c>
      <c r="R155">
        <f t="shared" si="27"/>
        <v>0</v>
      </c>
      <c r="S155">
        <f t="shared" si="28"/>
        <v>0</v>
      </c>
      <c r="T155">
        <f t="shared" si="29"/>
        <v>-6.9678091473244512</v>
      </c>
      <c r="U155">
        <f t="shared" si="30"/>
        <v>-8.5887850612721088</v>
      </c>
      <c r="V155">
        <f t="shared" si="31"/>
        <v>-7.45418652816553</v>
      </c>
      <c r="W155">
        <f t="shared" si="32"/>
        <v>-9.6010195404702507</v>
      </c>
      <c r="X155">
        <f t="shared" si="34"/>
        <v>1.7745681522272775E-3</v>
      </c>
      <c r="Y155">
        <f t="shared" si="35"/>
        <v>0.53067209758858858</v>
      </c>
      <c r="Z155">
        <f t="shared" si="35"/>
        <v>0.10491687793014251</v>
      </c>
      <c r="AA155">
        <f t="shared" si="35"/>
        <v>0.32628359646061367</v>
      </c>
      <c r="AB155">
        <f t="shared" si="33"/>
        <v>3.8127428020655253E-2</v>
      </c>
      <c r="AC155">
        <f t="shared" si="36"/>
        <v>0.53067209758858858</v>
      </c>
      <c r="AD155">
        <f t="shared" si="37"/>
        <v>-0.63361096714893661</v>
      </c>
    </row>
    <row r="156" spans="1:30" x14ac:dyDescent="0.2">
      <c r="A156" s="6">
        <v>155</v>
      </c>
      <c r="B156" s="13" t="s">
        <v>17</v>
      </c>
      <c r="C156" s="7">
        <v>0.6</v>
      </c>
      <c r="D156" s="7">
        <v>0.7</v>
      </c>
      <c r="E156" s="7">
        <v>0.95</v>
      </c>
      <c r="F156" s="8">
        <v>0.53</v>
      </c>
      <c r="G156" s="8">
        <v>0.25</v>
      </c>
      <c r="H156" s="8">
        <v>4.05</v>
      </c>
      <c r="I156" s="9">
        <v>0</v>
      </c>
      <c r="J156" s="9">
        <v>7.0000000000000007E-2</v>
      </c>
      <c r="K156" s="9">
        <v>3.35</v>
      </c>
      <c r="L156" s="10">
        <v>0.44</v>
      </c>
      <c r="M156" s="10">
        <v>0.31</v>
      </c>
      <c r="N156" s="10">
        <v>3.6</v>
      </c>
      <c r="O156">
        <v>0.4</v>
      </c>
      <c r="P156">
        <f t="shared" si="25"/>
        <v>1</v>
      </c>
      <c r="Q156">
        <f t="shared" si="26"/>
        <v>0</v>
      </c>
      <c r="R156">
        <f t="shared" si="27"/>
        <v>0</v>
      </c>
      <c r="S156">
        <f t="shared" si="28"/>
        <v>0</v>
      </c>
      <c r="T156">
        <f t="shared" si="29"/>
        <v>-6.3802208509684393</v>
      </c>
      <c r="U156">
        <f t="shared" si="30"/>
        <v>-7.7556865441231579</v>
      </c>
      <c r="V156">
        <f t="shared" si="31"/>
        <v>-5.4226418756680861</v>
      </c>
      <c r="W156">
        <f t="shared" si="32"/>
        <v>-6.6450778030060782</v>
      </c>
      <c r="X156">
        <f t="shared" si="34"/>
        <v>7.8389220353699256E-3</v>
      </c>
      <c r="Y156">
        <f t="shared" si="35"/>
        <v>0.21619664295252491</v>
      </c>
      <c r="Z156">
        <f t="shared" si="35"/>
        <v>5.4637621526571048E-2</v>
      </c>
      <c r="AA156">
        <f t="shared" si="35"/>
        <v>0.56327465599923221</v>
      </c>
      <c r="AB156">
        <f t="shared" si="33"/>
        <v>0.16589107952167184</v>
      </c>
      <c r="AC156">
        <f t="shared" si="36"/>
        <v>0.21619664295252491</v>
      </c>
      <c r="AD156">
        <f t="shared" si="37"/>
        <v>-1.5315669014067177</v>
      </c>
    </row>
    <row r="157" spans="1:30" x14ac:dyDescent="0.2">
      <c r="A157" s="6">
        <v>156</v>
      </c>
      <c r="B157" s="13" t="s">
        <v>17</v>
      </c>
      <c r="C157" s="7">
        <v>0.45</v>
      </c>
      <c r="D157" s="7">
        <v>0.74</v>
      </c>
      <c r="E157" s="7">
        <v>0.7</v>
      </c>
      <c r="F157" s="8">
        <v>0.53</v>
      </c>
      <c r="G157" s="8">
        <v>0.21</v>
      </c>
      <c r="H157" s="8">
        <v>4.0599999999999996</v>
      </c>
      <c r="I157" s="9">
        <v>0</v>
      </c>
      <c r="J157" s="9">
        <v>0.04</v>
      </c>
      <c r="K157" s="9">
        <v>3.15</v>
      </c>
      <c r="L157" s="10">
        <v>0.44</v>
      </c>
      <c r="M157" s="10">
        <v>0.26</v>
      </c>
      <c r="N157" s="10">
        <v>3.61</v>
      </c>
      <c r="O157">
        <v>0.35</v>
      </c>
      <c r="P157">
        <f t="shared" si="25"/>
        <v>1</v>
      </c>
      <c r="Q157">
        <f t="shared" si="26"/>
        <v>0</v>
      </c>
      <c r="R157">
        <f t="shared" si="27"/>
        <v>0</v>
      </c>
      <c r="S157">
        <f t="shared" si="28"/>
        <v>0</v>
      </c>
      <c r="T157">
        <f t="shared" si="29"/>
        <v>-4.8773176027035419</v>
      </c>
      <c r="U157">
        <f t="shared" si="30"/>
        <v>-7.6257981324286286</v>
      </c>
      <c r="V157">
        <f t="shared" si="31"/>
        <v>-5.3463636345747254</v>
      </c>
      <c r="W157">
        <f t="shared" si="32"/>
        <v>-6.3467684802863582</v>
      </c>
      <c r="X157">
        <f t="shared" si="34"/>
        <v>1.4622974784135191E-2</v>
      </c>
      <c r="Y157">
        <f t="shared" si="35"/>
        <v>0.52092133820898756</v>
      </c>
      <c r="Z157">
        <f t="shared" si="35"/>
        <v>3.3352025938741175E-2</v>
      </c>
      <c r="AA157">
        <f t="shared" si="35"/>
        <v>0.32588775626975069</v>
      </c>
      <c r="AB157">
        <f t="shared" si="33"/>
        <v>0.11983887958252058</v>
      </c>
      <c r="AC157">
        <f t="shared" si="36"/>
        <v>0.52092133820898756</v>
      </c>
      <c r="AD157">
        <f t="shared" si="37"/>
        <v>-0.6521562309521487</v>
      </c>
    </row>
    <row r="158" spans="1:30" x14ac:dyDescent="0.2">
      <c r="A158" s="6">
        <v>157</v>
      </c>
      <c r="B158" s="13" t="s">
        <v>17</v>
      </c>
      <c r="C158" s="7">
        <v>0.75</v>
      </c>
      <c r="D158" s="7">
        <v>1.65</v>
      </c>
      <c r="E158" s="7">
        <v>1.8</v>
      </c>
      <c r="F158" s="8">
        <v>0.53</v>
      </c>
      <c r="G158" s="8">
        <v>0.53</v>
      </c>
      <c r="H158" s="8">
        <v>9.2200000000000006</v>
      </c>
      <c r="I158" s="9">
        <v>0</v>
      </c>
      <c r="J158" s="9">
        <v>0.26</v>
      </c>
      <c r="K158" s="9">
        <v>9.4700000000000006</v>
      </c>
      <c r="L158" s="10">
        <v>0.44</v>
      </c>
      <c r="M158" s="10">
        <v>0.98</v>
      </c>
      <c r="N158" s="10">
        <v>9.67</v>
      </c>
      <c r="O158">
        <v>0.6</v>
      </c>
      <c r="P158">
        <f t="shared" si="25"/>
        <v>1</v>
      </c>
      <c r="Q158">
        <f t="shared" si="26"/>
        <v>0</v>
      </c>
      <c r="R158">
        <f t="shared" si="27"/>
        <v>0</v>
      </c>
      <c r="S158">
        <f t="shared" si="28"/>
        <v>0</v>
      </c>
      <c r="T158">
        <f t="shared" si="29"/>
        <v>-8.5484294337459943</v>
      </c>
      <c r="U158">
        <f t="shared" si="30"/>
        <v>-10.238557979205218</v>
      </c>
      <c r="V158">
        <f t="shared" si="31"/>
        <v>-7.7088887023420734</v>
      </c>
      <c r="W158">
        <f t="shared" si="32"/>
        <v>-10.288931239449452</v>
      </c>
      <c r="X158">
        <f t="shared" si="34"/>
        <v>7.1244111173954597E-4</v>
      </c>
      <c r="Y158">
        <f t="shared" si="35"/>
        <v>0.27209170077024841</v>
      </c>
      <c r="Z158">
        <f t="shared" si="35"/>
        <v>5.019977774031982E-2</v>
      </c>
      <c r="AA158">
        <f t="shared" si="35"/>
        <v>0.62997483621208727</v>
      </c>
      <c r="AB158">
        <f t="shared" si="33"/>
        <v>4.7733685277344493E-2</v>
      </c>
      <c r="AC158">
        <f t="shared" si="36"/>
        <v>0.27209170077024841</v>
      </c>
      <c r="AD158">
        <f t="shared" si="37"/>
        <v>-1.3016161343186996</v>
      </c>
    </row>
    <row r="159" spans="1:30" x14ac:dyDescent="0.2">
      <c r="A159" s="6">
        <v>158</v>
      </c>
      <c r="B159" s="13" t="s">
        <v>17</v>
      </c>
      <c r="C159" s="7">
        <v>0.3</v>
      </c>
      <c r="D159" s="7">
        <v>0.93</v>
      </c>
      <c r="E159" s="7">
        <v>1.75</v>
      </c>
      <c r="F159" s="8">
        <v>0.35</v>
      </c>
      <c r="G159" s="8">
        <v>0.51</v>
      </c>
      <c r="H159" s="8">
        <v>10.199999999999999</v>
      </c>
      <c r="I159" s="9">
        <v>0</v>
      </c>
      <c r="J159" s="9">
        <v>0.54</v>
      </c>
      <c r="K159" s="9">
        <v>9.67</v>
      </c>
      <c r="L159" s="10">
        <v>0.34</v>
      </c>
      <c r="M159" s="10">
        <v>0.96</v>
      </c>
      <c r="N159" s="10">
        <v>10.3</v>
      </c>
      <c r="O159">
        <v>0.6</v>
      </c>
      <c r="P159">
        <f t="shared" si="25"/>
        <v>1</v>
      </c>
      <c r="Q159">
        <f t="shared" si="26"/>
        <v>0</v>
      </c>
      <c r="R159">
        <f t="shared" si="27"/>
        <v>0</v>
      </c>
      <c r="S159">
        <f t="shared" si="28"/>
        <v>0</v>
      </c>
      <c r="T159">
        <f t="shared" si="29"/>
        <v>-3.9183180645661513</v>
      </c>
      <c r="U159">
        <f t="shared" si="30"/>
        <v>-8.8735656744781739</v>
      </c>
      <c r="V159">
        <f t="shared" si="31"/>
        <v>-7.9081611275977552</v>
      </c>
      <c r="W159">
        <f t="shared" si="32"/>
        <v>-9.5579567394586835</v>
      </c>
      <c r="X159">
        <f t="shared" si="34"/>
        <v>2.0452903764808791E-2</v>
      </c>
      <c r="Y159">
        <f t="shared" si="35"/>
        <v>0.97171993244831489</v>
      </c>
      <c r="Z159">
        <f t="shared" si="35"/>
        <v>6.8470644822636057E-3</v>
      </c>
      <c r="AA159">
        <f t="shared" si="35"/>
        <v>1.7979362360049191E-2</v>
      </c>
      <c r="AB159">
        <f t="shared" si="33"/>
        <v>3.4536407093723226E-3</v>
      </c>
      <c r="AC159">
        <f t="shared" si="36"/>
        <v>0.97171993244831489</v>
      </c>
      <c r="AD159">
        <f t="shared" si="37"/>
        <v>-2.8687651381900811E-2</v>
      </c>
    </row>
    <row r="160" spans="1:30" x14ac:dyDescent="0.2">
      <c r="A160" s="6">
        <v>159</v>
      </c>
      <c r="B160" s="13" t="s">
        <v>17</v>
      </c>
      <c r="C160" s="7">
        <v>0.9</v>
      </c>
      <c r="D160" s="7">
        <v>0.71</v>
      </c>
      <c r="E160" s="7">
        <v>1.1499999999999999</v>
      </c>
      <c r="F160" s="8">
        <v>0.53</v>
      </c>
      <c r="G160" s="8">
        <v>0.25</v>
      </c>
      <c r="H160" s="8">
        <v>4.3</v>
      </c>
      <c r="I160" s="9">
        <v>0</v>
      </c>
      <c r="J160" s="9">
        <v>7.0000000000000007E-2</v>
      </c>
      <c r="K160" s="9">
        <v>3.32</v>
      </c>
      <c r="L160" s="10">
        <v>0.44</v>
      </c>
      <c r="M160" s="10">
        <v>0.31</v>
      </c>
      <c r="N160" s="10">
        <v>3.85</v>
      </c>
      <c r="O160">
        <v>0.5</v>
      </c>
      <c r="P160">
        <f t="shared" si="25"/>
        <v>1</v>
      </c>
      <c r="Q160">
        <f t="shared" si="26"/>
        <v>0</v>
      </c>
      <c r="R160">
        <f t="shared" si="27"/>
        <v>0</v>
      </c>
      <c r="S160">
        <f t="shared" si="28"/>
        <v>0</v>
      </c>
      <c r="T160">
        <f t="shared" si="29"/>
        <v>-9.316578109349777</v>
      </c>
      <c r="U160">
        <f t="shared" si="30"/>
        <v>-8.0784176022374652</v>
      </c>
      <c r="V160">
        <f t="shared" si="31"/>
        <v>-5.3906194958225511</v>
      </c>
      <c r="W160">
        <f t="shared" si="32"/>
        <v>-7.2956522753380177</v>
      </c>
      <c r="X160">
        <f t="shared" si="34"/>
        <v>5.6377128440687953E-3</v>
      </c>
      <c r="Y160">
        <f t="shared" si="35"/>
        <v>1.5949922805729103E-2</v>
      </c>
      <c r="Z160">
        <f t="shared" si="35"/>
        <v>5.5015474299748929E-2</v>
      </c>
      <c r="AA160">
        <f t="shared" si="35"/>
        <v>0.80868753226986334</v>
      </c>
      <c r="AB160">
        <f t="shared" si="33"/>
        <v>0.1203470706246586</v>
      </c>
      <c r="AC160">
        <f t="shared" si="36"/>
        <v>1.5949922805729103E-2</v>
      </c>
      <c r="AD160">
        <f t="shared" si="37"/>
        <v>-4.1383012895291955</v>
      </c>
    </row>
    <row r="161" spans="1:30" x14ac:dyDescent="0.2">
      <c r="A161" s="6">
        <v>160</v>
      </c>
      <c r="B161" s="13" t="s">
        <v>17</v>
      </c>
      <c r="C161" s="7">
        <v>0.45</v>
      </c>
      <c r="D161" s="7">
        <v>0.75</v>
      </c>
      <c r="E161" s="7">
        <v>0.75</v>
      </c>
      <c r="F161" s="8">
        <v>0.53</v>
      </c>
      <c r="G161" s="8">
        <v>0.28000000000000003</v>
      </c>
      <c r="H161" s="8">
        <v>4.63</v>
      </c>
      <c r="I161" s="9">
        <v>0</v>
      </c>
      <c r="J161" s="9">
        <v>0.05</v>
      </c>
      <c r="K161" s="9">
        <v>2.91</v>
      </c>
      <c r="L161" s="10">
        <v>0.44</v>
      </c>
      <c r="M161" s="10">
        <v>0.33</v>
      </c>
      <c r="N161" s="10">
        <v>4.18</v>
      </c>
      <c r="O161">
        <v>0.4</v>
      </c>
      <c r="P161">
        <f t="shared" si="25"/>
        <v>1</v>
      </c>
      <c r="Q161">
        <f t="shared" si="26"/>
        <v>0</v>
      </c>
      <c r="R161">
        <f t="shared" si="27"/>
        <v>0</v>
      </c>
      <c r="S161">
        <f t="shared" si="28"/>
        <v>0</v>
      </c>
      <c r="T161">
        <f t="shared" si="29"/>
        <v>-4.900140485519219</v>
      </c>
      <c r="U161">
        <f t="shared" si="30"/>
        <v>-7.9817388311042041</v>
      </c>
      <c r="V161">
        <f t="shared" si="31"/>
        <v>-5.2523950935214652</v>
      </c>
      <c r="W161">
        <f t="shared" si="32"/>
        <v>-6.8666308860707499</v>
      </c>
      <c r="X161">
        <f t="shared" si="34"/>
        <v>1.4064128703961306E-2</v>
      </c>
      <c r="Y161">
        <f t="shared" si="35"/>
        <v>0.52939909496264903</v>
      </c>
      <c r="Z161">
        <f t="shared" si="35"/>
        <v>2.4291930928668465E-2</v>
      </c>
      <c r="AA161">
        <f t="shared" si="35"/>
        <v>0.3722210775488643</v>
      </c>
      <c r="AB161">
        <f t="shared" si="33"/>
        <v>7.4087896559818317E-2</v>
      </c>
      <c r="AC161">
        <f t="shared" si="36"/>
        <v>0.52939909496264903</v>
      </c>
      <c r="AD161">
        <f t="shared" si="37"/>
        <v>-0.63601269874358379</v>
      </c>
    </row>
    <row r="162" spans="1:30" x14ac:dyDescent="0.2">
      <c r="A162" s="6">
        <v>161</v>
      </c>
      <c r="B162" s="13" t="s">
        <v>17</v>
      </c>
      <c r="C162" s="7">
        <v>0.6</v>
      </c>
      <c r="D162" s="7">
        <v>0.81</v>
      </c>
      <c r="E162" s="7">
        <v>0.7</v>
      </c>
      <c r="F162" s="8">
        <v>0.35</v>
      </c>
      <c r="G162" s="8">
        <v>0.26</v>
      </c>
      <c r="H162" s="8">
        <v>3.86</v>
      </c>
      <c r="I162" s="9">
        <v>0</v>
      </c>
      <c r="J162" s="9">
        <v>0.13</v>
      </c>
      <c r="K162" s="9">
        <v>3.07</v>
      </c>
      <c r="L162" s="10">
        <v>0.34</v>
      </c>
      <c r="M162" s="10">
        <v>0.32</v>
      </c>
      <c r="N162" s="10">
        <v>3.41</v>
      </c>
      <c r="O162">
        <v>0.6</v>
      </c>
      <c r="P162">
        <f t="shared" si="25"/>
        <v>1</v>
      </c>
      <c r="Q162">
        <f t="shared" si="26"/>
        <v>0</v>
      </c>
      <c r="R162">
        <f t="shared" si="27"/>
        <v>0</v>
      </c>
      <c r="S162">
        <f t="shared" si="28"/>
        <v>0</v>
      </c>
      <c r="T162">
        <f t="shared" si="29"/>
        <v>-6.3380936995520329</v>
      </c>
      <c r="U162">
        <f t="shared" si="30"/>
        <v>-6.4376430921371046</v>
      </c>
      <c r="V162">
        <f t="shared" si="31"/>
        <v>-5.3049681523183239</v>
      </c>
      <c r="W162">
        <f t="shared" si="32"/>
        <v>-6.7450047364866901</v>
      </c>
      <c r="X162">
        <f t="shared" si="34"/>
        <v>9.5114419507783144E-3</v>
      </c>
      <c r="Y162">
        <f t="shared" si="35"/>
        <v>0.18584655658786445</v>
      </c>
      <c r="Z162">
        <f t="shared" si="35"/>
        <v>0.16823671004542873</v>
      </c>
      <c r="AA162">
        <f t="shared" si="35"/>
        <v>0.5221980467824201</v>
      </c>
      <c r="AB162">
        <f t="shared" si="33"/>
        <v>0.12371868658428688</v>
      </c>
      <c r="AC162">
        <f t="shared" si="36"/>
        <v>0.18584655658786445</v>
      </c>
      <c r="AD162">
        <f t="shared" si="37"/>
        <v>-1.6828339103208536</v>
      </c>
    </row>
    <row r="163" spans="1:30" x14ac:dyDescent="0.2">
      <c r="A163" s="6">
        <v>162</v>
      </c>
      <c r="B163" s="13" t="s">
        <v>17</v>
      </c>
      <c r="C163" s="7">
        <v>0.75</v>
      </c>
      <c r="D163" s="7">
        <v>0.94</v>
      </c>
      <c r="E163" s="7">
        <v>0.95</v>
      </c>
      <c r="F163" s="8">
        <v>0.35</v>
      </c>
      <c r="G163" s="8">
        <v>0.27</v>
      </c>
      <c r="H163" s="8">
        <v>4.12</v>
      </c>
      <c r="I163" s="9">
        <v>0</v>
      </c>
      <c r="J163" s="9">
        <v>0.14000000000000001</v>
      </c>
      <c r="K163" s="9">
        <v>3.14</v>
      </c>
      <c r="L163" s="10">
        <v>0.34</v>
      </c>
      <c r="M163" s="10">
        <v>0.33</v>
      </c>
      <c r="N163" s="10">
        <v>3.67</v>
      </c>
      <c r="O163">
        <v>0.2</v>
      </c>
      <c r="P163">
        <f t="shared" si="25"/>
        <v>1</v>
      </c>
      <c r="Q163">
        <f t="shared" si="26"/>
        <v>0</v>
      </c>
      <c r="R163">
        <f t="shared" si="27"/>
        <v>0</v>
      </c>
      <c r="S163">
        <f t="shared" si="28"/>
        <v>0</v>
      </c>
      <c r="T163">
        <f t="shared" si="29"/>
        <v>-7.9174834143952859</v>
      </c>
      <c r="U163">
        <f t="shared" si="30"/>
        <v>-5.6129747718587062</v>
      </c>
      <c r="V163">
        <f t="shared" si="31"/>
        <v>-5.4192331967175305</v>
      </c>
      <c r="W163">
        <f t="shared" si="32"/>
        <v>-4.608962759337758</v>
      </c>
      <c r="X163">
        <f t="shared" si="34"/>
        <v>1.8407201499781384E-2</v>
      </c>
      <c r="Y163">
        <f t="shared" si="35"/>
        <v>1.9792145551253477E-2</v>
      </c>
      <c r="Z163">
        <f t="shared" si="35"/>
        <v>0.19830253363156392</v>
      </c>
      <c r="AA163">
        <f t="shared" si="35"/>
        <v>0.24069615907400968</v>
      </c>
      <c r="AB163">
        <f t="shared" si="33"/>
        <v>0.54120916174317291</v>
      </c>
      <c r="AC163">
        <f t="shared" si="36"/>
        <v>1.9792145551253477E-2</v>
      </c>
      <c r="AD163">
        <f t="shared" si="37"/>
        <v>-3.9224701093143066</v>
      </c>
    </row>
    <row r="164" spans="1:30" x14ac:dyDescent="0.2">
      <c r="A164" s="6">
        <v>163</v>
      </c>
      <c r="B164" s="13" t="s">
        <v>15</v>
      </c>
      <c r="C164" s="7">
        <v>0.64</v>
      </c>
      <c r="D164" s="7">
        <v>0.7</v>
      </c>
      <c r="E164" s="7">
        <v>1.58</v>
      </c>
      <c r="F164" s="8">
        <v>0.53</v>
      </c>
      <c r="G164" s="8">
        <v>0.34</v>
      </c>
      <c r="H164" s="8">
        <v>7.72</v>
      </c>
      <c r="I164" s="9">
        <v>0</v>
      </c>
      <c r="J164" s="9">
        <v>0.11</v>
      </c>
      <c r="K164" s="9">
        <v>4.7</v>
      </c>
      <c r="L164" s="10">
        <v>0.44</v>
      </c>
      <c r="M164" s="10">
        <v>0.61</v>
      </c>
      <c r="N164" s="10">
        <v>7.78</v>
      </c>
      <c r="O164">
        <v>0.5</v>
      </c>
      <c r="P164">
        <f t="shared" si="25"/>
        <v>0</v>
      </c>
      <c r="Q164">
        <f t="shared" si="26"/>
        <v>0</v>
      </c>
      <c r="R164">
        <f t="shared" si="27"/>
        <v>1</v>
      </c>
      <c r="S164">
        <f t="shared" si="28"/>
        <v>0</v>
      </c>
      <c r="T164">
        <f t="shared" si="29"/>
        <v>-6.9922409836153676</v>
      </c>
      <c r="U164">
        <f t="shared" si="30"/>
        <v>-9.3722500741972112</v>
      </c>
      <c r="V164">
        <f t="shared" si="31"/>
        <v>-5.9143498491088327</v>
      </c>
      <c r="W164">
        <f t="shared" si="32"/>
        <v>-8.8708695543145133</v>
      </c>
      <c r="X164">
        <f t="shared" si="34"/>
        <v>3.8448719293888247E-3</v>
      </c>
      <c r="Y164">
        <f t="shared" si="35"/>
        <v>0.23901570959573584</v>
      </c>
      <c r="Z164">
        <f t="shared" si="35"/>
        <v>2.2120840864901493E-2</v>
      </c>
      <c r="AA164">
        <f t="shared" si="35"/>
        <v>0.70234196482979494</v>
      </c>
      <c r="AB164">
        <f t="shared" si="33"/>
        <v>3.6521484709567752E-2</v>
      </c>
      <c r="AC164">
        <f t="shared" si="36"/>
        <v>0.70234196482979494</v>
      </c>
      <c r="AD164">
        <f t="shared" si="37"/>
        <v>-0.35333486417815652</v>
      </c>
    </row>
    <row r="165" spans="1:30" x14ac:dyDescent="0.2">
      <c r="A165" s="6">
        <v>164</v>
      </c>
      <c r="B165" s="13" t="s">
        <v>15</v>
      </c>
      <c r="C165" s="7">
        <v>0.64</v>
      </c>
      <c r="D165" s="7">
        <v>0.65</v>
      </c>
      <c r="E165" s="7">
        <v>1.45</v>
      </c>
      <c r="F165" s="8">
        <v>0.53</v>
      </c>
      <c r="G165" s="8">
        <v>0.33</v>
      </c>
      <c r="H165" s="8">
        <v>6.68</v>
      </c>
      <c r="I165" s="9">
        <v>0</v>
      </c>
      <c r="J165" s="9">
        <v>0.08</v>
      </c>
      <c r="K165" s="9">
        <v>5.6</v>
      </c>
      <c r="L165" s="10">
        <v>0.44</v>
      </c>
      <c r="M165" s="10">
        <v>0.54</v>
      </c>
      <c r="N165" s="10">
        <v>6.74</v>
      </c>
      <c r="O165">
        <v>0.7</v>
      </c>
      <c r="P165">
        <f t="shared" si="25"/>
        <v>0</v>
      </c>
      <c r="Q165">
        <f t="shared" si="26"/>
        <v>0</v>
      </c>
      <c r="R165">
        <f t="shared" si="27"/>
        <v>1</v>
      </c>
      <c r="S165">
        <f t="shared" si="28"/>
        <v>0</v>
      </c>
      <c r="T165">
        <f t="shared" si="29"/>
        <v>-6.9221033988953078</v>
      </c>
      <c r="U165">
        <f t="shared" si="30"/>
        <v>-9.4488436764108936</v>
      </c>
      <c r="V165">
        <f t="shared" si="31"/>
        <v>-6.1886221125352758</v>
      </c>
      <c r="W165">
        <f t="shared" si="32"/>
        <v>-9.5761547614652205</v>
      </c>
      <c r="X165">
        <f t="shared" si="34"/>
        <v>3.1865512164044869E-3</v>
      </c>
      <c r="Y165">
        <f t="shared" si="35"/>
        <v>0.30934833833552611</v>
      </c>
      <c r="Z165">
        <f t="shared" si="35"/>
        <v>2.4722843961942666E-2</v>
      </c>
      <c r="AA165">
        <f t="shared" si="35"/>
        <v>0.64416134913039713</v>
      </c>
      <c r="AB165">
        <f t="shared" si="33"/>
        <v>2.1767468572134126E-2</v>
      </c>
      <c r="AC165">
        <f t="shared" si="36"/>
        <v>0.64416134913039713</v>
      </c>
      <c r="AD165">
        <f t="shared" si="37"/>
        <v>-0.43980604213027519</v>
      </c>
    </row>
    <row r="166" spans="1:30" x14ac:dyDescent="0.2">
      <c r="A166" s="6">
        <v>165</v>
      </c>
      <c r="B166" s="13" t="s">
        <v>15</v>
      </c>
      <c r="C166" s="7">
        <v>0.64</v>
      </c>
      <c r="D166" s="7">
        <v>0.71</v>
      </c>
      <c r="E166" s="7">
        <v>1.33</v>
      </c>
      <c r="F166" s="8">
        <v>0.53</v>
      </c>
      <c r="G166" s="8">
        <v>0.32</v>
      </c>
      <c r="H166" s="8">
        <v>6.19</v>
      </c>
      <c r="I166" s="9">
        <v>0</v>
      </c>
      <c r="J166" s="9">
        <v>0.08</v>
      </c>
      <c r="K166" s="9">
        <v>5.0999999999999996</v>
      </c>
      <c r="L166" s="10">
        <v>0.44</v>
      </c>
      <c r="M166" s="10">
        <v>0.59</v>
      </c>
      <c r="N166" s="10">
        <v>6.25</v>
      </c>
      <c r="O166">
        <v>0.5</v>
      </c>
      <c r="P166">
        <f t="shared" si="25"/>
        <v>0</v>
      </c>
      <c r="Q166">
        <f t="shared" si="26"/>
        <v>0</v>
      </c>
      <c r="R166">
        <f t="shared" si="27"/>
        <v>1</v>
      </c>
      <c r="S166">
        <f t="shared" si="28"/>
        <v>0</v>
      </c>
      <c r="T166">
        <f t="shared" si="29"/>
        <v>-6.9051217930352227</v>
      </c>
      <c r="U166">
        <f t="shared" si="30"/>
        <v>-8.8025470920457671</v>
      </c>
      <c r="V166">
        <f t="shared" si="31"/>
        <v>-6.0474416685541419</v>
      </c>
      <c r="W166">
        <f t="shared" si="32"/>
        <v>-8.3011665721630692</v>
      </c>
      <c r="X166">
        <f t="shared" si="34"/>
        <v>3.7651155943313119E-3</v>
      </c>
      <c r="Y166">
        <f t="shared" si="35"/>
        <v>0.2662964606256889</v>
      </c>
      <c r="Z166">
        <f t="shared" si="35"/>
        <v>3.9932275344793447E-2</v>
      </c>
      <c r="AA166">
        <f t="shared" si="35"/>
        <v>0.6278431199625758</v>
      </c>
      <c r="AB166">
        <f t="shared" si="33"/>
        <v>6.5928144066941988E-2</v>
      </c>
      <c r="AC166">
        <f t="shared" si="36"/>
        <v>0.6278431199625758</v>
      </c>
      <c r="AD166">
        <f t="shared" si="37"/>
        <v>-0.46546495269818833</v>
      </c>
    </row>
    <row r="167" spans="1:30" x14ac:dyDescent="0.2">
      <c r="A167" s="6">
        <v>166</v>
      </c>
      <c r="B167" s="13" t="s">
        <v>15</v>
      </c>
      <c r="C167" s="7">
        <v>0.69</v>
      </c>
      <c r="D167" s="7">
        <v>0.81</v>
      </c>
      <c r="E167" s="7">
        <v>1.39</v>
      </c>
      <c r="F167" s="8">
        <v>0.35</v>
      </c>
      <c r="G167" s="8">
        <v>0.32</v>
      </c>
      <c r="H167" s="8">
        <v>6.92</v>
      </c>
      <c r="I167" s="9">
        <v>0</v>
      </c>
      <c r="J167" s="9">
        <v>0.33</v>
      </c>
      <c r="K167" s="9">
        <v>6</v>
      </c>
      <c r="L167" s="10">
        <v>0.34</v>
      </c>
      <c r="M167" s="10">
        <v>0.71</v>
      </c>
      <c r="N167" s="10">
        <v>6.98</v>
      </c>
      <c r="O167">
        <v>0.26</v>
      </c>
      <c r="P167">
        <f t="shared" si="25"/>
        <v>0</v>
      </c>
      <c r="Q167">
        <f t="shared" si="26"/>
        <v>0</v>
      </c>
      <c r="R167">
        <f t="shared" si="27"/>
        <v>1</v>
      </c>
      <c r="S167">
        <f t="shared" si="28"/>
        <v>0</v>
      </c>
      <c r="T167">
        <f t="shared" si="29"/>
        <v>-7.4485294700227493</v>
      </c>
      <c r="U167">
        <f t="shared" si="30"/>
        <v>-6.8002644079722625</v>
      </c>
      <c r="V167">
        <f t="shared" si="31"/>
        <v>-6.540215600665241</v>
      </c>
      <c r="W167">
        <f t="shared" si="32"/>
        <v>-6.3283336979951308</v>
      </c>
      <c r="X167">
        <f t="shared" si="34"/>
        <v>4.9249607150319919E-3</v>
      </c>
      <c r="Y167">
        <f t="shared" si="35"/>
        <v>0.11823389102722047</v>
      </c>
      <c r="Z167">
        <f t="shared" si="35"/>
        <v>0.22608925434619001</v>
      </c>
      <c r="AA167">
        <f t="shared" si="35"/>
        <v>0.29323626795670277</v>
      </c>
      <c r="AB167">
        <f t="shared" si="33"/>
        <v>0.36244058666988682</v>
      </c>
      <c r="AC167">
        <f t="shared" si="36"/>
        <v>0.29323626795670277</v>
      </c>
      <c r="AD167">
        <f t="shared" si="37"/>
        <v>-1.2267766196320922</v>
      </c>
    </row>
    <row r="168" spans="1:30" x14ac:dyDescent="0.2">
      <c r="A168" s="6">
        <v>167</v>
      </c>
      <c r="B168" s="13" t="s">
        <v>15</v>
      </c>
      <c r="C168" s="7">
        <v>0.64</v>
      </c>
      <c r="D168" s="7">
        <v>0.65</v>
      </c>
      <c r="E168" s="7">
        <v>1.54</v>
      </c>
      <c r="F168" s="8">
        <v>0.53</v>
      </c>
      <c r="G168" s="8">
        <v>0.32</v>
      </c>
      <c r="H168" s="8">
        <v>6.15</v>
      </c>
      <c r="I168" s="9">
        <v>0</v>
      </c>
      <c r="J168" s="9">
        <v>0.09</v>
      </c>
      <c r="K168" s="9">
        <v>5.35</v>
      </c>
      <c r="L168" s="10">
        <v>0.44</v>
      </c>
      <c r="M168" s="10">
        <v>0.53</v>
      </c>
      <c r="N168" s="10">
        <v>6.21</v>
      </c>
      <c r="O168">
        <v>0.45</v>
      </c>
      <c r="P168">
        <f t="shared" si="25"/>
        <v>0</v>
      </c>
      <c r="Q168">
        <f t="shared" si="26"/>
        <v>0</v>
      </c>
      <c r="R168">
        <f t="shared" si="27"/>
        <v>1</v>
      </c>
      <c r="S168">
        <f t="shared" si="28"/>
        <v>0</v>
      </c>
      <c r="T168">
        <f t="shared" si="29"/>
        <v>-6.955086020914055</v>
      </c>
      <c r="U168">
        <f t="shared" si="30"/>
        <v>-8.6723318171174295</v>
      </c>
      <c r="V168">
        <f t="shared" si="31"/>
        <v>-6.15407335322001</v>
      </c>
      <c r="W168">
        <f t="shared" si="32"/>
        <v>-7.980034366627673</v>
      </c>
      <c r="X168">
        <f t="shared" si="34"/>
        <v>3.5920678678504235E-3</v>
      </c>
      <c r="Y168">
        <f t="shared" si="35"/>
        <v>0.26552167947489191</v>
      </c>
      <c r="Z168">
        <f t="shared" si="35"/>
        <v>4.767707604979482E-2</v>
      </c>
      <c r="AA168">
        <f t="shared" si="35"/>
        <v>0.59152808325101569</v>
      </c>
      <c r="AB168">
        <f t="shared" si="33"/>
        <v>9.5273161224297562E-2</v>
      </c>
      <c r="AC168">
        <f t="shared" si="36"/>
        <v>0.59152808325101569</v>
      </c>
      <c r="AD168">
        <f t="shared" si="37"/>
        <v>-0.52504611866704609</v>
      </c>
    </row>
    <row r="169" spans="1:30" x14ac:dyDescent="0.2">
      <c r="A169" s="6">
        <v>168</v>
      </c>
      <c r="B169" s="13" t="s">
        <v>15</v>
      </c>
      <c r="C169" s="7">
        <v>0.64</v>
      </c>
      <c r="D169" s="7">
        <v>0.57999999999999996</v>
      </c>
      <c r="E169" s="7">
        <v>1.48</v>
      </c>
      <c r="F169" s="8">
        <v>0.53</v>
      </c>
      <c r="G169" s="8">
        <v>0.32</v>
      </c>
      <c r="H169" s="8">
        <v>6.4</v>
      </c>
      <c r="I169" s="9">
        <v>0</v>
      </c>
      <c r="J169" s="9">
        <v>0.05</v>
      </c>
      <c r="K169" s="9">
        <v>4.7</v>
      </c>
      <c r="L169" s="10">
        <v>0.44</v>
      </c>
      <c r="M169" s="10">
        <v>0.48</v>
      </c>
      <c r="N169" s="10">
        <v>6.46</v>
      </c>
      <c r="O169">
        <v>0.45</v>
      </c>
      <c r="P169">
        <f t="shared" si="25"/>
        <v>0</v>
      </c>
      <c r="Q169">
        <f t="shared" si="26"/>
        <v>0</v>
      </c>
      <c r="R169">
        <f t="shared" si="27"/>
        <v>1</v>
      </c>
      <c r="S169">
        <f t="shared" si="28"/>
        <v>0</v>
      </c>
      <c r="T169">
        <f t="shared" si="29"/>
        <v>-6.9016031788202739</v>
      </c>
      <c r="U169">
        <f t="shared" si="30"/>
        <v>-8.7639502116139489</v>
      </c>
      <c r="V169">
        <f t="shared" si="31"/>
        <v>-5.8978687118635653</v>
      </c>
      <c r="W169">
        <f t="shared" si="32"/>
        <v>-8.0491567415423226</v>
      </c>
      <c r="X169">
        <f t="shared" si="34"/>
        <v>4.2270978794063871E-3</v>
      </c>
      <c r="Y169">
        <f t="shared" si="35"/>
        <v>0.2380288065009071</v>
      </c>
      <c r="Z169">
        <f t="shared" si="35"/>
        <v>3.6967704098358617E-2</v>
      </c>
      <c r="AA169">
        <f t="shared" si="35"/>
        <v>0.6494502066347313</v>
      </c>
      <c r="AB169">
        <f t="shared" si="33"/>
        <v>7.5553282766002816E-2</v>
      </c>
      <c r="AC169">
        <f t="shared" si="36"/>
        <v>0.6494502066347313</v>
      </c>
      <c r="AD169">
        <f t="shared" si="37"/>
        <v>-0.4316291099600883</v>
      </c>
    </row>
    <row r="170" spans="1:30" x14ac:dyDescent="0.2">
      <c r="A170" s="6">
        <v>169</v>
      </c>
      <c r="B170" s="13" t="s">
        <v>15</v>
      </c>
      <c r="C170" s="7">
        <v>0.69</v>
      </c>
      <c r="D170" s="7">
        <v>0.81</v>
      </c>
      <c r="E170" s="7">
        <v>0.95</v>
      </c>
      <c r="F170" s="8">
        <v>0.35</v>
      </c>
      <c r="G170" s="8">
        <v>0.31</v>
      </c>
      <c r="H170" s="8">
        <v>6.04</v>
      </c>
      <c r="I170" s="9">
        <v>0</v>
      </c>
      <c r="J170" s="9">
        <v>0.3</v>
      </c>
      <c r="K170" s="9">
        <v>4.4000000000000004</v>
      </c>
      <c r="L170" s="10">
        <v>0.34</v>
      </c>
      <c r="M170" s="10">
        <v>0.7</v>
      </c>
      <c r="N170" s="10">
        <v>6.1</v>
      </c>
      <c r="O170">
        <v>0.3</v>
      </c>
      <c r="P170">
        <f t="shared" si="25"/>
        <v>0</v>
      </c>
      <c r="Q170">
        <f t="shared" si="26"/>
        <v>0</v>
      </c>
      <c r="R170">
        <f t="shared" si="27"/>
        <v>1</v>
      </c>
      <c r="S170">
        <f t="shared" si="28"/>
        <v>0</v>
      </c>
      <c r="T170">
        <f t="shared" si="29"/>
        <v>-7.2872810957088756</v>
      </c>
      <c r="U170">
        <f t="shared" si="30"/>
        <v>-6.5657135208752555</v>
      </c>
      <c r="V170">
        <f t="shared" si="31"/>
        <v>-5.9319489951360174</v>
      </c>
      <c r="W170">
        <f t="shared" si="32"/>
        <v>-6.2249201765851776</v>
      </c>
      <c r="X170">
        <f t="shared" si="34"/>
        <v>6.7247923302040588E-3</v>
      </c>
      <c r="Y170">
        <f t="shared" si="35"/>
        <v>0.101740801522754</v>
      </c>
      <c r="Z170">
        <f t="shared" si="35"/>
        <v>0.20934759246368448</v>
      </c>
      <c r="AA170">
        <f t="shared" si="35"/>
        <v>0.39455577748417936</v>
      </c>
      <c r="AB170">
        <f t="shared" si="33"/>
        <v>0.29435582852938214</v>
      </c>
      <c r="AC170">
        <f t="shared" si="36"/>
        <v>0.39455577748417936</v>
      </c>
      <c r="AD170">
        <f t="shared" si="37"/>
        <v>-0.92999476089792343</v>
      </c>
    </row>
    <row r="171" spans="1:30" x14ac:dyDescent="0.2">
      <c r="A171" s="6">
        <v>170</v>
      </c>
      <c r="B171" s="13" t="s">
        <v>15</v>
      </c>
      <c r="C171" s="7">
        <v>0.64</v>
      </c>
      <c r="D171" s="7">
        <v>0.71</v>
      </c>
      <c r="E171" s="7">
        <v>1.45</v>
      </c>
      <c r="F171" s="8">
        <v>0.53</v>
      </c>
      <c r="G171" s="8">
        <v>0.32</v>
      </c>
      <c r="H171" s="8">
        <v>6.52</v>
      </c>
      <c r="I171" s="9">
        <v>0</v>
      </c>
      <c r="J171" s="9">
        <v>0.1</v>
      </c>
      <c r="K171" s="9">
        <v>5.9</v>
      </c>
      <c r="L171" s="10">
        <v>0.44</v>
      </c>
      <c r="M171" s="10">
        <v>0.59</v>
      </c>
      <c r="N171" s="10">
        <v>6.58</v>
      </c>
      <c r="O171">
        <v>0.4</v>
      </c>
      <c r="P171">
        <f t="shared" si="25"/>
        <v>0</v>
      </c>
      <c r="Q171">
        <f t="shared" si="26"/>
        <v>0</v>
      </c>
      <c r="R171">
        <f t="shared" si="27"/>
        <v>1</v>
      </c>
      <c r="S171">
        <f t="shared" si="28"/>
        <v>0</v>
      </c>
      <c r="T171">
        <f t="shared" si="29"/>
        <v>-6.9490986223935511</v>
      </c>
      <c r="U171">
        <f t="shared" si="30"/>
        <v>-8.6923707091633844</v>
      </c>
      <c r="V171">
        <f t="shared" si="31"/>
        <v>-6.3706471112817029</v>
      </c>
      <c r="W171">
        <f t="shared" si="32"/>
        <v>-7.8631467750630542</v>
      </c>
      <c r="X171">
        <f t="shared" si="34"/>
        <v>3.223074386619014E-3</v>
      </c>
      <c r="Y171">
        <f t="shared" si="35"/>
        <v>0.29769701856449143</v>
      </c>
      <c r="Z171">
        <f t="shared" si="35"/>
        <v>5.2081206624363156E-2</v>
      </c>
      <c r="AA171">
        <f t="shared" si="35"/>
        <v>0.53087562407086486</v>
      </c>
      <c r="AB171">
        <f t="shared" si="33"/>
        <v>0.11934615074028049</v>
      </c>
      <c r="AC171">
        <f t="shared" si="36"/>
        <v>0.53087562407086486</v>
      </c>
      <c r="AD171">
        <f t="shared" si="37"/>
        <v>-0.6332275147979638</v>
      </c>
    </row>
    <row r="172" spans="1:30" x14ac:dyDescent="0.2">
      <c r="A172" s="6">
        <v>171</v>
      </c>
      <c r="B172" s="13" t="s">
        <v>15</v>
      </c>
      <c r="C172" s="7">
        <v>0.64</v>
      </c>
      <c r="D172" s="7">
        <v>0.82</v>
      </c>
      <c r="E172" s="7">
        <v>1.59</v>
      </c>
      <c r="F172" s="8">
        <v>0.53</v>
      </c>
      <c r="G172" s="8">
        <v>0.32</v>
      </c>
      <c r="H172" s="8">
        <v>7.59</v>
      </c>
      <c r="I172" s="9">
        <v>0</v>
      </c>
      <c r="J172" s="9">
        <v>0.13</v>
      </c>
      <c r="K172" s="9">
        <v>4.9000000000000004</v>
      </c>
      <c r="L172" s="10">
        <v>0.44</v>
      </c>
      <c r="M172" s="10">
        <v>0.71</v>
      </c>
      <c r="N172" s="10">
        <v>7.65</v>
      </c>
      <c r="O172">
        <v>0.5</v>
      </c>
      <c r="P172">
        <f t="shared" si="25"/>
        <v>0</v>
      </c>
      <c r="Q172">
        <f t="shared" si="26"/>
        <v>0</v>
      </c>
      <c r="R172">
        <f t="shared" si="27"/>
        <v>1</v>
      </c>
      <c r="S172">
        <f t="shared" si="28"/>
        <v>0</v>
      </c>
      <c r="T172">
        <f t="shared" si="29"/>
        <v>-7.049896166391715</v>
      </c>
      <c r="U172">
        <f t="shared" si="30"/>
        <v>-9.3156101012262749</v>
      </c>
      <c r="V172">
        <f t="shared" si="31"/>
        <v>-5.9966429725387957</v>
      </c>
      <c r="W172">
        <f t="shared" si="32"/>
        <v>-8.8682200283400618</v>
      </c>
      <c r="X172">
        <f t="shared" si="34"/>
        <v>3.5853875703525206E-3</v>
      </c>
      <c r="Y172">
        <f t="shared" si="35"/>
        <v>0.24195404573785467</v>
      </c>
      <c r="Z172">
        <f t="shared" si="35"/>
        <v>2.5104167787014249E-2</v>
      </c>
      <c r="AA172">
        <f t="shared" si="35"/>
        <v>0.69367323614200549</v>
      </c>
      <c r="AB172">
        <f t="shared" si="33"/>
        <v>3.9268550333125617E-2</v>
      </c>
      <c r="AC172">
        <f t="shared" si="36"/>
        <v>0.69367323614200549</v>
      </c>
      <c r="AD172">
        <f t="shared" si="37"/>
        <v>-0.36575427064984095</v>
      </c>
    </row>
    <row r="173" spans="1:30" x14ac:dyDescent="0.2">
      <c r="A173" s="6">
        <v>172</v>
      </c>
      <c r="B173" s="13" t="s">
        <v>18</v>
      </c>
      <c r="C173" s="7">
        <v>0.69</v>
      </c>
      <c r="D173" s="7">
        <v>0.61</v>
      </c>
      <c r="E173" s="7">
        <v>0.73</v>
      </c>
      <c r="F173" s="8">
        <v>0.5</v>
      </c>
      <c r="G173" s="8">
        <v>0.26</v>
      </c>
      <c r="H173" s="8">
        <v>2.27</v>
      </c>
      <c r="I173" s="9">
        <v>0</v>
      </c>
      <c r="J173" s="9">
        <v>0.14000000000000001</v>
      </c>
      <c r="K173" s="9">
        <v>3.14</v>
      </c>
      <c r="L173" s="10">
        <v>0.34</v>
      </c>
      <c r="M173" s="10">
        <v>0.33</v>
      </c>
      <c r="N173" s="10">
        <v>3.5</v>
      </c>
      <c r="O173">
        <v>0.35</v>
      </c>
      <c r="P173">
        <f t="shared" si="25"/>
        <v>0</v>
      </c>
      <c r="Q173">
        <f t="shared" si="26"/>
        <v>1</v>
      </c>
      <c r="R173">
        <f t="shared" si="27"/>
        <v>0</v>
      </c>
      <c r="S173">
        <f t="shared" si="28"/>
        <v>0</v>
      </c>
      <c r="T173">
        <f t="shared" si="29"/>
        <v>-7.116672830224462</v>
      </c>
      <c r="U173">
        <f t="shared" si="30"/>
        <v>-6.7064501135286472</v>
      </c>
      <c r="V173">
        <f t="shared" si="31"/>
        <v>-5.3876909379586033</v>
      </c>
      <c r="W173">
        <f t="shared" si="32"/>
        <v>-5.3850963678332571</v>
      </c>
      <c r="X173">
        <f t="shared" si="34"/>
        <v>1.1191377967188111E-2</v>
      </c>
      <c r="Y173">
        <f t="shared" si="35"/>
        <v>7.2507794778231729E-2</v>
      </c>
      <c r="Z173">
        <f t="shared" si="35"/>
        <v>0.10928037058410539</v>
      </c>
      <c r="AA173">
        <f t="shared" si="35"/>
        <v>0.40857519062097108</v>
      </c>
      <c r="AB173">
        <f t="shared" si="33"/>
        <v>0.40963664401669181</v>
      </c>
      <c r="AC173">
        <f t="shared" si="36"/>
        <v>0.10928037058410539</v>
      </c>
      <c r="AD173">
        <f t="shared" si="37"/>
        <v>-2.2138384920224223</v>
      </c>
    </row>
    <row r="174" spans="1:30" x14ac:dyDescent="0.2">
      <c r="A174" s="6">
        <v>173</v>
      </c>
      <c r="B174" s="13" t="s">
        <v>18</v>
      </c>
      <c r="C174" s="7">
        <v>0.69</v>
      </c>
      <c r="D174" s="7">
        <v>0.6</v>
      </c>
      <c r="E174" s="7">
        <v>1.33</v>
      </c>
      <c r="F174" s="8">
        <v>0.15</v>
      </c>
      <c r="G174" s="8">
        <v>0.21</v>
      </c>
      <c r="H174" s="8">
        <v>2.4</v>
      </c>
      <c r="I174" s="9">
        <v>0</v>
      </c>
      <c r="J174" s="9">
        <v>0.14000000000000001</v>
      </c>
      <c r="K174" s="9">
        <v>3.51</v>
      </c>
      <c r="L174" s="10">
        <v>0.34</v>
      </c>
      <c r="M174" s="10">
        <v>0.31</v>
      </c>
      <c r="N174" s="10">
        <v>3.97</v>
      </c>
      <c r="O174">
        <v>0.34</v>
      </c>
      <c r="P174">
        <f t="shared" si="25"/>
        <v>0</v>
      </c>
      <c r="Q174">
        <f t="shared" si="26"/>
        <v>1</v>
      </c>
      <c r="R174">
        <f t="shared" si="27"/>
        <v>0</v>
      </c>
      <c r="S174">
        <f t="shared" si="28"/>
        <v>0</v>
      </c>
      <c r="T174">
        <f t="shared" si="29"/>
        <v>-7.3320577730997343</v>
      </c>
      <c r="U174">
        <f t="shared" si="30"/>
        <v>-3.3734938307108164</v>
      </c>
      <c r="V174">
        <f t="shared" si="31"/>
        <v>-5.5253889790640462</v>
      </c>
      <c r="W174">
        <f t="shared" si="32"/>
        <v>-5.4924449338704235</v>
      </c>
      <c r="X174">
        <f t="shared" si="34"/>
        <v>4.3026004145092625E-2</v>
      </c>
      <c r="Y174">
        <f t="shared" si="35"/>
        <v>1.5205361628882261E-2</v>
      </c>
      <c r="Z174">
        <f t="shared" si="35"/>
        <v>0.79648798682806232</v>
      </c>
      <c r="AA174">
        <f t="shared" si="35"/>
        <v>9.2602570313532501E-2</v>
      </c>
      <c r="AB174">
        <f t="shared" si="33"/>
        <v>9.5704081229523022E-2</v>
      </c>
      <c r="AC174">
        <f t="shared" si="36"/>
        <v>0.79648798682806232</v>
      </c>
      <c r="AD174">
        <f t="shared" si="37"/>
        <v>-0.22754323219641881</v>
      </c>
    </row>
    <row r="175" spans="1:30" x14ac:dyDescent="0.2">
      <c r="A175" s="6">
        <v>174</v>
      </c>
      <c r="B175" s="13" t="s">
        <v>18</v>
      </c>
      <c r="C175" s="7">
        <v>0.64</v>
      </c>
      <c r="D175" s="7">
        <v>0.81</v>
      </c>
      <c r="E175" s="7">
        <v>1.29</v>
      </c>
      <c r="F175" s="8">
        <v>0.15</v>
      </c>
      <c r="G175" s="8">
        <v>0.31</v>
      </c>
      <c r="H175" s="8">
        <v>5.65</v>
      </c>
      <c r="I175" s="9">
        <v>0</v>
      </c>
      <c r="J175" s="9">
        <v>0.12</v>
      </c>
      <c r="K175" s="9">
        <v>5.88</v>
      </c>
      <c r="L175" s="10">
        <v>0.44</v>
      </c>
      <c r="M175" s="10">
        <v>0.35</v>
      </c>
      <c r="N175" s="10">
        <v>6.77</v>
      </c>
      <c r="O175">
        <v>0.08</v>
      </c>
      <c r="P175">
        <f t="shared" si="25"/>
        <v>0</v>
      </c>
      <c r="Q175">
        <f t="shared" si="26"/>
        <v>1</v>
      </c>
      <c r="R175">
        <f t="shared" si="27"/>
        <v>0</v>
      </c>
      <c r="S175">
        <f t="shared" si="28"/>
        <v>0</v>
      </c>
      <c r="T175">
        <f t="shared" si="29"/>
        <v>-6.9354548890795176</v>
      </c>
      <c r="U175">
        <f t="shared" si="30"/>
        <v>-4.0086320729230547</v>
      </c>
      <c r="V175">
        <f t="shared" si="31"/>
        <v>-6.4396061995737748</v>
      </c>
      <c r="W175">
        <f t="shared" si="32"/>
        <v>-6.036136411814085</v>
      </c>
      <c r="X175">
        <f t="shared" si="34"/>
        <v>2.3118711423627709E-2</v>
      </c>
      <c r="Y175">
        <f t="shared" si="35"/>
        <v>4.2073301080684258E-2</v>
      </c>
      <c r="Z175">
        <f t="shared" si="35"/>
        <v>0.78543380035228527</v>
      </c>
      <c r="AA175">
        <f t="shared" si="35"/>
        <v>6.9079778746316808E-2</v>
      </c>
      <c r="AB175">
        <f t="shared" si="33"/>
        <v>0.10341311982071359</v>
      </c>
      <c r="AC175">
        <f t="shared" si="36"/>
        <v>0.78543380035228527</v>
      </c>
      <c r="AD175">
        <f t="shared" si="37"/>
        <v>-0.24151910191972414</v>
      </c>
    </row>
    <row r="176" spans="1:30" x14ac:dyDescent="0.2">
      <c r="A176" s="6">
        <v>175</v>
      </c>
      <c r="B176" s="13" t="s">
        <v>15</v>
      </c>
      <c r="C176" s="7">
        <v>0.69</v>
      </c>
      <c r="D176" s="7">
        <v>0.59</v>
      </c>
      <c r="E176" s="7">
        <v>1.17</v>
      </c>
      <c r="F176" s="8">
        <v>0.35</v>
      </c>
      <c r="G176" s="8">
        <v>0.26</v>
      </c>
      <c r="H176" s="8">
        <v>4.42</v>
      </c>
      <c r="I176" s="9">
        <v>0</v>
      </c>
      <c r="J176" s="9">
        <v>0.17</v>
      </c>
      <c r="K176" s="9">
        <v>1.8</v>
      </c>
      <c r="L176" s="10">
        <v>0.34</v>
      </c>
      <c r="M176" s="10">
        <v>0.32</v>
      </c>
      <c r="N176" s="10">
        <v>3.97</v>
      </c>
      <c r="O176">
        <v>0.3</v>
      </c>
      <c r="P176">
        <f t="shared" si="25"/>
        <v>0</v>
      </c>
      <c r="Q176">
        <f t="shared" si="26"/>
        <v>0</v>
      </c>
      <c r="R176">
        <f t="shared" si="27"/>
        <v>1</v>
      </c>
      <c r="S176">
        <f t="shared" si="28"/>
        <v>0</v>
      </c>
      <c r="T176">
        <f t="shared" si="29"/>
        <v>-7.2689227967055885</v>
      </c>
      <c r="U176">
        <f t="shared" si="30"/>
        <v>-5.9495303049559434</v>
      </c>
      <c r="V176">
        <f t="shared" si="31"/>
        <v>-4.9206280414593584</v>
      </c>
      <c r="W176">
        <f t="shared" si="32"/>
        <v>-5.2733617066526284</v>
      </c>
      <c r="X176">
        <f t="shared" si="34"/>
        <v>1.572482343216456E-2</v>
      </c>
      <c r="Y176">
        <f t="shared" si="35"/>
        <v>4.4316062111399046E-2</v>
      </c>
      <c r="Z176">
        <f t="shared" si="35"/>
        <v>0.16579294308256978</v>
      </c>
      <c r="AA176">
        <f t="shared" si="35"/>
        <v>0.46388744272305976</v>
      </c>
      <c r="AB176">
        <f t="shared" si="33"/>
        <v>0.32600355208297155</v>
      </c>
      <c r="AC176">
        <f t="shared" si="36"/>
        <v>0.46388744272305976</v>
      </c>
      <c r="AD176">
        <f t="shared" si="37"/>
        <v>-0.76811333652148439</v>
      </c>
    </row>
    <row r="177" spans="1:30" x14ac:dyDescent="0.2">
      <c r="A177" s="6">
        <v>176</v>
      </c>
      <c r="B177" s="13" t="s">
        <v>18</v>
      </c>
      <c r="C177" s="7">
        <v>0.69</v>
      </c>
      <c r="D177" s="7">
        <v>1.1100000000000001</v>
      </c>
      <c r="E177" s="7">
        <v>2.76</v>
      </c>
      <c r="F177" s="8">
        <v>0.3</v>
      </c>
      <c r="G177" s="8">
        <v>0.35</v>
      </c>
      <c r="H177" s="8">
        <v>8.6</v>
      </c>
      <c r="I177" s="9">
        <v>0</v>
      </c>
      <c r="J177" s="9">
        <v>0.42</v>
      </c>
      <c r="K177" s="9">
        <v>10.08</v>
      </c>
      <c r="L177" s="10">
        <v>0.34</v>
      </c>
      <c r="M177" s="10">
        <v>0.93</v>
      </c>
      <c r="N177" s="10">
        <v>10.47</v>
      </c>
      <c r="O177">
        <v>0.32</v>
      </c>
      <c r="P177">
        <f t="shared" si="25"/>
        <v>0</v>
      </c>
      <c r="Q177">
        <f t="shared" si="26"/>
        <v>1</v>
      </c>
      <c r="R177">
        <f t="shared" si="27"/>
        <v>0</v>
      </c>
      <c r="S177">
        <f t="shared" si="28"/>
        <v>0</v>
      </c>
      <c r="T177">
        <f t="shared" si="29"/>
        <v>-8.085574389354889</v>
      </c>
      <c r="U177">
        <f t="shared" si="30"/>
        <v>-7.0916780057640407</v>
      </c>
      <c r="V177">
        <f t="shared" si="31"/>
        <v>-8.0633037305922262</v>
      </c>
      <c r="W177">
        <f t="shared" si="32"/>
        <v>-8.0416826180280161</v>
      </c>
      <c r="X177">
        <f t="shared" si="34"/>
        <v>1.7766015773056382E-3</v>
      </c>
      <c r="Y177">
        <f t="shared" si="35"/>
        <v>0.17333633766393661</v>
      </c>
      <c r="Z177">
        <f t="shared" si="35"/>
        <v>0.46830989192813283</v>
      </c>
      <c r="AA177">
        <f t="shared" si="35"/>
        <v>0.17723995885641258</v>
      </c>
      <c r="AB177">
        <f t="shared" si="33"/>
        <v>0.18111381155151807</v>
      </c>
      <c r="AC177">
        <f t="shared" si="36"/>
        <v>0.46830989192813283</v>
      </c>
      <c r="AD177">
        <f t="shared" si="37"/>
        <v>-0.75862503995757713</v>
      </c>
    </row>
    <row r="178" spans="1:30" x14ac:dyDescent="0.2">
      <c r="A178" s="6">
        <v>177</v>
      </c>
      <c r="B178" s="13" t="s">
        <v>18</v>
      </c>
      <c r="C178" s="7">
        <v>0.69</v>
      </c>
      <c r="D178" s="7">
        <v>0.59</v>
      </c>
      <c r="E178" s="7">
        <v>0.88</v>
      </c>
      <c r="F178" s="8">
        <v>0.15</v>
      </c>
      <c r="G178" s="8">
        <v>0.21</v>
      </c>
      <c r="H178" s="8">
        <v>2.95</v>
      </c>
      <c r="I178" s="9">
        <v>0</v>
      </c>
      <c r="J178" s="9">
        <v>0.13</v>
      </c>
      <c r="K178" s="9">
        <v>2.99</v>
      </c>
      <c r="L178" s="10">
        <v>0.34</v>
      </c>
      <c r="M178" s="10">
        <v>0.3</v>
      </c>
      <c r="N178" s="10">
        <v>3.61</v>
      </c>
      <c r="O178">
        <v>0.26</v>
      </c>
      <c r="P178">
        <f t="shared" si="25"/>
        <v>0</v>
      </c>
      <c r="Q178">
        <f t="shared" si="26"/>
        <v>1</v>
      </c>
      <c r="R178">
        <f t="shared" si="27"/>
        <v>0</v>
      </c>
      <c r="S178">
        <f t="shared" si="28"/>
        <v>0</v>
      </c>
      <c r="T178">
        <f t="shared" si="29"/>
        <v>-7.1626454590896262</v>
      </c>
      <c r="U178">
        <f t="shared" si="30"/>
        <v>-3.390164167708928</v>
      </c>
      <c r="V178">
        <f t="shared" si="31"/>
        <v>-5.3471460525996735</v>
      </c>
      <c r="W178">
        <f t="shared" si="32"/>
        <v>-4.9088503796107243</v>
      </c>
      <c r="X178">
        <f t="shared" si="34"/>
        <v>4.6620835177296975E-2</v>
      </c>
      <c r="Y178">
        <f t="shared" si="35"/>
        <v>1.6623503224113659E-2</v>
      </c>
      <c r="Z178">
        <f t="shared" si="35"/>
        <v>0.72292019972101063</v>
      </c>
      <c r="AA178">
        <f t="shared" si="35"/>
        <v>0.10213719487853386</v>
      </c>
      <c r="AB178">
        <f t="shared" si="33"/>
        <v>0.15831910217634185</v>
      </c>
      <c r="AC178">
        <f t="shared" si="36"/>
        <v>0.72292019972101063</v>
      </c>
      <c r="AD178">
        <f t="shared" si="37"/>
        <v>-0.32445643674487257</v>
      </c>
    </row>
    <row r="179" spans="1:30" x14ac:dyDescent="0.2">
      <c r="A179" s="6">
        <v>178</v>
      </c>
      <c r="B179" s="13" t="s">
        <v>18</v>
      </c>
      <c r="C179" s="7">
        <v>0.69</v>
      </c>
      <c r="D179" s="7">
        <v>0.59</v>
      </c>
      <c r="E179" s="7">
        <v>1.1399999999999999</v>
      </c>
      <c r="F179" s="8">
        <v>0.15</v>
      </c>
      <c r="G179" s="8">
        <v>0.21</v>
      </c>
      <c r="H179" s="8">
        <v>2.4300000000000002</v>
      </c>
      <c r="I179" s="9">
        <v>0</v>
      </c>
      <c r="J179" s="9">
        <v>0.13</v>
      </c>
      <c r="K179" s="9">
        <v>3.34</v>
      </c>
      <c r="L179" s="10">
        <v>0.34</v>
      </c>
      <c r="M179" s="10">
        <v>0.31</v>
      </c>
      <c r="N179" s="10">
        <v>3.89</v>
      </c>
      <c r="O179">
        <v>0.42</v>
      </c>
      <c r="P179">
        <f t="shared" si="25"/>
        <v>0</v>
      </c>
      <c r="Q179">
        <f t="shared" si="26"/>
        <v>1</v>
      </c>
      <c r="R179">
        <f t="shared" si="27"/>
        <v>0</v>
      </c>
      <c r="S179">
        <f t="shared" si="28"/>
        <v>0</v>
      </c>
      <c r="T179">
        <f t="shared" si="29"/>
        <v>-7.2579285893660055</v>
      </c>
      <c r="U179">
        <f t="shared" si="30"/>
        <v>-3.5693781689446289</v>
      </c>
      <c r="V179">
        <f t="shared" si="31"/>
        <v>-5.4417667288852778</v>
      </c>
      <c r="W179">
        <f t="shared" si="32"/>
        <v>-5.9102919098998745</v>
      </c>
      <c r="X179">
        <f t="shared" si="34"/>
        <v>3.5921151917261453E-2</v>
      </c>
      <c r="Y179">
        <f t="shared" si="35"/>
        <v>1.9614236541211066E-2</v>
      </c>
      <c r="Z179">
        <f t="shared" si="35"/>
        <v>0.78431135432673793</v>
      </c>
      <c r="AA179">
        <f t="shared" si="35"/>
        <v>0.12059255111779447</v>
      </c>
      <c r="AB179">
        <f t="shared" si="33"/>
        <v>7.5481858014256581E-2</v>
      </c>
      <c r="AC179">
        <f t="shared" si="36"/>
        <v>0.78431135432673793</v>
      </c>
      <c r="AD179">
        <f t="shared" si="37"/>
        <v>-0.24294920184836857</v>
      </c>
    </row>
    <row r="180" spans="1:30" x14ac:dyDescent="0.2">
      <c r="A180" s="6">
        <v>179</v>
      </c>
      <c r="B180" s="13" t="s">
        <v>17</v>
      </c>
      <c r="C180" s="7">
        <v>0.9</v>
      </c>
      <c r="D180" s="7">
        <v>0.55000000000000004</v>
      </c>
      <c r="E180" s="7">
        <v>1.1499999999999999</v>
      </c>
      <c r="F180" s="8">
        <v>0.53</v>
      </c>
      <c r="G180" s="8">
        <v>0.33</v>
      </c>
      <c r="H180" s="8">
        <v>5.96</v>
      </c>
      <c r="I180" s="9">
        <v>0</v>
      </c>
      <c r="J180" s="9">
        <v>0.24</v>
      </c>
      <c r="K180" s="9">
        <v>5.89</v>
      </c>
      <c r="L180" s="10">
        <v>0.44</v>
      </c>
      <c r="M180" s="10">
        <v>0.72</v>
      </c>
      <c r="N180" s="10">
        <v>6.02</v>
      </c>
      <c r="O180">
        <v>0.5</v>
      </c>
      <c r="P180">
        <f t="shared" si="25"/>
        <v>1</v>
      </c>
      <c r="Q180">
        <f t="shared" si="26"/>
        <v>0</v>
      </c>
      <c r="R180">
        <f t="shared" si="27"/>
        <v>0</v>
      </c>
      <c r="S180">
        <f t="shared" si="28"/>
        <v>0</v>
      </c>
      <c r="T180">
        <f t="shared" si="29"/>
        <v>-9.244590846687796</v>
      </c>
      <c r="U180">
        <f t="shared" si="30"/>
        <v>-8.7227573730253436</v>
      </c>
      <c r="V180">
        <f t="shared" si="31"/>
        <v>-6.4089430578251232</v>
      </c>
      <c r="W180">
        <f t="shared" si="32"/>
        <v>-8.2753673001391324</v>
      </c>
      <c r="X180">
        <f t="shared" si="34"/>
        <v>2.1609491144326878E-3</v>
      </c>
      <c r="Y180">
        <f t="shared" si="35"/>
        <v>4.4717824532854236E-2</v>
      </c>
      <c r="Z180">
        <f t="shared" si="35"/>
        <v>7.5354651487796728E-2</v>
      </c>
      <c r="AA180">
        <f t="shared" si="35"/>
        <v>0.76205594385414255</v>
      </c>
      <c r="AB180">
        <f t="shared" si="33"/>
        <v>0.11787158012520654</v>
      </c>
      <c r="AC180">
        <f t="shared" si="36"/>
        <v>4.4717824532854236E-2</v>
      </c>
      <c r="AD180">
        <f t="shared" si="37"/>
        <v>-3.1073830977216486</v>
      </c>
    </row>
    <row r="181" spans="1:30" x14ac:dyDescent="0.2">
      <c r="A181" s="6">
        <v>180</v>
      </c>
      <c r="B181" s="13" t="s">
        <v>17</v>
      </c>
      <c r="C181" s="7">
        <v>0.15</v>
      </c>
      <c r="D181" s="7">
        <v>0.87</v>
      </c>
      <c r="E181" s="7">
        <v>1.1000000000000001</v>
      </c>
      <c r="F181" s="8">
        <v>0.53</v>
      </c>
      <c r="G181" s="8">
        <v>0.25</v>
      </c>
      <c r="H181" s="8">
        <v>3.93</v>
      </c>
      <c r="I181" s="9">
        <v>0</v>
      </c>
      <c r="J181" s="9">
        <v>7.0000000000000007E-2</v>
      </c>
      <c r="K181" s="9">
        <v>3.2</v>
      </c>
      <c r="L181" s="10">
        <v>0.44</v>
      </c>
      <c r="M181" s="10">
        <v>0.31</v>
      </c>
      <c r="N181" s="10">
        <v>3.48</v>
      </c>
      <c r="O181">
        <v>0.7</v>
      </c>
      <c r="P181">
        <f t="shared" si="25"/>
        <v>1</v>
      </c>
      <c r="Q181">
        <f t="shared" si="26"/>
        <v>0</v>
      </c>
      <c r="R181">
        <f t="shared" si="27"/>
        <v>0</v>
      </c>
      <c r="S181">
        <f t="shared" si="28"/>
        <v>0</v>
      </c>
      <c r="T181">
        <f t="shared" si="29"/>
        <v>-2.2238333459430839</v>
      </c>
      <c r="U181">
        <f t="shared" si="30"/>
        <v>-8.4050477056181929</v>
      </c>
      <c r="V181">
        <f t="shared" si="31"/>
        <v>-5.3045863214523186</v>
      </c>
      <c r="W181">
        <f t="shared" si="32"/>
        <v>-8.2779692071540119</v>
      </c>
      <c r="X181">
        <f t="shared" si="34"/>
        <v>0.11364011049485619</v>
      </c>
      <c r="Y181">
        <f t="shared" si="35"/>
        <v>0.95207201954452725</v>
      </c>
      <c r="Z181">
        <f t="shared" si="35"/>
        <v>1.9688041402770307E-3</v>
      </c>
      <c r="AA181">
        <f t="shared" si="35"/>
        <v>4.3723587106214871E-2</v>
      </c>
      <c r="AB181">
        <f t="shared" si="33"/>
        <v>2.2355892089809541E-3</v>
      </c>
      <c r="AC181">
        <f t="shared" si="36"/>
        <v>0.95207201954452725</v>
      </c>
      <c r="AD181">
        <f t="shared" si="37"/>
        <v>-4.9114596270081405E-2</v>
      </c>
    </row>
    <row r="182" spans="1:30" x14ac:dyDescent="0.2">
      <c r="A182" s="6">
        <v>181</v>
      </c>
      <c r="B182" s="13" t="s">
        <v>15</v>
      </c>
      <c r="C182" s="7">
        <v>0.69</v>
      </c>
      <c r="D182" s="7">
        <v>0.62</v>
      </c>
      <c r="E182" s="7">
        <v>0.76</v>
      </c>
      <c r="F182" s="8">
        <v>0.35</v>
      </c>
      <c r="G182" s="8">
        <v>0.33</v>
      </c>
      <c r="H182" s="8">
        <v>4.22</v>
      </c>
      <c r="I182" s="9">
        <v>0</v>
      </c>
      <c r="J182" s="9">
        <v>0.12</v>
      </c>
      <c r="K182" s="9">
        <v>3</v>
      </c>
      <c r="L182" s="10">
        <v>0.34</v>
      </c>
      <c r="M182" s="10">
        <v>0.39</v>
      </c>
      <c r="N182" s="10">
        <v>3.77</v>
      </c>
      <c r="O182">
        <v>0.3</v>
      </c>
      <c r="P182">
        <f t="shared" si="25"/>
        <v>0</v>
      </c>
      <c r="Q182">
        <f t="shared" si="26"/>
        <v>0</v>
      </c>
      <c r="R182">
        <f t="shared" si="27"/>
        <v>1</v>
      </c>
      <c r="S182">
        <f t="shared" si="28"/>
        <v>0</v>
      </c>
      <c r="T182">
        <f t="shared" si="29"/>
        <v>-7.1321662414804186</v>
      </c>
      <c r="U182">
        <f t="shared" si="30"/>
        <v>-5.9077300167733444</v>
      </c>
      <c r="V182">
        <f t="shared" si="31"/>
        <v>-5.3379003154607805</v>
      </c>
      <c r="W182">
        <f t="shared" si="32"/>
        <v>-5.2315614184700303</v>
      </c>
      <c r="X182">
        <f t="shared" si="34"/>
        <v>1.3668461049441898E-2</v>
      </c>
      <c r="Y182">
        <f t="shared" si="35"/>
        <v>5.8454767542864321E-2</v>
      </c>
      <c r="Z182">
        <f t="shared" si="35"/>
        <v>0.19887758316731127</v>
      </c>
      <c r="AA182">
        <f t="shared" si="35"/>
        <v>0.35160879396851935</v>
      </c>
      <c r="AB182">
        <f t="shared" si="33"/>
        <v>0.39105885532130497</v>
      </c>
      <c r="AC182">
        <f t="shared" si="36"/>
        <v>0.35160879396851935</v>
      </c>
      <c r="AD182">
        <f t="shared" si="37"/>
        <v>-1.0452361021968632</v>
      </c>
    </row>
    <row r="183" spans="1:30" x14ac:dyDescent="0.2">
      <c r="A183" s="6">
        <v>182</v>
      </c>
      <c r="B183" s="13" t="s">
        <v>15</v>
      </c>
      <c r="C183" s="7">
        <v>0.69</v>
      </c>
      <c r="D183" s="7">
        <v>0.59</v>
      </c>
      <c r="E183" s="7">
        <v>1.21</v>
      </c>
      <c r="F183" s="8">
        <v>0.35</v>
      </c>
      <c r="G183" s="8">
        <v>0.25</v>
      </c>
      <c r="H183" s="8">
        <v>4.3099999999999996</v>
      </c>
      <c r="I183" s="9">
        <v>0</v>
      </c>
      <c r="J183" s="9">
        <v>0.14000000000000001</v>
      </c>
      <c r="K183" s="9">
        <v>2.7</v>
      </c>
      <c r="L183" s="10">
        <v>0.34</v>
      </c>
      <c r="M183" s="10">
        <v>0.31</v>
      </c>
      <c r="N183" s="10">
        <v>3.86</v>
      </c>
      <c r="O183">
        <v>0.26</v>
      </c>
      <c r="P183">
        <f t="shared" si="25"/>
        <v>0</v>
      </c>
      <c r="Q183">
        <f t="shared" si="26"/>
        <v>0</v>
      </c>
      <c r="R183">
        <f t="shared" si="27"/>
        <v>1</v>
      </c>
      <c r="S183">
        <f t="shared" si="28"/>
        <v>0</v>
      </c>
      <c r="T183">
        <f t="shared" si="29"/>
        <v>-7.2835817398250313</v>
      </c>
      <c r="U183">
        <f t="shared" si="30"/>
        <v>-5.8122739420139853</v>
      </c>
      <c r="V183">
        <f t="shared" si="31"/>
        <v>-5.2453679189000857</v>
      </c>
      <c r="W183">
        <f t="shared" si="32"/>
        <v>-5.0049679780236183</v>
      </c>
      <c r="X183">
        <f t="shared" si="34"/>
        <v>1.5653781080392372E-2</v>
      </c>
      <c r="Y183">
        <f t="shared" si="35"/>
        <v>4.3869368828213587E-2</v>
      </c>
      <c r="Z183">
        <f t="shared" si="35"/>
        <v>0.19104788922848867</v>
      </c>
      <c r="AA183">
        <f t="shared" si="35"/>
        <v>0.3367800843620819</v>
      </c>
      <c r="AB183">
        <f t="shared" si="33"/>
        <v>0.42830265758121583</v>
      </c>
      <c r="AC183">
        <f t="shared" si="36"/>
        <v>0.3367800843620819</v>
      </c>
      <c r="AD183">
        <f t="shared" si="37"/>
        <v>-1.0883251303038897</v>
      </c>
    </row>
    <row r="184" spans="1:30" x14ac:dyDescent="0.2">
      <c r="A184" s="6">
        <v>183</v>
      </c>
      <c r="B184" s="13" t="s">
        <v>16</v>
      </c>
      <c r="C184" s="7">
        <v>0.64</v>
      </c>
      <c r="D184" s="7">
        <v>0.51</v>
      </c>
      <c r="E184" s="7">
        <v>0.9</v>
      </c>
      <c r="F184" s="8">
        <v>0.53</v>
      </c>
      <c r="G184" s="8">
        <v>0.22</v>
      </c>
      <c r="H184" s="8">
        <v>4.05</v>
      </c>
      <c r="I184" s="9">
        <v>0</v>
      </c>
      <c r="J184" s="9">
        <v>0.06</v>
      </c>
      <c r="K184" s="9">
        <v>3.27</v>
      </c>
      <c r="L184" s="10">
        <v>0.2</v>
      </c>
      <c r="M184" s="10">
        <v>0.61</v>
      </c>
      <c r="N184" s="10">
        <v>3.5</v>
      </c>
      <c r="O184">
        <v>0.26</v>
      </c>
      <c r="P184">
        <f t="shared" si="25"/>
        <v>0</v>
      </c>
      <c r="Q184">
        <f t="shared" si="26"/>
        <v>0</v>
      </c>
      <c r="R184">
        <f t="shared" si="27"/>
        <v>0</v>
      </c>
      <c r="S184">
        <f t="shared" si="28"/>
        <v>1</v>
      </c>
      <c r="T184">
        <f t="shared" si="29"/>
        <v>-6.6575540761737324</v>
      </c>
      <c r="U184">
        <f t="shared" si="30"/>
        <v>-7.4186312033091335</v>
      </c>
      <c r="V184">
        <f t="shared" si="31"/>
        <v>-5.4182642270211581</v>
      </c>
      <c r="W184">
        <f t="shared" si="32"/>
        <v>-3.6740173826348967</v>
      </c>
      <c r="X184">
        <f t="shared" si="34"/>
        <v>3.1693417985820233E-2</v>
      </c>
      <c r="Y184">
        <f t="shared" si="35"/>
        <v>4.0522098082772379E-2</v>
      </c>
      <c r="Z184">
        <f t="shared" si="35"/>
        <v>1.8930423367112273E-2</v>
      </c>
      <c r="AA184">
        <f t="shared" si="35"/>
        <v>0.1399293015506636</v>
      </c>
      <c r="AB184">
        <f t="shared" si="33"/>
        <v>0.80061817699945159</v>
      </c>
      <c r="AC184">
        <f t="shared" si="36"/>
        <v>0.80061817699945159</v>
      </c>
      <c r="AD184">
        <f t="shared" si="37"/>
        <v>-0.22237112846025212</v>
      </c>
    </row>
    <row r="185" spans="1:30" x14ac:dyDescent="0.2">
      <c r="A185" s="6">
        <v>184</v>
      </c>
      <c r="B185" s="13" t="s">
        <v>16</v>
      </c>
      <c r="C185" s="7">
        <v>0.64</v>
      </c>
      <c r="D185" s="7">
        <v>0.64</v>
      </c>
      <c r="E185" s="7">
        <v>2.15</v>
      </c>
      <c r="F185" s="8">
        <v>0.53</v>
      </c>
      <c r="G185" s="8">
        <v>0.15</v>
      </c>
      <c r="H185" s="8">
        <v>3.85</v>
      </c>
      <c r="I185" s="9">
        <v>0</v>
      </c>
      <c r="J185" s="9">
        <v>0.09</v>
      </c>
      <c r="K185" s="9">
        <v>3.21</v>
      </c>
      <c r="L185" s="10">
        <v>0.5</v>
      </c>
      <c r="M185" s="10">
        <v>0.41</v>
      </c>
      <c r="N185" s="10">
        <v>4.2</v>
      </c>
      <c r="O185">
        <v>0.18</v>
      </c>
      <c r="P185">
        <f t="shared" si="25"/>
        <v>0</v>
      </c>
      <c r="Q185">
        <f t="shared" si="26"/>
        <v>0</v>
      </c>
      <c r="R185">
        <f t="shared" si="27"/>
        <v>0</v>
      </c>
      <c r="S185">
        <f t="shared" si="28"/>
        <v>1</v>
      </c>
      <c r="T185">
        <f t="shared" si="29"/>
        <v>-7.1741356995691881</v>
      </c>
      <c r="U185">
        <f t="shared" si="30"/>
        <v>-7.1289519294030708</v>
      </c>
      <c r="V185">
        <f t="shared" si="31"/>
        <v>-5.4265959620958766</v>
      </c>
      <c r="W185">
        <f t="shared" si="32"/>
        <v>-6.2519632854970837</v>
      </c>
      <c r="X185">
        <f t="shared" si="34"/>
        <v>7.8924159235046892E-3</v>
      </c>
      <c r="Y185">
        <f t="shared" si="35"/>
        <v>9.7073902485161734E-2</v>
      </c>
      <c r="Z185">
        <f t="shared" si="35"/>
        <v>0.10156066857565464</v>
      </c>
      <c r="AA185">
        <f t="shared" si="35"/>
        <v>0.55724907213317232</v>
      </c>
      <c r="AB185">
        <f t="shared" si="33"/>
        <v>0.24411635680601126</v>
      </c>
      <c r="AC185">
        <f t="shared" si="36"/>
        <v>0.24411635680601126</v>
      </c>
      <c r="AD185">
        <f t="shared" si="37"/>
        <v>-1.4101102952005427</v>
      </c>
    </row>
    <row r="186" spans="1:30" x14ac:dyDescent="0.2">
      <c r="A186" s="6">
        <v>185</v>
      </c>
      <c r="B186" s="13" t="s">
        <v>16</v>
      </c>
      <c r="C186" s="7">
        <v>0.64</v>
      </c>
      <c r="D186" s="7">
        <v>0.57999999999999996</v>
      </c>
      <c r="E186" s="7">
        <v>0.74</v>
      </c>
      <c r="F186" s="8">
        <v>0.53</v>
      </c>
      <c r="G186" s="8">
        <v>0.24</v>
      </c>
      <c r="H186" s="8">
        <v>3.89</v>
      </c>
      <c r="I186" s="9">
        <v>0</v>
      </c>
      <c r="J186" s="9">
        <v>7.0000000000000007E-2</v>
      </c>
      <c r="K186" s="9">
        <v>3.15</v>
      </c>
      <c r="L186" s="10">
        <v>0.3</v>
      </c>
      <c r="M186" s="10">
        <v>0.21</v>
      </c>
      <c r="N186" s="10">
        <v>2.95</v>
      </c>
      <c r="O186">
        <v>0.35</v>
      </c>
      <c r="P186">
        <f t="shared" si="25"/>
        <v>0</v>
      </c>
      <c r="Q186">
        <f t="shared" si="26"/>
        <v>0</v>
      </c>
      <c r="R186">
        <f t="shared" si="27"/>
        <v>0</v>
      </c>
      <c r="S186">
        <f t="shared" si="28"/>
        <v>1</v>
      </c>
      <c r="T186">
        <f t="shared" si="29"/>
        <v>-6.6304127311105772</v>
      </c>
      <c r="U186">
        <f t="shared" si="30"/>
        <v>-7.5769952359201174</v>
      </c>
      <c r="V186">
        <f t="shared" si="31"/>
        <v>-5.3598612463238471</v>
      </c>
      <c r="W186">
        <f t="shared" si="32"/>
        <v>-4.7484036744287295</v>
      </c>
      <c r="X186">
        <f t="shared" si="34"/>
        <v>1.5198791547729516E-2</v>
      </c>
      <c r="Y186">
        <f t="shared" si="35"/>
        <v>8.6823897934728958E-2</v>
      </c>
      <c r="Z186">
        <f t="shared" si="35"/>
        <v>3.3693313351152658E-2</v>
      </c>
      <c r="AA186">
        <f t="shared" si="35"/>
        <v>0.30933764740945374</v>
      </c>
      <c r="AB186">
        <f t="shared" si="33"/>
        <v>0.57014514130466454</v>
      </c>
      <c r="AC186">
        <f t="shared" si="36"/>
        <v>0.57014514130466454</v>
      </c>
      <c r="AD186">
        <f t="shared" si="37"/>
        <v>-0.56186431669940973</v>
      </c>
    </row>
    <row r="187" spans="1:30" x14ac:dyDescent="0.2">
      <c r="A187" s="6">
        <v>186</v>
      </c>
      <c r="B187" s="13" t="s">
        <v>18</v>
      </c>
      <c r="C187" s="7">
        <v>0.64</v>
      </c>
      <c r="D187" s="7">
        <v>0.71</v>
      </c>
      <c r="E187" s="7">
        <v>1.19</v>
      </c>
      <c r="F187" s="8">
        <v>0.15</v>
      </c>
      <c r="G187" s="8">
        <v>0.35</v>
      </c>
      <c r="H187" s="8">
        <v>6.15</v>
      </c>
      <c r="I187" s="9">
        <v>0</v>
      </c>
      <c r="J187" s="9">
        <v>0.11</v>
      </c>
      <c r="K187" s="9">
        <v>5.86</v>
      </c>
      <c r="L187" s="10">
        <v>0.44</v>
      </c>
      <c r="M187" s="10">
        <v>0.57999999999999996</v>
      </c>
      <c r="N187" s="10">
        <v>6.17</v>
      </c>
      <c r="O187">
        <v>0.5</v>
      </c>
      <c r="P187">
        <f t="shared" si="25"/>
        <v>0</v>
      </c>
      <c r="Q187">
        <f t="shared" si="26"/>
        <v>1</v>
      </c>
      <c r="R187">
        <f t="shared" si="27"/>
        <v>0</v>
      </c>
      <c r="S187">
        <f t="shared" si="28"/>
        <v>0</v>
      </c>
      <c r="T187">
        <f t="shared" si="29"/>
        <v>-6.8538154921171719</v>
      </c>
      <c r="U187">
        <f t="shared" si="30"/>
        <v>-5.1805388647762971</v>
      </c>
      <c r="V187">
        <f t="shared" si="31"/>
        <v>-6.3394591995726808</v>
      </c>
      <c r="W187">
        <f t="shared" si="32"/>
        <v>-8.2673494820078091</v>
      </c>
      <c r="X187">
        <f t="shared" si="34"/>
        <v>8.7024171275265679E-3</v>
      </c>
      <c r="Y187">
        <f t="shared" si="35"/>
        <v>0.12127906931663412</v>
      </c>
      <c r="Z187">
        <f t="shared" si="35"/>
        <v>0.64636921151071536</v>
      </c>
      <c r="AA187">
        <f t="shared" si="35"/>
        <v>0.20284670390013756</v>
      </c>
      <c r="AB187">
        <f t="shared" si="33"/>
        <v>2.9505015272512775E-2</v>
      </c>
      <c r="AC187">
        <f t="shared" si="36"/>
        <v>0.64636921151071536</v>
      </c>
      <c r="AD187">
        <f t="shared" si="37"/>
        <v>-0.43638440361706254</v>
      </c>
    </row>
    <row r="188" spans="1:30" x14ac:dyDescent="0.2">
      <c r="A188" s="6">
        <v>187</v>
      </c>
      <c r="B188" s="13" t="s">
        <v>17</v>
      </c>
      <c r="C188" s="7">
        <v>0.15</v>
      </c>
      <c r="D188" s="7">
        <v>0.5</v>
      </c>
      <c r="E188" s="7">
        <v>0.75</v>
      </c>
      <c r="F188" s="8">
        <v>0.35</v>
      </c>
      <c r="G188" s="8">
        <v>0.12</v>
      </c>
      <c r="H188" s="8">
        <v>4.0599999999999996</v>
      </c>
      <c r="I188" s="9">
        <v>0</v>
      </c>
      <c r="J188" s="9">
        <v>0.13</v>
      </c>
      <c r="K188" s="9">
        <v>3.15</v>
      </c>
      <c r="L188" s="10">
        <v>0.34</v>
      </c>
      <c r="M188" s="10">
        <v>0.15</v>
      </c>
      <c r="N188" s="10">
        <v>3.61</v>
      </c>
      <c r="O188">
        <v>0.04</v>
      </c>
      <c r="P188">
        <f t="shared" si="25"/>
        <v>1</v>
      </c>
      <c r="Q188">
        <f t="shared" si="26"/>
        <v>0</v>
      </c>
      <c r="R188">
        <f t="shared" si="27"/>
        <v>0</v>
      </c>
      <c r="S188">
        <f t="shared" si="28"/>
        <v>0</v>
      </c>
      <c r="T188">
        <f t="shared" si="29"/>
        <v>-1.9290970487421246</v>
      </c>
      <c r="U188">
        <f t="shared" si="30"/>
        <v>-5.1537180366454729</v>
      </c>
      <c r="V188">
        <f t="shared" si="31"/>
        <v>-5.4520438045905406</v>
      </c>
      <c r="W188">
        <f t="shared" si="32"/>
        <v>-3.6116589496271896</v>
      </c>
      <c r="X188">
        <f t="shared" si="34"/>
        <v>0.18235174105373206</v>
      </c>
      <c r="Y188">
        <f t="shared" si="35"/>
        <v>0.7966982853112079</v>
      </c>
      <c r="Z188">
        <f t="shared" si="35"/>
        <v>3.1685369875935405E-2</v>
      </c>
      <c r="AA188">
        <f t="shared" si="35"/>
        <v>2.3512431665002567E-2</v>
      </c>
      <c r="AB188">
        <f t="shared" si="33"/>
        <v>0.14810391314785409</v>
      </c>
      <c r="AC188">
        <f t="shared" si="36"/>
        <v>0.7966982853112079</v>
      </c>
      <c r="AD188">
        <f t="shared" si="37"/>
        <v>-0.22727923483710866</v>
      </c>
    </row>
    <row r="189" spans="1:30" x14ac:dyDescent="0.2">
      <c r="A189" s="6">
        <v>188</v>
      </c>
      <c r="B189" s="13" t="s">
        <v>17</v>
      </c>
      <c r="C189" s="7">
        <v>0.1</v>
      </c>
      <c r="D189" s="7">
        <v>0.61</v>
      </c>
      <c r="E189" s="7">
        <v>0.8</v>
      </c>
      <c r="F189" s="8">
        <v>0.53</v>
      </c>
      <c r="G189" s="8">
        <v>0.19</v>
      </c>
      <c r="H189" s="8">
        <v>3.95</v>
      </c>
      <c r="I189" s="9">
        <v>0</v>
      </c>
      <c r="J189" s="9">
        <v>0.04</v>
      </c>
      <c r="K189" s="9">
        <v>3.14</v>
      </c>
      <c r="L189" s="10">
        <v>0.44</v>
      </c>
      <c r="M189" s="10">
        <v>0.24</v>
      </c>
      <c r="N189" s="10">
        <v>3.5</v>
      </c>
      <c r="O189">
        <v>0.3</v>
      </c>
      <c r="P189">
        <f t="shared" si="25"/>
        <v>1</v>
      </c>
      <c r="Q189">
        <f t="shared" si="26"/>
        <v>0</v>
      </c>
      <c r="R189">
        <f t="shared" si="27"/>
        <v>0</v>
      </c>
      <c r="S189">
        <f t="shared" si="28"/>
        <v>0</v>
      </c>
      <c r="T189">
        <f t="shared" si="29"/>
        <v>-1.5204847475769161</v>
      </c>
      <c r="U189">
        <f t="shared" si="30"/>
        <v>-7.4609312992085197</v>
      </c>
      <c r="V189">
        <f t="shared" si="31"/>
        <v>-5.3532129850478407</v>
      </c>
      <c r="W189">
        <f t="shared" si="32"/>
        <v>-6.0179799399574305</v>
      </c>
      <c r="X189">
        <f t="shared" si="34"/>
        <v>0.22634851527759883</v>
      </c>
      <c r="Y189">
        <f t="shared" si="35"/>
        <v>0.96579335773066655</v>
      </c>
      <c r="Z189">
        <f t="shared" si="35"/>
        <v>2.5408618749105287E-3</v>
      </c>
      <c r="AA189">
        <f t="shared" si="35"/>
        <v>2.090987757283545E-2</v>
      </c>
      <c r="AB189">
        <f t="shared" si="33"/>
        <v>1.0755902821587445E-2</v>
      </c>
      <c r="AC189">
        <f t="shared" si="36"/>
        <v>0.96579335773066655</v>
      </c>
      <c r="AD189">
        <f t="shared" si="37"/>
        <v>-3.4805383045464836E-2</v>
      </c>
    </row>
    <row r="190" spans="1:30" x14ac:dyDescent="0.2">
      <c r="A190" s="6">
        <v>189</v>
      </c>
      <c r="B190" s="13" t="s">
        <v>15</v>
      </c>
      <c r="C190" s="7">
        <v>0.69</v>
      </c>
      <c r="D190" s="7">
        <v>0.59</v>
      </c>
      <c r="E190" s="7">
        <v>1</v>
      </c>
      <c r="F190" s="8">
        <v>0.35</v>
      </c>
      <c r="G190" s="8">
        <v>0.25</v>
      </c>
      <c r="H190" s="8">
        <v>4.17</v>
      </c>
      <c r="I190" s="9">
        <v>0</v>
      </c>
      <c r="J190" s="9">
        <v>0.13</v>
      </c>
      <c r="K190" s="9">
        <v>2.1</v>
      </c>
      <c r="L190" s="10">
        <v>0.34</v>
      </c>
      <c r="M190" s="10">
        <v>0.31</v>
      </c>
      <c r="N190" s="10">
        <v>3.72</v>
      </c>
      <c r="O190">
        <v>0.45</v>
      </c>
      <c r="P190">
        <f t="shared" si="25"/>
        <v>0</v>
      </c>
      <c r="Q190">
        <f t="shared" si="26"/>
        <v>0</v>
      </c>
      <c r="R190">
        <f t="shared" si="27"/>
        <v>1</v>
      </c>
      <c r="S190">
        <f t="shared" si="28"/>
        <v>0</v>
      </c>
      <c r="T190">
        <f t="shared" si="29"/>
        <v>-7.2066222884479547</v>
      </c>
      <c r="U190">
        <f t="shared" si="30"/>
        <v>-6.2000817019697312</v>
      </c>
      <c r="V190">
        <f t="shared" si="31"/>
        <v>-4.9810310404307572</v>
      </c>
      <c r="W190">
        <f t="shared" si="32"/>
        <v>-6.0156782249928682</v>
      </c>
      <c r="X190">
        <f t="shared" si="34"/>
        <v>1.207809444794733E-2</v>
      </c>
      <c r="Y190">
        <f t="shared" si="35"/>
        <v>6.1405219140435126E-2</v>
      </c>
      <c r="Z190">
        <f t="shared" si="35"/>
        <v>0.16801200250039811</v>
      </c>
      <c r="AA190">
        <f t="shared" si="35"/>
        <v>0.56854819302264392</v>
      </c>
      <c r="AB190">
        <f t="shared" si="33"/>
        <v>0.20203458533652288</v>
      </c>
      <c r="AC190">
        <f t="shared" si="36"/>
        <v>0.56854819302264392</v>
      </c>
      <c r="AD190">
        <f t="shared" si="37"/>
        <v>-0.5646691971371155</v>
      </c>
    </row>
    <row r="191" spans="1:30" x14ac:dyDescent="0.2">
      <c r="A191" s="6">
        <v>190</v>
      </c>
      <c r="B191" s="13" t="s">
        <v>15</v>
      </c>
      <c r="C191" s="7">
        <v>0.69</v>
      </c>
      <c r="D191" s="7">
        <v>0.57999999999999996</v>
      </c>
      <c r="E191" s="7">
        <v>0.73</v>
      </c>
      <c r="F191" s="8">
        <v>0.35</v>
      </c>
      <c r="G191" s="8">
        <v>0.25</v>
      </c>
      <c r="H191" s="8">
        <v>3.34</v>
      </c>
      <c r="I191" s="9">
        <v>0</v>
      </c>
      <c r="J191" s="9">
        <v>0.18</v>
      </c>
      <c r="K191" s="9">
        <v>2.4</v>
      </c>
      <c r="L191" s="10">
        <v>0.34</v>
      </c>
      <c r="M191" s="10">
        <v>0.31</v>
      </c>
      <c r="N191" s="10">
        <v>3.24</v>
      </c>
      <c r="O191">
        <v>0.6</v>
      </c>
      <c r="P191">
        <f t="shared" si="25"/>
        <v>0</v>
      </c>
      <c r="Q191">
        <f t="shared" si="26"/>
        <v>0</v>
      </c>
      <c r="R191">
        <f t="shared" si="27"/>
        <v>1</v>
      </c>
      <c r="S191">
        <f t="shared" si="28"/>
        <v>0</v>
      </c>
      <c r="T191">
        <f t="shared" si="29"/>
        <v>-7.1031752184753403</v>
      </c>
      <c r="U191">
        <f t="shared" si="30"/>
        <v>-6.2425776276679699</v>
      </c>
      <c r="V191">
        <f t="shared" si="31"/>
        <v>-5.0819268746495219</v>
      </c>
      <c r="W191">
        <f t="shared" si="32"/>
        <v>-6.6782050243126836</v>
      </c>
      <c r="X191">
        <f t="shared" si="34"/>
        <v>1.0233294841177319E-2</v>
      </c>
      <c r="Y191">
        <f t="shared" si="35"/>
        <v>8.037383878749374E-2</v>
      </c>
      <c r="Z191">
        <f t="shared" si="35"/>
        <v>0.19004983473098583</v>
      </c>
      <c r="AA191">
        <f t="shared" si="35"/>
        <v>0.60664093692743359</v>
      </c>
      <c r="AB191">
        <f t="shared" si="33"/>
        <v>0.1229353895540868</v>
      </c>
      <c r="AC191">
        <f t="shared" si="36"/>
        <v>0.60664093692743359</v>
      </c>
      <c r="AD191">
        <f t="shared" si="37"/>
        <v>-0.499818200136882</v>
      </c>
    </row>
    <row r="192" spans="1:30" x14ac:dyDescent="0.2">
      <c r="A192" s="6">
        <v>191</v>
      </c>
      <c r="B192" s="13" t="s">
        <v>15</v>
      </c>
      <c r="C192" s="7">
        <v>0.69</v>
      </c>
      <c r="D192" s="7">
        <v>0.62</v>
      </c>
      <c r="E192" s="7">
        <v>1.84</v>
      </c>
      <c r="F192" s="8">
        <v>0.35</v>
      </c>
      <c r="G192" s="8">
        <v>0.16</v>
      </c>
      <c r="H192" s="8">
        <v>4.6399999999999997</v>
      </c>
      <c r="I192" s="9">
        <v>0</v>
      </c>
      <c r="J192" s="9">
        <v>0.18</v>
      </c>
      <c r="K192" s="9">
        <v>2.25</v>
      </c>
      <c r="L192" s="10">
        <v>0.34</v>
      </c>
      <c r="M192" s="10">
        <v>0.19</v>
      </c>
      <c r="N192" s="10">
        <v>4.54</v>
      </c>
      <c r="O192">
        <v>0.04</v>
      </c>
      <c r="P192">
        <f t="shared" si="25"/>
        <v>0</v>
      </c>
      <c r="Q192">
        <f t="shared" si="26"/>
        <v>0</v>
      </c>
      <c r="R192">
        <f t="shared" si="27"/>
        <v>1</v>
      </c>
      <c r="S192">
        <f t="shared" si="28"/>
        <v>0</v>
      </c>
      <c r="T192">
        <f t="shared" si="29"/>
        <v>-7.527957705705381</v>
      </c>
      <c r="U192">
        <f t="shared" si="30"/>
        <v>-5.3842695275428927</v>
      </c>
      <c r="V192">
        <f t="shared" si="31"/>
        <v>-5.1447136039849406</v>
      </c>
      <c r="W192">
        <f t="shared" si="32"/>
        <v>-3.970476192819735</v>
      </c>
      <c r="X192">
        <f t="shared" si="34"/>
        <v>2.9820617935843109E-2</v>
      </c>
      <c r="Y192">
        <f t="shared" si="35"/>
        <v>1.8035694479665593E-2</v>
      </c>
      <c r="Z192">
        <f t="shared" si="35"/>
        <v>0.15385967705959958</v>
      </c>
      <c r="AA192">
        <f t="shared" si="35"/>
        <v>0.19550714433345293</v>
      </c>
      <c r="AB192">
        <f t="shared" si="33"/>
        <v>0.63259748412728189</v>
      </c>
      <c r="AC192">
        <f t="shared" si="36"/>
        <v>0.19550714433345293</v>
      </c>
      <c r="AD192">
        <f t="shared" si="37"/>
        <v>-1.6321583563192987</v>
      </c>
    </row>
    <row r="193" spans="1:30" x14ac:dyDescent="0.2">
      <c r="A193" s="6">
        <v>192</v>
      </c>
      <c r="B193" s="13" t="s">
        <v>17</v>
      </c>
      <c r="C193" s="7">
        <v>0.3</v>
      </c>
      <c r="D193" s="7">
        <v>0.93</v>
      </c>
      <c r="E193" s="7">
        <v>0.85</v>
      </c>
      <c r="F193" s="8">
        <v>0.35</v>
      </c>
      <c r="G193" s="8">
        <v>0.27</v>
      </c>
      <c r="H193" s="8">
        <v>4.0999999999999996</v>
      </c>
      <c r="I193" s="9">
        <v>0</v>
      </c>
      <c r="J193" s="9">
        <v>0.13</v>
      </c>
      <c r="K193" s="9">
        <v>3.08</v>
      </c>
      <c r="L193" s="10">
        <v>0.34</v>
      </c>
      <c r="M193" s="10">
        <v>0.33</v>
      </c>
      <c r="N193" s="10">
        <v>3.65</v>
      </c>
      <c r="O193">
        <v>0.3</v>
      </c>
      <c r="P193">
        <f t="shared" si="25"/>
        <v>1</v>
      </c>
      <c r="Q193">
        <f t="shared" si="26"/>
        <v>0</v>
      </c>
      <c r="R193">
        <f t="shared" si="27"/>
        <v>0</v>
      </c>
      <c r="S193">
        <f t="shared" si="28"/>
        <v>0</v>
      </c>
      <c r="T193">
        <f t="shared" si="29"/>
        <v>-3.5884918443786824</v>
      </c>
      <c r="U193">
        <f t="shared" si="30"/>
        <v>-5.8367579639167717</v>
      </c>
      <c r="V193">
        <f t="shared" si="31"/>
        <v>-5.3717174056160406</v>
      </c>
      <c r="W193">
        <f t="shared" si="32"/>
        <v>-5.1605893656134576</v>
      </c>
      <c r="X193">
        <f t="shared" si="34"/>
        <v>4.0942734766130695E-2</v>
      </c>
      <c r="Y193">
        <f t="shared" si="35"/>
        <v>0.67508886645567578</v>
      </c>
      <c r="Z193">
        <f t="shared" si="35"/>
        <v>7.1277322311221442E-2</v>
      </c>
      <c r="AA193">
        <f t="shared" si="35"/>
        <v>0.11347911089191601</v>
      </c>
      <c r="AB193">
        <f t="shared" si="33"/>
        <v>0.14015470034118682</v>
      </c>
      <c r="AC193">
        <f t="shared" si="36"/>
        <v>0.67508886645567578</v>
      </c>
      <c r="AD193">
        <f t="shared" si="37"/>
        <v>-0.39291094276682703</v>
      </c>
    </row>
    <row r="194" spans="1:30" x14ac:dyDescent="0.2">
      <c r="A194" s="6">
        <v>193</v>
      </c>
      <c r="B194" s="13" t="s">
        <v>17</v>
      </c>
      <c r="C194" s="7">
        <v>0.2</v>
      </c>
      <c r="D194" s="7">
        <v>0.76</v>
      </c>
      <c r="E194" s="7">
        <v>0.95</v>
      </c>
      <c r="F194" s="8">
        <v>0.35</v>
      </c>
      <c r="G194" s="8">
        <v>0.27</v>
      </c>
      <c r="H194" s="8">
        <v>3.89</v>
      </c>
      <c r="I194" s="9">
        <v>0</v>
      </c>
      <c r="J194" s="9">
        <v>0.13</v>
      </c>
      <c r="K194" s="9">
        <v>3.15</v>
      </c>
      <c r="L194" s="10">
        <v>0.34</v>
      </c>
      <c r="M194" s="10">
        <v>0.33</v>
      </c>
      <c r="N194" s="10">
        <v>3.44</v>
      </c>
      <c r="O194">
        <v>0.6</v>
      </c>
      <c r="P194">
        <f t="shared" ref="P194:P211" si="38">IF($B194="air", 1, 0)</f>
        <v>1</v>
      </c>
      <c r="Q194">
        <f t="shared" ref="Q194:Q211" si="39">IF($B194="bus", 1, 0)</f>
        <v>0</v>
      </c>
      <c r="R194">
        <f t="shared" ref="R194:R211" si="40">IF(B194="car", 1, 0)</f>
        <v>0</v>
      </c>
      <c r="S194">
        <f t="shared" ref="S194:S211" si="41">IF(B194="train", 1, 0)</f>
        <v>0</v>
      </c>
      <c r="T194">
        <f t="shared" ref="T194:T211" si="42">SUMPRODUCT($AK$2:$AM$2, C194:E194)</f>
        <v>-2.5957982893096845</v>
      </c>
      <c r="U194">
        <f t="shared" ref="U194:U211" si="43">SUMPRODUCT($AK$2:$AM$2, F194:H194)+AH$2+AN$2*O194</f>
        <v>-6.4531365033930594</v>
      </c>
      <c r="V194">
        <f t="shared" ref="V194:V211" si="44">SUMPRODUCT($AK$2:$AM$2, I194:K194)+AI$2+AO$2*O194</f>
        <v>-5.3342860385572104</v>
      </c>
      <c r="W194">
        <f t="shared" ref="W194:W211" si="45">SUMPRODUCT($AK$2:$AM$2, L194:N194)+AJ$2+AP$2*O194</f>
        <v>-6.7604981477426467</v>
      </c>
      <c r="X194">
        <f t="shared" si="34"/>
        <v>8.2143887890952977E-2</v>
      </c>
      <c r="Y194">
        <f t="shared" si="35"/>
        <v>0.90799586874768601</v>
      </c>
      <c r="Z194">
        <f t="shared" si="35"/>
        <v>1.9180643408013839E-2</v>
      </c>
      <c r="AA194">
        <f t="shared" si="35"/>
        <v>5.8718337965654524E-2</v>
      </c>
      <c r="AB194">
        <f t="shared" si="35"/>
        <v>1.4105149878645685E-2</v>
      </c>
      <c r="AC194">
        <f t="shared" si="36"/>
        <v>0.90799586874768601</v>
      </c>
      <c r="AD194">
        <f t="shared" si="37"/>
        <v>-9.6515450228544505E-2</v>
      </c>
    </row>
    <row r="195" spans="1:30" x14ac:dyDescent="0.2">
      <c r="A195" s="6">
        <v>194</v>
      </c>
      <c r="B195" s="13" t="s">
        <v>18</v>
      </c>
      <c r="C195" s="7">
        <v>0.64</v>
      </c>
      <c r="D195" s="7">
        <v>1</v>
      </c>
      <c r="E195" s="7">
        <v>1.9</v>
      </c>
      <c r="F195" s="8">
        <v>0.3</v>
      </c>
      <c r="G195" s="8">
        <v>0.48</v>
      </c>
      <c r="H195" s="8">
        <v>4.3</v>
      </c>
      <c r="I195" s="9">
        <v>0</v>
      </c>
      <c r="J195" s="9">
        <v>0.14000000000000001</v>
      </c>
      <c r="K195" s="9">
        <v>6.29</v>
      </c>
      <c r="L195" s="10">
        <v>0.44</v>
      </c>
      <c r="M195" s="10">
        <v>0.49</v>
      </c>
      <c r="N195" s="10">
        <v>6.78</v>
      </c>
      <c r="O195">
        <v>0.04</v>
      </c>
      <c r="P195">
        <f t="shared" si="38"/>
        <v>0</v>
      </c>
      <c r="Q195">
        <f t="shared" si="39"/>
        <v>1</v>
      </c>
      <c r="R195">
        <f t="shared" si="40"/>
        <v>0</v>
      </c>
      <c r="S195">
        <f t="shared" si="41"/>
        <v>0</v>
      </c>
      <c r="T195">
        <f t="shared" si="42"/>
        <v>-7.2444886460621278</v>
      </c>
      <c r="U195">
        <f t="shared" si="43"/>
        <v>-4.9272158132069652</v>
      </c>
      <c r="V195">
        <f t="shared" si="44"/>
        <v>-6.6072700433831937</v>
      </c>
      <c r="W195">
        <f t="shared" si="45"/>
        <v>-5.8792075712890117</v>
      </c>
      <c r="X195">
        <f t="shared" ref="X195:X211" si="46">EXP(T195)+EXP(U195)+EXP(V195)+EXP(W195)</f>
        <v>1.2108265255001749E-2</v>
      </c>
      <c r="Y195">
        <f t="shared" ref="Y195:AB211" si="47">EXP(T195)/$X195</f>
        <v>5.8976178820132515E-2</v>
      </c>
      <c r="Z195">
        <f t="shared" si="47"/>
        <v>0.59848798309233364</v>
      </c>
      <c r="AA195">
        <f t="shared" si="47"/>
        <v>0.11153653621069823</v>
      </c>
      <c r="AB195">
        <f t="shared" si="47"/>
        <v>0.23099930187683554</v>
      </c>
      <c r="AC195">
        <f t="shared" ref="AC195:AC211" si="48">SUMPRODUCT(Y195:AB195,P195:S195)</f>
        <v>0.59848798309233364</v>
      </c>
      <c r="AD195">
        <f t="shared" ref="AD195:AD211" si="49">LN(AC195)</f>
        <v>-0.51334883256106489</v>
      </c>
    </row>
    <row r="196" spans="1:30" x14ac:dyDescent="0.2">
      <c r="A196" s="6">
        <v>195</v>
      </c>
      <c r="B196" s="13" t="s">
        <v>16</v>
      </c>
      <c r="C196" s="7">
        <v>0.64</v>
      </c>
      <c r="D196" s="7">
        <v>0.48</v>
      </c>
      <c r="E196" s="7">
        <v>0.63</v>
      </c>
      <c r="F196" s="8">
        <v>0.53</v>
      </c>
      <c r="G196" s="8">
        <v>0.13</v>
      </c>
      <c r="H196" s="8">
        <v>3.97</v>
      </c>
      <c r="I196" s="9">
        <v>0</v>
      </c>
      <c r="J196" s="9">
        <v>0.04</v>
      </c>
      <c r="K196" s="9">
        <v>3.24</v>
      </c>
      <c r="L196" s="10">
        <v>0.1</v>
      </c>
      <c r="M196" s="10">
        <v>0.21</v>
      </c>
      <c r="N196" s="10">
        <v>2.5499999999999998</v>
      </c>
      <c r="O196">
        <v>0.18</v>
      </c>
      <c r="P196">
        <f t="shared" si="38"/>
        <v>0</v>
      </c>
      <c r="Q196">
        <f t="shared" si="39"/>
        <v>0</v>
      </c>
      <c r="R196">
        <f t="shared" si="40"/>
        <v>0</v>
      </c>
      <c r="S196">
        <f t="shared" si="41"/>
        <v>1</v>
      </c>
      <c r="T196">
        <f t="shared" si="42"/>
        <v>-6.5451085983683699</v>
      </c>
      <c r="U196">
        <f t="shared" si="43"/>
        <v>-7.1639303509286529</v>
      </c>
      <c r="V196">
        <f t="shared" si="44"/>
        <v>-5.4150941498535898</v>
      </c>
      <c r="W196">
        <f t="shared" si="45"/>
        <v>-1.7458800183355827</v>
      </c>
      <c r="X196">
        <f t="shared" si="46"/>
        <v>0.18115141916225291</v>
      </c>
      <c r="Y196">
        <f t="shared" si="47"/>
        <v>7.9332969677558471E-3</v>
      </c>
      <c r="Z196">
        <f t="shared" si="47"/>
        <v>4.272704313846634E-3</v>
      </c>
      <c r="AA196">
        <f t="shared" si="47"/>
        <v>2.4559117165856941E-2</v>
      </c>
      <c r="AB196">
        <f t="shared" si="47"/>
        <v>0.96323488155254067</v>
      </c>
      <c r="AC196">
        <f t="shared" si="48"/>
        <v>0.96323488155254067</v>
      </c>
      <c r="AD196">
        <f t="shared" si="49"/>
        <v>-3.7457990846858365E-2</v>
      </c>
    </row>
    <row r="197" spans="1:30" x14ac:dyDescent="0.2">
      <c r="A197" s="6">
        <v>196</v>
      </c>
      <c r="B197" s="13" t="s">
        <v>16</v>
      </c>
      <c r="C197" s="7">
        <v>0.64</v>
      </c>
      <c r="D197" s="7">
        <v>0.57999999999999996</v>
      </c>
      <c r="E197" s="7">
        <v>0.93</v>
      </c>
      <c r="F197" s="8">
        <v>0.53</v>
      </c>
      <c r="G197" s="8">
        <v>0.13</v>
      </c>
      <c r="H197" s="8">
        <v>3.46</v>
      </c>
      <c r="I197" s="9">
        <v>0</v>
      </c>
      <c r="J197" s="9">
        <v>0.06</v>
      </c>
      <c r="K197" s="9">
        <v>3.16</v>
      </c>
      <c r="L197" s="10">
        <v>0.1</v>
      </c>
      <c r="M197" s="10">
        <v>0.3</v>
      </c>
      <c r="N197" s="10">
        <v>3.15</v>
      </c>
      <c r="O197">
        <v>0.15</v>
      </c>
      <c r="P197">
        <f t="shared" si="38"/>
        <v>0</v>
      </c>
      <c r="Q197">
        <f t="shared" si="39"/>
        <v>0</v>
      </c>
      <c r="R197">
        <f t="shared" si="40"/>
        <v>0</v>
      </c>
      <c r="S197">
        <f t="shared" si="41"/>
        <v>1</v>
      </c>
      <c r="T197">
        <f t="shared" si="42"/>
        <v>-6.7000427109279315</v>
      </c>
      <c r="U197">
        <f t="shared" si="43"/>
        <v>-6.9076950270704174</v>
      </c>
      <c r="V197">
        <f t="shared" si="44"/>
        <v>-5.4010831231992364</v>
      </c>
      <c r="W197">
        <f t="shared" si="45"/>
        <v>-1.8385701770239669</v>
      </c>
      <c r="X197">
        <f t="shared" si="46"/>
        <v>0.16578728049335681</v>
      </c>
      <c r="Y197">
        <f t="shared" si="47"/>
        <v>7.4243290965614848E-3</v>
      </c>
      <c r="Z197">
        <f t="shared" si="47"/>
        <v>6.0321892653699425E-3</v>
      </c>
      <c r="AA197">
        <f t="shared" si="47"/>
        <v>2.7213737772625656E-2</v>
      </c>
      <c r="AB197">
        <f t="shared" si="47"/>
        <v>0.9593297438654429</v>
      </c>
      <c r="AC197">
        <f t="shared" si="48"/>
        <v>0.9593297438654429</v>
      </c>
      <c r="AD197">
        <f t="shared" si="49"/>
        <v>-4.1520421837338423E-2</v>
      </c>
    </row>
    <row r="198" spans="1:30" x14ac:dyDescent="0.2">
      <c r="A198" s="6">
        <v>197</v>
      </c>
      <c r="B198" s="13" t="s">
        <v>15</v>
      </c>
      <c r="C198" s="7">
        <v>0.69</v>
      </c>
      <c r="D198" s="7">
        <v>0.59</v>
      </c>
      <c r="E198" s="7">
        <v>0.94</v>
      </c>
      <c r="F198" s="8">
        <v>0.35</v>
      </c>
      <c r="G198" s="8">
        <v>0.24</v>
      </c>
      <c r="H198" s="8">
        <v>4.0599999999999996</v>
      </c>
      <c r="I198" s="9">
        <v>0</v>
      </c>
      <c r="J198" s="9">
        <v>0.1</v>
      </c>
      <c r="K198" s="9">
        <v>2.7</v>
      </c>
      <c r="L198" s="10">
        <v>0.34</v>
      </c>
      <c r="M198" s="10">
        <v>0.3</v>
      </c>
      <c r="N198" s="10">
        <v>3.61</v>
      </c>
      <c r="O198">
        <v>0.26</v>
      </c>
      <c r="P198">
        <f t="shared" si="38"/>
        <v>0</v>
      </c>
      <c r="Q198">
        <f t="shared" si="39"/>
        <v>0</v>
      </c>
      <c r="R198">
        <f t="shared" si="40"/>
        <v>1</v>
      </c>
      <c r="S198">
        <f t="shared" si="41"/>
        <v>0</v>
      </c>
      <c r="T198">
        <f t="shared" si="42"/>
        <v>-7.1846338737687905</v>
      </c>
      <c r="U198">
        <f t="shared" si="43"/>
        <v>-5.7161563436010923</v>
      </c>
      <c r="V198">
        <f t="shared" si="44"/>
        <v>-5.2273711032345895</v>
      </c>
      <c r="W198">
        <f t="shared" si="45"/>
        <v>-4.9088503796107243</v>
      </c>
      <c r="X198">
        <f t="shared" si="46"/>
        <v>1.6799074227981919E-2</v>
      </c>
      <c r="Y198">
        <f t="shared" si="47"/>
        <v>4.5130256832987943E-2</v>
      </c>
      <c r="Z198">
        <f t="shared" si="47"/>
        <v>0.1959834927361058</v>
      </c>
      <c r="AA198">
        <f t="shared" si="47"/>
        <v>0.31951865982364985</v>
      </c>
      <c r="AB198">
        <f t="shared" si="47"/>
        <v>0.43936759060725644</v>
      </c>
      <c r="AC198">
        <f t="shared" si="48"/>
        <v>0.31951865982364985</v>
      </c>
      <c r="AD198">
        <f t="shared" si="49"/>
        <v>-1.1409396036660364</v>
      </c>
    </row>
    <row r="199" spans="1:30" x14ac:dyDescent="0.2">
      <c r="A199" s="6">
        <v>198</v>
      </c>
      <c r="B199" s="13" t="s">
        <v>17</v>
      </c>
      <c r="C199" s="7">
        <v>0.3</v>
      </c>
      <c r="D199" s="7">
        <v>1.1100000000000001</v>
      </c>
      <c r="E199" s="7">
        <v>1.05</v>
      </c>
      <c r="F199" s="8">
        <v>0.35</v>
      </c>
      <c r="G199" s="8">
        <v>0.32</v>
      </c>
      <c r="H199" s="8">
        <v>5.9</v>
      </c>
      <c r="I199" s="9">
        <v>0</v>
      </c>
      <c r="J199" s="9">
        <v>0.27</v>
      </c>
      <c r="K199" s="9">
        <v>5.77</v>
      </c>
      <c r="L199" s="10">
        <v>0.34</v>
      </c>
      <c r="M199" s="10">
        <v>0.71</v>
      </c>
      <c r="N199" s="10">
        <v>5.96</v>
      </c>
      <c r="O199">
        <v>0.4</v>
      </c>
      <c r="P199">
        <f t="shared" si="38"/>
        <v>1</v>
      </c>
      <c r="Q199">
        <f t="shared" si="39"/>
        <v>0</v>
      </c>
      <c r="R199">
        <f t="shared" si="40"/>
        <v>0</v>
      </c>
      <c r="S199">
        <f t="shared" si="41"/>
        <v>0</v>
      </c>
      <c r="T199">
        <f t="shared" si="42"/>
        <v>-3.742772230470627</v>
      </c>
      <c r="U199">
        <f t="shared" si="43"/>
        <v>-6.750019087491367</v>
      </c>
      <c r="V199">
        <f t="shared" si="44"/>
        <v>-6.3994920127218675</v>
      </c>
      <c r="W199">
        <f t="shared" si="45"/>
        <v>-6.7370691574189223</v>
      </c>
      <c r="X199">
        <f t="shared" si="46"/>
        <v>2.7707719679763182E-2</v>
      </c>
      <c r="Y199">
        <f t="shared" si="47"/>
        <v>0.85493655741233621</v>
      </c>
      <c r="Z199">
        <f t="shared" si="47"/>
        <v>4.2257438915298755E-2</v>
      </c>
      <c r="AA199">
        <f t="shared" si="47"/>
        <v>5.9997775232452109E-2</v>
      </c>
      <c r="AB199">
        <f t="shared" si="47"/>
        <v>4.2808228439912964E-2</v>
      </c>
      <c r="AC199">
        <f t="shared" si="48"/>
        <v>0.85493655741233621</v>
      </c>
      <c r="AD199">
        <f t="shared" si="49"/>
        <v>-0.15672801465538752</v>
      </c>
    </row>
    <row r="200" spans="1:30" x14ac:dyDescent="0.2">
      <c r="A200" s="6">
        <v>199</v>
      </c>
      <c r="B200" s="13" t="s">
        <v>17</v>
      </c>
      <c r="C200" s="7">
        <v>0.05</v>
      </c>
      <c r="D200" s="7">
        <v>0.64</v>
      </c>
      <c r="E200" s="7">
        <v>0.8</v>
      </c>
      <c r="F200" s="8">
        <v>0.53</v>
      </c>
      <c r="G200" s="8">
        <v>0.24</v>
      </c>
      <c r="H200" s="8">
        <v>3.93</v>
      </c>
      <c r="I200" s="9">
        <v>0</v>
      </c>
      <c r="J200" s="9">
        <v>7.0000000000000007E-2</v>
      </c>
      <c r="K200" s="9">
        <v>2.91</v>
      </c>
      <c r="L200" s="10">
        <v>0.44</v>
      </c>
      <c r="M200" s="10">
        <v>0.3</v>
      </c>
      <c r="N200" s="10">
        <v>3.48</v>
      </c>
      <c r="O200">
        <v>0.7</v>
      </c>
      <c r="P200">
        <f t="shared" si="38"/>
        <v>1</v>
      </c>
      <c r="Q200">
        <f t="shared" si="39"/>
        <v>0</v>
      </c>
      <c r="R200">
        <f t="shared" si="40"/>
        <v>0</v>
      </c>
      <c r="S200">
        <f t="shared" si="41"/>
        <v>0</v>
      </c>
      <c r="T200">
        <f t="shared" si="42"/>
        <v>-1.0575551361814128</v>
      </c>
      <c r="U200">
        <f t="shared" si="43"/>
        <v>-8.4005485017018184</v>
      </c>
      <c r="V200">
        <f t="shared" si="44"/>
        <v>-5.1983089838363563</v>
      </c>
      <c r="W200">
        <f t="shared" si="45"/>
        <v>-8.2734700032376391</v>
      </c>
      <c r="X200">
        <f t="shared" si="46"/>
        <v>0.35330972703976776</v>
      </c>
      <c r="Y200">
        <f t="shared" si="47"/>
        <v>0.9830011950283265</v>
      </c>
      <c r="Z200">
        <f t="shared" si="47"/>
        <v>6.3611047386618518E-4</v>
      </c>
      <c r="AA200">
        <f t="shared" si="47"/>
        <v>1.5640387142797869E-2</v>
      </c>
      <c r="AB200">
        <f t="shared" si="47"/>
        <v>7.2230735500937188E-4</v>
      </c>
      <c r="AC200">
        <f t="shared" si="48"/>
        <v>0.9830011950283265</v>
      </c>
      <c r="AD200">
        <f t="shared" si="49"/>
        <v>-1.7144943140565506E-2</v>
      </c>
    </row>
    <row r="201" spans="1:30" x14ac:dyDescent="0.2">
      <c r="A201" s="6">
        <v>200</v>
      </c>
      <c r="B201" s="13" t="s">
        <v>17</v>
      </c>
      <c r="C201" s="7">
        <v>0.05</v>
      </c>
      <c r="D201" s="7">
        <v>0.6</v>
      </c>
      <c r="E201" s="7">
        <v>0.85</v>
      </c>
      <c r="F201" s="8">
        <v>0.53</v>
      </c>
      <c r="G201" s="8">
        <v>0.19</v>
      </c>
      <c r="H201" s="8">
        <v>4.24</v>
      </c>
      <c r="I201" s="9">
        <v>0</v>
      </c>
      <c r="J201" s="9">
        <v>0.03</v>
      </c>
      <c r="K201" s="9">
        <v>3.37</v>
      </c>
      <c r="L201" s="10">
        <v>0.44</v>
      </c>
      <c r="M201" s="10">
        <v>0.24</v>
      </c>
      <c r="N201" s="10">
        <v>3.79</v>
      </c>
      <c r="O201">
        <v>0.45</v>
      </c>
      <c r="P201">
        <f t="shared" si="38"/>
        <v>1</v>
      </c>
      <c r="Q201">
        <f t="shared" si="39"/>
        <v>0</v>
      </c>
      <c r="R201">
        <f t="shared" si="40"/>
        <v>0</v>
      </c>
      <c r="S201">
        <f t="shared" si="41"/>
        <v>0</v>
      </c>
      <c r="T201">
        <f t="shared" si="42"/>
        <v>-1.0578819994152213</v>
      </c>
      <c r="U201">
        <f t="shared" si="43"/>
        <v>-7.9138776322511646</v>
      </c>
      <c r="V201">
        <f t="shared" si="44"/>
        <v>-5.4014604453093362</v>
      </c>
      <c r="W201">
        <f t="shared" si="45"/>
        <v>-6.9626913943265256</v>
      </c>
      <c r="X201">
        <f t="shared" si="46"/>
        <v>0.35301255076266014</v>
      </c>
      <c r="Y201">
        <f t="shared" si="47"/>
        <v>0.98350718926399572</v>
      </c>
      <c r="Z201">
        <f t="shared" si="47"/>
        <v>1.0357536384594682E-3</v>
      </c>
      <c r="AA201">
        <f t="shared" si="47"/>
        <v>1.2775720092053803E-2</v>
      </c>
      <c r="AB201">
        <f t="shared" si="47"/>
        <v>2.6813370054909248E-3</v>
      </c>
      <c r="AC201">
        <f t="shared" si="48"/>
        <v>0.98350718926399572</v>
      </c>
      <c r="AD201">
        <f t="shared" si="49"/>
        <v>-1.6630331302774661E-2</v>
      </c>
    </row>
    <row r="202" spans="1:30" x14ac:dyDescent="0.2">
      <c r="A202" s="6">
        <v>201</v>
      </c>
      <c r="B202" s="13" t="s">
        <v>18</v>
      </c>
      <c r="C202" s="7">
        <v>0.64</v>
      </c>
      <c r="D202" s="7">
        <v>0.97</v>
      </c>
      <c r="E202" s="7">
        <v>1.88</v>
      </c>
      <c r="F202" s="8">
        <v>0.16</v>
      </c>
      <c r="G202" s="8">
        <v>0.38</v>
      </c>
      <c r="H202" s="8">
        <v>8.1</v>
      </c>
      <c r="I202" s="9">
        <v>0</v>
      </c>
      <c r="J202" s="9">
        <v>0.15</v>
      </c>
      <c r="K202" s="9">
        <v>8.0299999999999994</v>
      </c>
      <c r="L202" s="10">
        <v>0.44</v>
      </c>
      <c r="M202" s="10">
        <v>0.76</v>
      </c>
      <c r="N202" s="10">
        <v>8.25</v>
      </c>
      <c r="O202">
        <v>0.26</v>
      </c>
      <c r="P202">
        <f t="shared" si="38"/>
        <v>0</v>
      </c>
      <c r="Q202">
        <f t="shared" si="39"/>
        <v>1</v>
      </c>
      <c r="R202">
        <f t="shared" si="40"/>
        <v>0</v>
      </c>
      <c r="S202">
        <f t="shared" si="41"/>
        <v>0</v>
      </c>
      <c r="T202">
        <f t="shared" si="42"/>
        <v>-7.2236615627532847</v>
      </c>
      <c r="U202">
        <f t="shared" si="43"/>
        <v>-5.4492750055445018</v>
      </c>
      <c r="V202">
        <f t="shared" si="44"/>
        <v>-7.2031712934822467</v>
      </c>
      <c r="W202">
        <f t="shared" si="45"/>
        <v>-7.7691056079085659</v>
      </c>
      <c r="X202">
        <f t="shared" si="46"/>
        <v>6.1953613711683902E-3</v>
      </c>
      <c r="Y202">
        <f t="shared" si="47"/>
        <v>0.11768930565773637</v>
      </c>
      <c r="Z202">
        <f t="shared" si="47"/>
        <v>0.69397414607949737</v>
      </c>
      <c r="AA202">
        <f t="shared" si="47"/>
        <v>0.12012566682736818</v>
      </c>
      <c r="AB202">
        <f t="shared" si="47"/>
        <v>6.821088143539801E-2</v>
      </c>
      <c r="AC202">
        <f t="shared" si="48"/>
        <v>0.69397414607949737</v>
      </c>
      <c r="AD202">
        <f t="shared" si="49"/>
        <v>-0.3653205726570169</v>
      </c>
    </row>
    <row r="203" spans="1:30" x14ac:dyDescent="0.2">
      <c r="A203" s="6">
        <v>202</v>
      </c>
      <c r="B203" s="13" t="s">
        <v>15</v>
      </c>
      <c r="C203" s="7">
        <v>0.69</v>
      </c>
      <c r="D203" s="7">
        <v>0.91</v>
      </c>
      <c r="E203" s="7">
        <v>1.17</v>
      </c>
      <c r="F203" s="8">
        <v>0.35</v>
      </c>
      <c r="G203" s="8">
        <v>0.38</v>
      </c>
      <c r="H203" s="8">
        <v>6.24</v>
      </c>
      <c r="I203" s="9">
        <v>0</v>
      </c>
      <c r="J203" s="9">
        <v>0.28999999999999998</v>
      </c>
      <c r="K203" s="9">
        <v>5.4</v>
      </c>
      <c r="L203" s="10">
        <v>0.34</v>
      </c>
      <c r="M203" s="10">
        <v>0.77</v>
      </c>
      <c r="N203" s="10">
        <v>6.3</v>
      </c>
      <c r="O203">
        <v>0.35</v>
      </c>
      <c r="P203">
        <f t="shared" si="38"/>
        <v>0</v>
      </c>
      <c r="Q203">
        <f t="shared" si="39"/>
        <v>0</v>
      </c>
      <c r="R203">
        <f t="shared" si="40"/>
        <v>1</v>
      </c>
      <c r="S203">
        <f t="shared" si="41"/>
        <v>0</v>
      </c>
      <c r="T203">
        <f t="shared" si="42"/>
        <v>-7.4128973220295515</v>
      </c>
      <c r="U203">
        <f t="shared" si="43"/>
        <v>-6.7860589956959823</v>
      </c>
      <c r="V203">
        <f t="shared" si="44"/>
        <v>-6.2834092829527437</v>
      </c>
      <c r="W203">
        <f t="shared" si="45"/>
        <v>-6.6091873585147214</v>
      </c>
      <c r="X203">
        <f t="shared" si="46"/>
        <v>4.9477824889627015E-3</v>
      </c>
      <c r="Y203">
        <f t="shared" si="47"/>
        <v>0.12195763639367792</v>
      </c>
      <c r="Z203">
        <f t="shared" si="47"/>
        <v>0.22826610328923488</v>
      </c>
      <c r="AA203">
        <f t="shared" si="47"/>
        <v>0.37734571412142265</v>
      </c>
      <c r="AB203">
        <f t="shared" si="47"/>
        <v>0.27243054619566459</v>
      </c>
      <c r="AC203">
        <f t="shared" si="48"/>
        <v>0.37734571412142265</v>
      </c>
      <c r="AD203">
        <f t="shared" si="49"/>
        <v>-0.97459349814954155</v>
      </c>
    </row>
    <row r="204" spans="1:30" x14ac:dyDescent="0.2">
      <c r="A204" s="6">
        <v>203</v>
      </c>
      <c r="B204" s="13" t="s">
        <v>18</v>
      </c>
      <c r="C204" s="7">
        <v>0.69</v>
      </c>
      <c r="D204" s="7">
        <v>0.59</v>
      </c>
      <c r="E204" s="7">
        <v>1.1399999999999999</v>
      </c>
      <c r="F204" s="8">
        <v>0.05</v>
      </c>
      <c r="G204" s="8">
        <v>0.14000000000000001</v>
      </c>
      <c r="H204" s="8">
        <v>3.7</v>
      </c>
      <c r="I204" s="9">
        <v>0</v>
      </c>
      <c r="J204" s="9">
        <v>0.17</v>
      </c>
      <c r="K204" s="9">
        <v>3.35</v>
      </c>
      <c r="L204" s="10">
        <v>0.34</v>
      </c>
      <c r="M204" s="10">
        <v>0.16</v>
      </c>
      <c r="N204" s="10">
        <v>3.78</v>
      </c>
      <c r="O204">
        <v>0.04</v>
      </c>
      <c r="P204">
        <f t="shared" si="38"/>
        <v>0</v>
      </c>
      <c r="Q204">
        <f t="shared" si="39"/>
        <v>1</v>
      </c>
      <c r="R204">
        <f t="shared" si="40"/>
        <v>0</v>
      </c>
      <c r="S204">
        <f t="shared" si="41"/>
        <v>0</v>
      </c>
      <c r="T204">
        <f t="shared" si="42"/>
        <v>-7.2579285893660055</v>
      </c>
      <c r="U204">
        <f t="shared" si="43"/>
        <v>-2.1722226175354851</v>
      </c>
      <c r="V204">
        <f t="shared" si="44"/>
        <v>-5.5433353358532509</v>
      </c>
      <c r="W204">
        <f t="shared" si="45"/>
        <v>-3.6784586618011961</v>
      </c>
      <c r="X204">
        <f t="shared" si="46"/>
        <v>0.14380402583458765</v>
      </c>
      <c r="Y204">
        <f t="shared" si="47"/>
        <v>4.8994871071855748E-3</v>
      </c>
      <c r="Z204">
        <f t="shared" si="47"/>
        <v>0.79221791523347784</v>
      </c>
      <c r="AA204">
        <f t="shared" si="47"/>
        <v>2.7213788667216889E-2</v>
      </c>
      <c r="AB204">
        <f t="shared" si="47"/>
        <v>0.17566880899211965</v>
      </c>
      <c r="AC204">
        <f t="shared" si="48"/>
        <v>0.79221791523347784</v>
      </c>
      <c r="AD204">
        <f t="shared" si="49"/>
        <v>-0.23291877951647608</v>
      </c>
    </row>
    <row r="205" spans="1:30" x14ac:dyDescent="0.2">
      <c r="A205" s="6">
        <v>204</v>
      </c>
      <c r="B205" s="13" t="s">
        <v>18</v>
      </c>
      <c r="C205" s="7">
        <v>0.69</v>
      </c>
      <c r="D205" s="7">
        <v>0.6</v>
      </c>
      <c r="E205" s="7">
        <v>0.66</v>
      </c>
      <c r="F205" s="8">
        <v>0.1</v>
      </c>
      <c r="G205" s="8">
        <v>0.37</v>
      </c>
      <c r="H205" s="8">
        <v>2.5</v>
      </c>
      <c r="I205" s="9">
        <v>0</v>
      </c>
      <c r="J205" s="9">
        <v>0.13</v>
      </c>
      <c r="K205" s="9">
        <v>3.07</v>
      </c>
      <c r="L205" s="10">
        <v>0.34</v>
      </c>
      <c r="M205" s="10">
        <v>0.34</v>
      </c>
      <c r="N205" s="10">
        <v>3.52</v>
      </c>
      <c r="O205">
        <v>0.2</v>
      </c>
      <c r="P205">
        <f t="shared" si="38"/>
        <v>0</v>
      </c>
      <c r="Q205">
        <f t="shared" si="39"/>
        <v>1</v>
      </c>
      <c r="R205">
        <f t="shared" si="40"/>
        <v>0</v>
      </c>
      <c r="S205">
        <f t="shared" si="41"/>
        <v>0</v>
      </c>
      <c r="T205">
        <f t="shared" si="42"/>
        <v>-7.0865204758490625</v>
      </c>
      <c r="U205">
        <f t="shared" si="43"/>
        <v>-2.682143498961878</v>
      </c>
      <c r="V205">
        <f t="shared" si="44"/>
        <v>-5.389080842342131</v>
      </c>
      <c r="W205">
        <f t="shared" si="45"/>
        <v>-4.558490926556221</v>
      </c>
      <c r="X205">
        <f t="shared" si="46"/>
        <v>8.4296676058015621E-2</v>
      </c>
      <c r="Y205">
        <f t="shared" si="47"/>
        <v>9.9209397314354315E-3</v>
      </c>
      <c r="Z205">
        <f t="shared" si="47"/>
        <v>0.81161381090132545</v>
      </c>
      <c r="AA205">
        <f t="shared" si="47"/>
        <v>5.416783495713437E-2</v>
      </c>
      <c r="AB205">
        <f t="shared" si="47"/>
        <v>0.12429741441010458</v>
      </c>
      <c r="AC205">
        <f t="shared" si="48"/>
        <v>0.81161381090132545</v>
      </c>
      <c r="AD205">
        <f t="shared" si="49"/>
        <v>-0.20873065429339316</v>
      </c>
    </row>
    <row r="206" spans="1:30" x14ac:dyDescent="0.2">
      <c r="A206" s="6">
        <v>205</v>
      </c>
      <c r="B206" s="13" t="s">
        <v>18</v>
      </c>
      <c r="C206" s="7">
        <v>0.69</v>
      </c>
      <c r="D206" s="7">
        <v>1.07</v>
      </c>
      <c r="E206" s="7">
        <v>1.44</v>
      </c>
      <c r="F206" s="8">
        <v>0.3</v>
      </c>
      <c r="G206" s="8">
        <v>0.35</v>
      </c>
      <c r="H206" s="8">
        <v>7.75</v>
      </c>
      <c r="I206" s="9">
        <v>0</v>
      </c>
      <c r="J206" s="9">
        <v>0.37</v>
      </c>
      <c r="K206" s="9">
        <v>8.68</v>
      </c>
      <c r="L206" s="10">
        <v>0.34</v>
      </c>
      <c r="M206" s="10">
        <v>0.89</v>
      </c>
      <c r="N206" s="10">
        <v>8.7899999999999991</v>
      </c>
      <c r="O206">
        <v>0.45</v>
      </c>
      <c r="P206">
        <f t="shared" si="38"/>
        <v>0</v>
      </c>
      <c r="Q206">
        <f t="shared" si="39"/>
        <v>1</v>
      </c>
      <c r="R206">
        <f t="shared" si="40"/>
        <v>0</v>
      </c>
      <c r="S206">
        <f t="shared" si="41"/>
        <v>0</v>
      </c>
      <c r="T206">
        <f t="shared" si="42"/>
        <v>-7.5838324507477735</v>
      </c>
      <c r="U206">
        <f t="shared" si="43"/>
        <v>-7.0806219271789992</v>
      </c>
      <c r="V206">
        <f t="shared" si="44"/>
        <v>-7.5004080775721125</v>
      </c>
      <c r="W206">
        <f t="shared" si="45"/>
        <v>-8.1346530925319591</v>
      </c>
      <c r="X206">
        <f t="shared" si="46"/>
        <v>2.1959175030336797E-3</v>
      </c>
      <c r="Y206">
        <f t="shared" si="47"/>
        <v>0.2316153800245889</v>
      </c>
      <c r="Z206">
        <f t="shared" si="47"/>
        <v>0.38309717390532133</v>
      </c>
      <c r="AA206">
        <f t="shared" si="47"/>
        <v>0.25176661422966579</v>
      </c>
      <c r="AB206">
        <f t="shared" si="47"/>
        <v>0.13352083184042399</v>
      </c>
      <c r="AC206">
        <f t="shared" si="48"/>
        <v>0.38309717390532133</v>
      </c>
      <c r="AD206">
        <f t="shared" si="49"/>
        <v>-0.95946660421393792</v>
      </c>
    </row>
    <row r="207" spans="1:30" x14ac:dyDescent="0.2">
      <c r="A207" s="6">
        <v>206</v>
      </c>
      <c r="B207" s="13" t="s">
        <v>15</v>
      </c>
      <c r="C207" s="7">
        <v>0.69</v>
      </c>
      <c r="D207" s="7">
        <v>0.81</v>
      </c>
      <c r="E207" s="7">
        <v>1.24</v>
      </c>
      <c r="F207" s="8">
        <v>0.35</v>
      </c>
      <c r="G207" s="8">
        <v>0.3</v>
      </c>
      <c r="H207" s="8">
        <v>5.99</v>
      </c>
      <c r="I207" s="9">
        <v>0</v>
      </c>
      <c r="J207" s="9">
        <v>0.3</v>
      </c>
      <c r="K207" s="9">
        <v>7.2</v>
      </c>
      <c r="L207" s="10">
        <v>0.34</v>
      </c>
      <c r="M207" s="10">
        <v>0.69</v>
      </c>
      <c r="N207" s="10">
        <v>6.05</v>
      </c>
      <c r="O207">
        <v>0.4</v>
      </c>
      <c r="P207">
        <f t="shared" si="38"/>
        <v>0</v>
      </c>
      <c r="Q207">
        <f t="shared" si="39"/>
        <v>0</v>
      </c>
      <c r="R207">
        <f t="shared" si="40"/>
        <v>1</v>
      </c>
      <c r="S207">
        <f t="shared" si="41"/>
        <v>0</v>
      </c>
      <c r="T207">
        <f t="shared" si="42"/>
        <v>-7.3935584333248379</v>
      </c>
      <c r="U207">
        <f t="shared" si="43"/>
        <v>-6.7740033016773662</v>
      </c>
      <c r="V207">
        <f t="shared" si="44"/>
        <v>-6.937046840991079</v>
      </c>
      <c r="W207">
        <f t="shared" si="45"/>
        <v>-6.7610533716049233</v>
      </c>
      <c r="X207">
        <f t="shared" si="46"/>
        <v>3.8874541581895546E-3</v>
      </c>
      <c r="Y207">
        <f t="shared" si="47"/>
        <v>0.15825341480042907</v>
      </c>
      <c r="Z207">
        <f t="shared" si="47"/>
        <v>0.29405086746368747</v>
      </c>
      <c r="AA207">
        <f t="shared" si="47"/>
        <v>0.24981214905650398</v>
      </c>
      <c r="AB207">
        <f t="shared" si="47"/>
        <v>0.29788356867937948</v>
      </c>
      <c r="AC207">
        <f t="shared" si="48"/>
        <v>0.24981214905650398</v>
      </c>
      <c r="AD207">
        <f t="shared" si="49"/>
        <v>-1.3870460473391863</v>
      </c>
    </row>
    <row r="208" spans="1:30" x14ac:dyDescent="0.2">
      <c r="A208" s="6">
        <v>207</v>
      </c>
      <c r="B208" s="13" t="s">
        <v>17</v>
      </c>
      <c r="C208" s="7">
        <v>0.45</v>
      </c>
      <c r="D208" s="7">
        <v>1.26</v>
      </c>
      <c r="E208" s="7">
        <v>1.35</v>
      </c>
      <c r="F208" s="8">
        <v>0.35</v>
      </c>
      <c r="G208" s="8">
        <v>0.31</v>
      </c>
      <c r="H208" s="8">
        <v>5.9</v>
      </c>
      <c r="I208" s="9">
        <v>0</v>
      </c>
      <c r="J208" s="9">
        <v>0.32</v>
      </c>
      <c r="K208" s="9">
        <v>5.77</v>
      </c>
      <c r="L208" s="10">
        <v>0.34</v>
      </c>
      <c r="M208" s="10">
        <v>0.7</v>
      </c>
      <c r="N208" s="10">
        <v>5.96</v>
      </c>
      <c r="O208">
        <v>0.4</v>
      </c>
      <c r="P208">
        <f t="shared" si="38"/>
        <v>1</v>
      </c>
      <c r="Q208">
        <f t="shared" si="39"/>
        <v>0</v>
      </c>
      <c r="R208">
        <f t="shared" si="40"/>
        <v>0</v>
      </c>
      <c r="S208">
        <f t="shared" si="41"/>
        <v>0</v>
      </c>
      <c r="T208">
        <f t="shared" si="42"/>
        <v>-5.3494840320459325</v>
      </c>
      <c r="U208">
        <f t="shared" si="43"/>
        <v>-6.7455198835749943</v>
      </c>
      <c r="V208">
        <f t="shared" si="44"/>
        <v>-6.4219880323037373</v>
      </c>
      <c r="W208">
        <f t="shared" si="45"/>
        <v>-6.7325699535025496</v>
      </c>
      <c r="X208">
        <f t="shared" si="46"/>
        <v>8.7436272265555941E-3</v>
      </c>
      <c r="Y208">
        <f t="shared" si="47"/>
        <v>0.54332159894489429</v>
      </c>
      <c r="Z208">
        <f t="shared" si="47"/>
        <v>0.13451363324702473</v>
      </c>
      <c r="AA208">
        <f t="shared" si="47"/>
        <v>0.18589786455672011</v>
      </c>
      <c r="AB208">
        <f t="shared" si="47"/>
        <v>0.13626690325136084</v>
      </c>
      <c r="AC208">
        <f t="shared" si="48"/>
        <v>0.54332159894489429</v>
      </c>
      <c r="AD208">
        <f t="shared" si="49"/>
        <v>-0.61005387111659493</v>
      </c>
    </row>
    <row r="209" spans="1:30" x14ac:dyDescent="0.2">
      <c r="A209" s="6">
        <v>208</v>
      </c>
      <c r="B209" s="13" t="s">
        <v>18</v>
      </c>
      <c r="C209" s="7">
        <v>0.69</v>
      </c>
      <c r="D209" s="7">
        <v>0.59</v>
      </c>
      <c r="E209" s="7">
        <v>0.86</v>
      </c>
      <c r="F209" s="8">
        <v>0.5</v>
      </c>
      <c r="G209" s="8">
        <v>0.28999999999999998</v>
      </c>
      <c r="H209" s="8">
        <v>2.65</v>
      </c>
      <c r="I209" s="9">
        <v>0</v>
      </c>
      <c r="J209" s="9">
        <v>0.13</v>
      </c>
      <c r="K209" s="9">
        <v>3</v>
      </c>
      <c r="L209" s="10">
        <v>0.34</v>
      </c>
      <c r="M209" s="10">
        <v>0.15</v>
      </c>
      <c r="N209" s="10">
        <v>3.6</v>
      </c>
      <c r="O209">
        <v>0.02</v>
      </c>
      <c r="P209">
        <f t="shared" si="38"/>
        <v>0</v>
      </c>
      <c r="Q209">
        <f t="shared" si="39"/>
        <v>1</v>
      </c>
      <c r="R209">
        <f t="shared" si="40"/>
        <v>0</v>
      </c>
      <c r="S209">
        <f t="shared" si="41"/>
        <v>0</v>
      </c>
      <c r="T209">
        <f t="shared" si="42"/>
        <v>-7.1553159875299048</v>
      </c>
      <c r="U209">
        <f t="shared" si="43"/>
        <v>-6.096535894973778</v>
      </c>
      <c r="V209">
        <f t="shared" si="44"/>
        <v>-5.4012784023938192</v>
      </c>
      <c r="W209">
        <f t="shared" si="45"/>
        <v>-3.4962029982802445</v>
      </c>
      <c r="X209">
        <f t="shared" si="46"/>
        <v>3.7854425065623268E-2</v>
      </c>
      <c r="Y209">
        <f t="shared" si="47"/>
        <v>2.0623819346989362E-2</v>
      </c>
      <c r="Z209">
        <f t="shared" si="47"/>
        <v>5.9455419484241025E-2</v>
      </c>
      <c r="AA209">
        <f t="shared" si="47"/>
        <v>0.11916204290738669</v>
      </c>
      <c r="AB209">
        <f t="shared" si="47"/>
        <v>0.80075871826138301</v>
      </c>
      <c r="AC209">
        <f t="shared" si="48"/>
        <v>5.9455419484241025E-2</v>
      </c>
      <c r="AD209">
        <f t="shared" si="49"/>
        <v>-2.8225284996260873</v>
      </c>
    </row>
    <row r="210" spans="1:30" x14ac:dyDescent="0.2">
      <c r="A210" s="6">
        <v>209</v>
      </c>
      <c r="B210" s="13" t="s">
        <v>15</v>
      </c>
      <c r="C210" s="7">
        <v>0.69</v>
      </c>
      <c r="D210" s="7">
        <v>0.81</v>
      </c>
      <c r="E210" s="7">
        <v>1.24</v>
      </c>
      <c r="F210" s="8">
        <v>0.35</v>
      </c>
      <c r="G210" s="8">
        <v>0.31</v>
      </c>
      <c r="H210" s="8">
        <v>5.99</v>
      </c>
      <c r="I210" s="9">
        <v>0</v>
      </c>
      <c r="J210" s="9">
        <v>0.27</v>
      </c>
      <c r="K210" s="9">
        <v>5.0999999999999996</v>
      </c>
      <c r="L210" s="10">
        <v>0.34</v>
      </c>
      <c r="M210" s="10">
        <v>0.35</v>
      </c>
      <c r="N210" s="10">
        <v>6.05</v>
      </c>
      <c r="O210">
        <v>0.2</v>
      </c>
      <c r="P210">
        <f t="shared" si="38"/>
        <v>0</v>
      </c>
      <c r="Q210">
        <f t="shared" si="39"/>
        <v>0</v>
      </c>
      <c r="R210">
        <f t="shared" si="40"/>
        <v>1</v>
      </c>
      <c r="S210">
        <f t="shared" si="41"/>
        <v>0</v>
      </c>
      <c r="T210">
        <f t="shared" si="42"/>
        <v>-7.3935584333248379</v>
      </c>
      <c r="U210">
        <f t="shared" si="43"/>
        <v>-6.3162771783581642</v>
      </c>
      <c r="V210">
        <f t="shared" si="44"/>
        <v>-6.1960110604830998</v>
      </c>
      <c r="W210">
        <f t="shared" si="45"/>
        <v>-5.4901682827773683</v>
      </c>
      <c r="X210">
        <f t="shared" si="46"/>
        <v>8.5865514260943781E-3</v>
      </c>
      <c r="Y210">
        <f t="shared" si="47"/>
        <v>7.1647261500587256E-2</v>
      </c>
      <c r="Z210">
        <f t="shared" si="47"/>
        <v>0.21040540885149991</v>
      </c>
      <c r="AA210">
        <f t="shared" si="47"/>
        <v>0.23729457596195258</v>
      </c>
      <c r="AB210">
        <f t="shared" si="47"/>
        <v>0.48065275368596033</v>
      </c>
      <c r="AC210">
        <f t="shared" si="48"/>
        <v>0.23729457596195258</v>
      </c>
      <c r="AD210">
        <f t="shared" si="49"/>
        <v>-1.4384529731048432</v>
      </c>
    </row>
    <row r="211" spans="1:30" x14ac:dyDescent="0.2">
      <c r="A211" s="6">
        <v>210</v>
      </c>
      <c r="B211" s="13" t="s">
        <v>15</v>
      </c>
      <c r="C211" s="7">
        <v>0.64</v>
      </c>
      <c r="D211" s="7">
        <v>0.66</v>
      </c>
      <c r="E211" s="7">
        <v>1.4</v>
      </c>
      <c r="F211" s="8">
        <v>0.53</v>
      </c>
      <c r="G211" s="8">
        <v>0.33</v>
      </c>
      <c r="H211" s="8">
        <v>6.64</v>
      </c>
      <c r="I211" s="9">
        <v>0</v>
      </c>
      <c r="J211" s="9">
        <v>0.12</v>
      </c>
      <c r="K211" s="9">
        <v>5.4</v>
      </c>
      <c r="L211" s="10">
        <v>0.44</v>
      </c>
      <c r="M211" s="10">
        <v>0.54</v>
      </c>
      <c r="N211" s="10">
        <v>6.7</v>
      </c>
      <c r="O211">
        <v>0.7</v>
      </c>
      <c r="P211">
        <f t="shared" si="38"/>
        <v>0</v>
      </c>
      <c r="Q211">
        <f t="shared" si="39"/>
        <v>0</v>
      </c>
      <c r="R211">
        <f t="shared" si="40"/>
        <v>1</v>
      </c>
      <c r="S211">
        <f t="shared" si="41"/>
        <v>0</v>
      </c>
      <c r="T211">
        <f t="shared" si="42"/>
        <v>-6.9082789239123787</v>
      </c>
      <c r="U211">
        <f t="shared" si="43"/>
        <v>-9.4341847332914508</v>
      </c>
      <c r="V211">
        <f t="shared" si="44"/>
        <v>-6.1333242126035561</v>
      </c>
      <c r="W211">
        <f t="shared" si="45"/>
        <v>-9.5614958183457777</v>
      </c>
      <c r="X211">
        <f t="shared" si="46"/>
        <v>3.3191654356245779E-3</v>
      </c>
      <c r="Y211">
        <f t="shared" si="47"/>
        <v>0.30112283088407205</v>
      </c>
      <c r="Z211">
        <f t="shared" si="47"/>
        <v>2.408555897295005E-2</v>
      </c>
      <c r="AA211">
        <f t="shared" si="47"/>
        <v>0.65358524534154039</v>
      </c>
      <c r="AB211">
        <f t="shared" si="47"/>
        <v>2.1206364801437536E-2</v>
      </c>
      <c r="AC211">
        <f t="shared" si="48"/>
        <v>0.65358524534154039</v>
      </c>
      <c r="AD211">
        <f t="shared" si="49"/>
        <v>-0.42528231013799822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C07F-9433-464A-AD51-015BEFF9A689}">
  <dimension ref="A4:O17"/>
  <sheetViews>
    <sheetView zoomScale="255" workbookViewId="0">
      <selection activeCell="M16" sqref="M16"/>
    </sheetView>
  </sheetViews>
  <sheetFormatPr baseColWidth="10" defaultColWidth="8.83203125" defaultRowHeight="15" x14ac:dyDescent="0.2"/>
  <cols>
    <col min="28" max="28" width="10.5" bestFit="1" customWidth="1"/>
    <col min="29" max="29" width="12" bestFit="1" customWidth="1"/>
    <col min="30" max="30" width="12" customWidth="1"/>
    <col min="32" max="32" width="10.5" customWidth="1"/>
  </cols>
  <sheetData>
    <row r="4" spans="1:15" x14ac:dyDescent="0.2">
      <c r="B4" s="18" t="s">
        <v>31</v>
      </c>
      <c r="C4" s="18" t="s">
        <v>32</v>
      </c>
      <c r="D4" s="18" t="s">
        <v>43</v>
      </c>
      <c r="E4" s="18" t="s">
        <v>34</v>
      </c>
      <c r="F4" s="18" t="s">
        <v>35</v>
      </c>
      <c r="G4" s="18" t="s">
        <v>36</v>
      </c>
      <c r="H4" s="18" t="s">
        <v>40</v>
      </c>
      <c r="I4" s="18" t="s">
        <v>41</v>
      </c>
      <c r="J4" s="18" t="s">
        <v>44</v>
      </c>
    </row>
    <row r="5" spans="1:15" x14ac:dyDescent="0.2">
      <c r="B5" s="18">
        <v>-0.18448429065107999</v>
      </c>
      <c r="C5" s="18">
        <v>-4.2476560600773965</v>
      </c>
      <c r="D5" s="18">
        <v>1.2420009995023378</v>
      </c>
      <c r="E5" s="18">
        <v>-9.5285498803386997</v>
      </c>
      <c r="F5" s="18">
        <v>-0.44993466013944244</v>
      </c>
      <c r="G5" s="18">
        <v>-0.36646782531129712</v>
      </c>
      <c r="H5" s="18">
        <v>-2.3110803269803499</v>
      </c>
      <c r="I5" s="18">
        <v>0.2103810525974254</v>
      </c>
      <c r="J5" s="18">
        <v>-5.5894525739753567</v>
      </c>
    </row>
    <row r="9" spans="1:15" x14ac:dyDescent="0.2">
      <c r="A9" s="5" t="s">
        <v>0</v>
      </c>
      <c r="B9" s="12" t="s">
        <v>1</v>
      </c>
      <c r="C9" s="5" t="s">
        <v>2</v>
      </c>
      <c r="D9" s="5" t="s">
        <v>3</v>
      </c>
      <c r="E9" s="5" t="s">
        <v>4</v>
      </c>
      <c r="F9" s="15" t="s">
        <v>5</v>
      </c>
      <c r="G9" s="15" t="s">
        <v>6</v>
      </c>
      <c r="H9" s="15" t="s">
        <v>7</v>
      </c>
      <c r="I9" s="16" t="s">
        <v>8</v>
      </c>
      <c r="J9" s="16" t="s">
        <v>9</v>
      </c>
      <c r="K9" s="16" t="s">
        <v>10</v>
      </c>
      <c r="L9" s="17" t="s">
        <v>11</v>
      </c>
      <c r="M9" s="17" t="s">
        <v>12</v>
      </c>
      <c r="N9" s="17" t="s">
        <v>13</v>
      </c>
      <c r="O9" s="5" t="s">
        <v>14</v>
      </c>
    </row>
    <row r="10" spans="1:15" x14ac:dyDescent="0.2">
      <c r="A10" s="6">
        <v>1</v>
      </c>
      <c r="B10" s="13" t="s">
        <v>15</v>
      </c>
      <c r="C10">
        <v>0.69</v>
      </c>
      <c r="D10">
        <v>0.59</v>
      </c>
      <c r="E10">
        <v>1</v>
      </c>
      <c r="F10">
        <v>0.35</v>
      </c>
      <c r="G10">
        <v>0.25</v>
      </c>
      <c r="H10">
        <v>4.17</v>
      </c>
      <c r="I10">
        <v>0</v>
      </c>
      <c r="J10">
        <v>0.1</v>
      </c>
      <c r="K10">
        <v>1.8</v>
      </c>
      <c r="L10">
        <v>0.34</v>
      </c>
      <c r="M10">
        <v>0.31</v>
      </c>
      <c r="N10">
        <v>3.72</v>
      </c>
      <c r="O10">
        <v>0.35</v>
      </c>
    </row>
    <row r="11" spans="1:15" x14ac:dyDescent="0.2">
      <c r="A11" s="6" t="s">
        <v>45</v>
      </c>
      <c r="B11" s="13"/>
      <c r="C11">
        <v>0.69</v>
      </c>
      <c r="D11">
        <v>0.59</v>
      </c>
      <c r="E11">
        <v>1</v>
      </c>
      <c r="F11">
        <v>0.2</v>
      </c>
      <c r="G11">
        <v>0.25</v>
      </c>
      <c r="H11">
        <v>4.17</v>
      </c>
      <c r="I11">
        <v>0</v>
      </c>
      <c r="J11">
        <v>0.1</v>
      </c>
      <c r="K11">
        <v>1.8</v>
      </c>
      <c r="L11">
        <v>0.34</v>
      </c>
      <c r="M11">
        <v>0.31</v>
      </c>
      <c r="N11">
        <v>3.72</v>
      </c>
      <c r="O11">
        <v>0.35</v>
      </c>
    </row>
    <row r="14" spans="1:15" x14ac:dyDescent="0.2">
      <c r="A14" s="5" t="s">
        <v>0</v>
      </c>
      <c r="B14" s="5" t="s">
        <v>20</v>
      </c>
      <c r="C14" s="5" t="s">
        <v>21</v>
      </c>
      <c r="D14" s="5" t="s">
        <v>22</v>
      </c>
      <c r="E14" s="5" t="s">
        <v>23</v>
      </c>
      <c r="F14" s="5" t="s">
        <v>24</v>
      </c>
      <c r="G14" s="5" t="s">
        <v>25</v>
      </c>
      <c r="H14" s="5" t="s">
        <v>26</v>
      </c>
      <c r="I14" s="5" t="s">
        <v>27</v>
      </c>
      <c r="J14" s="5" t="s">
        <v>46</v>
      </c>
      <c r="K14" s="5" t="s">
        <v>47</v>
      </c>
      <c r="M14" s="5" t="s">
        <v>48</v>
      </c>
    </row>
    <row r="15" spans="1:15" x14ac:dyDescent="0.2">
      <c r="A15" s="6">
        <v>1</v>
      </c>
      <c r="B15">
        <f>SUMPRODUCT($E$5:$G$5, C10:E10)</f>
        <v>-7.2066286922272704</v>
      </c>
      <c r="C15">
        <f>SUMPRODUCT($E$5:$G$5, F10:H10)+B$5+H$5*O10</f>
        <v>-5.9690093597957175</v>
      </c>
      <c r="D15">
        <f>SUMPRODUCT($E$5:$G$5, I10:K10)+C$5+I$5*O10</f>
        <v>-4.8786582432425769</v>
      </c>
      <c r="E15">
        <f>SUMPRODUCT($E$5:$G$5, L10:N10)+D$5+J$5*O10</f>
        <v>-5.456754415505447</v>
      </c>
      <c r="F15">
        <f>EXP(B15)+EXP(C15)+EXP(D15)+EXP(E15)</f>
        <v>1.5173023954725424E-2</v>
      </c>
      <c r="G15">
        <f>EXP(B15)/$F15</f>
        <v>4.8879728206381395E-2</v>
      </c>
      <c r="H15">
        <f t="shared" ref="H15:H16" si="0">EXP(C15)/$F15</f>
        <v>0.16850780797569409</v>
      </c>
      <c r="I15">
        <f t="shared" ref="I15:I16" si="1">EXP(D15)/$F15</f>
        <v>0.5013644107291092</v>
      </c>
      <c r="J15">
        <f t="shared" ref="J15:J16" si="2">EXP(E15)/$F15</f>
        <v>0.28124805308881534</v>
      </c>
      <c r="K15">
        <f>MAX(G15:J15)</f>
        <v>0.5013644107291092</v>
      </c>
      <c r="M15" s="13" t="s">
        <v>15</v>
      </c>
    </row>
    <row r="16" spans="1:15" x14ac:dyDescent="0.2">
      <c r="A16" s="6" t="s">
        <v>45</v>
      </c>
      <c r="B16">
        <f>SUMPRODUCT($E$5:$G$5, C11:E11)</f>
        <v>-7.2066286922272704</v>
      </c>
      <c r="C16">
        <f>SUMPRODUCT($E$5:$G$5, F11:H11)+B$5+H$5*O11</f>
        <v>-4.5397268777449113</v>
      </c>
      <c r="D16">
        <f>SUMPRODUCT($E$5:$G$5, I11:K11)+C$5+I$5*O11</f>
        <v>-4.8786582432425769</v>
      </c>
      <c r="E16">
        <f>SUMPRODUCT($E$5:$G$5, L11:N11)+D$5+J$5*O11</f>
        <v>-5.456754415505447</v>
      </c>
      <c r="F16">
        <f t="shared" ref="F16" si="3">EXP(B16)+EXP(C16)+EXP(D16)+EXP(E16)</f>
        <v>2.3292573044273967E-2</v>
      </c>
      <c r="G16">
        <f t="shared" ref="G16" si="4">EXP(B16)/$F16</f>
        <v>3.1840762528303597E-2</v>
      </c>
      <c r="H16">
        <f t="shared" si="0"/>
        <v>0.4583573517716879</v>
      </c>
      <c r="I16">
        <f t="shared" si="1"/>
        <v>0.32659398339461937</v>
      </c>
      <c r="J16">
        <f t="shared" si="2"/>
        <v>0.18320790230538905</v>
      </c>
      <c r="K16">
        <f t="shared" ref="K16" si="5">MAX(G16:J16)</f>
        <v>0.4583573517716879</v>
      </c>
      <c r="M16" s="13" t="s">
        <v>18</v>
      </c>
    </row>
    <row r="17" spans="1:1" x14ac:dyDescent="0.2">
      <c r="A17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B129-C3A3-4188-AFB2-8BA9C6EDC23A}">
  <dimension ref="A2:AB40"/>
  <sheetViews>
    <sheetView tabSelected="1" zoomScale="328" workbookViewId="0">
      <selection activeCell="B9" sqref="B9"/>
    </sheetView>
  </sheetViews>
  <sheetFormatPr baseColWidth="10" defaultColWidth="8.83203125" defaultRowHeight="15" x14ac:dyDescent="0.2"/>
  <sheetData>
    <row r="2" spans="1:28" x14ac:dyDescent="0.2">
      <c r="B2" s="18" t="s">
        <v>49</v>
      </c>
      <c r="C2" s="18" t="s">
        <v>50</v>
      </c>
      <c r="D2" s="18" t="s">
        <v>43</v>
      </c>
      <c r="E2" s="18" t="s">
        <v>34</v>
      </c>
      <c r="F2" s="18" t="s">
        <v>35</v>
      </c>
      <c r="G2" s="18" t="s">
        <v>36</v>
      </c>
      <c r="H2" s="18" t="s">
        <v>51</v>
      </c>
      <c r="I2" s="18" t="s">
        <v>52</v>
      </c>
      <c r="J2" s="18" t="s">
        <v>44</v>
      </c>
    </row>
    <row r="3" spans="1:28" x14ac:dyDescent="0.2">
      <c r="B3" s="18">
        <v>-0.18448429065107999</v>
      </c>
      <c r="C3" s="18">
        <v>-4.2476560600773965</v>
      </c>
      <c r="D3" s="18">
        <v>1.2420009995023378</v>
      </c>
      <c r="E3" s="18">
        <v>-9.5285498803386997</v>
      </c>
      <c r="F3" s="18">
        <v>-0.44993466013944244</v>
      </c>
      <c r="G3" s="18">
        <v>-0.36646782531129712</v>
      </c>
      <c r="H3" s="18">
        <v>-2.3110803269803499</v>
      </c>
      <c r="I3" s="18">
        <v>0.2103810525974254</v>
      </c>
      <c r="J3" s="18">
        <v>-5.5894525739753567</v>
      </c>
    </row>
    <row r="7" spans="1:28" x14ac:dyDescent="0.2">
      <c r="A7" s="19" t="s">
        <v>0</v>
      </c>
      <c r="B7" s="13" t="s">
        <v>1</v>
      </c>
      <c r="C7" s="19" t="s">
        <v>53</v>
      </c>
      <c r="D7" s="19" t="s">
        <v>54</v>
      </c>
      <c r="E7" s="19" t="s">
        <v>55</v>
      </c>
      <c r="F7" s="19" t="s">
        <v>56</v>
      </c>
      <c r="G7" s="19" t="s">
        <v>57</v>
      </c>
      <c r="H7" s="19" t="s">
        <v>58</v>
      </c>
      <c r="I7" s="19" t="s">
        <v>59</v>
      </c>
      <c r="J7" s="19" t="s">
        <v>60</v>
      </c>
      <c r="K7" s="19" t="s">
        <v>61</v>
      </c>
      <c r="L7" s="19" t="s">
        <v>62</v>
      </c>
      <c r="M7" s="19" t="s">
        <v>63</v>
      </c>
      <c r="N7" s="19" t="s">
        <v>64</v>
      </c>
      <c r="O7" s="19" t="s">
        <v>14</v>
      </c>
      <c r="P7" s="5" t="s">
        <v>65</v>
      </c>
      <c r="Q7" s="5" t="s">
        <v>66</v>
      </c>
      <c r="R7" s="5" t="s">
        <v>67</v>
      </c>
      <c r="S7" s="5" t="s">
        <v>68</v>
      </c>
      <c r="T7" t="s">
        <v>20</v>
      </c>
      <c r="U7" t="s">
        <v>21</v>
      </c>
      <c r="V7" t="s">
        <v>22</v>
      </c>
      <c r="W7" t="s">
        <v>23</v>
      </c>
      <c r="X7" t="s">
        <v>24</v>
      </c>
      <c r="Y7" s="20" t="s">
        <v>69</v>
      </c>
      <c r="Z7" s="20" t="s">
        <v>70</v>
      </c>
      <c r="AA7" s="20" t="s">
        <v>71</v>
      </c>
      <c r="AB7" s="20" t="s">
        <v>46</v>
      </c>
    </row>
    <row r="8" spans="1:28" x14ac:dyDescent="0.2">
      <c r="A8" s="6">
        <v>1</v>
      </c>
      <c r="B8" s="13" t="s">
        <v>15</v>
      </c>
      <c r="C8">
        <v>0.69</v>
      </c>
      <c r="D8">
        <v>0.59</v>
      </c>
      <c r="E8">
        <v>1</v>
      </c>
      <c r="F8">
        <v>0.35</v>
      </c>
      <c r="G8">
        <v>0.25</v>
      </c>
      <c r="H8">
        <v>4.17</v>
      </c>
      <c r="I8">
        <v>0</v>
      </c>
      <c r="J8">
        <v>0.1</v>
      </c>
      <c r="K8">
        <v>1.8</v>
      </c>
      <c r="L8">
        <v>0.34</v>
      </c>
      <c r="M8">
        <v>0.31</v>
      </c>
      <c r="N8">
        <v>3.72</v>
      </c>
      <c r="O8">
        <v>0.35</v>
      </c>
      <c r="P8" s="6">
        <v>0</v>
      </c>
      <c r="Q8" s="6">
        <v>0</v>
      </c>
      <c r="R8" s="6">
        <v>1</v>
      </c>
      <c r="S8" s="6">
        <v>0</v>
      </c>
      <c r="T8">
        <f>SUMPRODUCT(C8:E8,E3:G3)</f>
        <v>-7.2066286922272704</v>
      </c>
      <c r="U8">
        <f>SUMPRODUCT(F8:H8,E3:G3)+B3+H3*O8</f>
        <v>-5.9690093597957175</v>
      </c>
      <c r="V8">
        <f>SUMPRODUCT(I8:K8,E3:G3)+C3+I3*O8</f>
        <v>-4.8786582432425769</v>
      </c>
      <c r="W8">
        <f>SUMPRODUCT(L8:N8,E3:G3)+D3+J3*O8</f>
        <v>-5.456754415505447</v>
      </c>
      <c r="X8">
        <f>EXP(T8)+EXP(U8)+EXP(V8)+EXP(W8)</f>
        <v>1.5173023954725424E-2</v>
      </c>
      <c r="Y8" s="20">
        <f>EXP(T8)/$X$8</f>
        <v>4.8879728206381395E-2</v>
      </c>
      <c r="Z8" s="20">
        <f t="shared" ref="Z8:AB8" si="0">EXP(U8)/$X$8</f>
        <v>0.16850780797569409</v>
      </c>
      <c r="AA8" s="20">
        <f t="shared" si="0"/>
        <v>0.5013644107291092</v>
      </c>
      <c r="AB8" s="20">
        <f t="shared" si="0"/>
        <v>0.28124805308881534</v>
      </c>
    </row>
    <row r="9" spans="1:28" x14ac:dyDescent="0.2">
      <c r="A9" s="6"/>
      <c r="B9" s="13"/>
      <c r="P9" s="21"/>
      <c r="Q9" s="21"/>
      <c r="R9" s="21"/>
      <c r="S9" s="21"/>
    </row>
    <row r="10" spans="1:28" x14ac:dyDescent="0.2">
      <c r="A10" s="6"/>
      <c r="B10" s="13"/>
      <c r="P10" s="21"/>
      <c r="Q10" s="21"/>
      <c r="R10" s="21"/>
      <c r="S10" s="21"/>
    </row>
    <row r="11" spans="1:28" x14ac:dyDescent="0.2">
      <c r="A11" s="6"/>
      <c r="B11" s="13"/>
      <c r="P11" s="21"/>
      <c r="Q11" s="21"/>
      <c r="R11" s="21"/>
      <c r="S11" s="21"/>
    </row>
    <row r="12" spans="1:28" x14ac:dyDescent="0.2">
      <c r="A12" s="6" t="s">
        <v>36</v>
      </c>
      <c r="B12" s="18">
        <v>-0.36646782531129712</v>
      </c>
      <c r="P12" s="21"/>
      <c r="Q12" s="21"/>
      <c r="R12" s="21"/>
      <c r="S12" s="21"/>
    </row>
    <row r="13" spans="1:28" x14ac:dyDescent="0.2">
      <c r="A13" s="6"/>
      <c r="B13" s="13"/>
      <c r="P13" s="21"/>
      <c r="Q13" s="21"/>
      <c r="R13" s="21"/>
      <c r="S13" s="21"/>
    </row>
    <row r="14" spans="1:28" x14ac:dyDescent="0.2">
      <c r="A14" s="6"/>
      <c r="B14" s="22" t="s">
        <v>65</v>
      </c>
      <c r="C14" s="22" t="s">
        <v>66</v>
      </c>
      <c r="D14" s="22" t="s">
        <v>67</v>
      </c>
      <c r="E14" s="22" t="s">
        <v>68</v>
      </c>
      <c r="P14" s="21"/>
      <c r="Q14" s="21"/>
      <c r="R14" s="21"/>
      <c r="S14" s="21"/>
    </row>
    <row r="15" spans="1:28" x14ac:dyDescent="0.2">
      <c r="A15" s="19" t="s">
        <v>72</v>
      </c>
      <c r="B15" s="20">
        <f>Y8</f>
        <v>4.8879728206381395E-2</v>
      </c>
      <c r="C15" s="20">
        <f t="shared" ref="C15:E15" si="1">Z8</f>
        <v>0.16850780797569409</v>
      </c>
      <c r="D15" s="20">
        <f t="shared" si="1"/>
        <v>0.5013644107291092</v>
      </c>
      <c r="E15" s="20">
        <f t="shared" si="1"/>
        <v>0.28124805308881534</v>
      </c>
      <c r="P15" s="21"/>
      <c r="Q15" s="21"/>
      <c r="R15" s="21"/>
      <c r="S15" s="21"/>
    </row>
    <row r="16" spans="1:28" x14ac:dyDescent="0.2">
      <c r="A16" s="19" t="s">
        <v>73</v>
      </c>
      <c r="B16" s="19">
        <f>E8</f>
        <v>1</v>
      </c>
      <c r="C16" s="19">
        <f>H8</f>
        <v>4.17</v>
      </c>
      <c r="D16" s="19">
        <f>K8</f>
        <v>1.8</v>
      </c>
      <c r="E16" s="19">
        <f>N8</f>
        <v>3.72</v>
      </c>
      <c r="P16" s="21"/>
      <c r="Q16" s="21"/>
      <c r="R16" s="21"/>
      <c r="S16" s="21"/>
    </row>
    <row r="17" spans="1:21" x14ac:dyDescent="0.2">
      <c r="A17" s="6"/>
      <c r="B17" s="13"/>
      <c r="P17" s="21"/>
      <c r="Q17" s="21"/>
      <c r="R17" s="21"/>
      <c r="S17" s="21"/>
    </row>
    <row r="18" spans="1:21" x14ac:dyDescent="0.2">
      <c r="A18" s="6"/>
      <c r="B18" s="13"/>
      <c r="P18" s="21"/>
      <c r="Q18" s="21"/>
      <c r="R18" s="21"/>
      <c r="S18" s="21"/>
    </row>
    <row r="19" spans="1:21" x14ac:dyDescent="0.2">
      <c r="A19" s="6"/>
      <c r="B19" s="22" t="s">
        <v>65</v>
      </c>
      <c r="C19" s="19" t="s">
        <v>66</v>
      </c>
      <c r="D19" s="19" t="s">
        <v>67</v>
      </c>
      <c r="E19" s="19" t="s">
        <v>68</v>
      </c>
      <c r="G19" s="19"/>
      <c r="H19" s="19"/>
      <c r="P19" s="21"/>
      <c r="Q19" s="21"/>
      <c r="R19" s="21"/>
      <c r="S19" s="21"/>
      <c r="U19" s="18"/>
    </row>
    <row r="20" spans="1:21" x14ac:dyDescent="0.2">
      <c r="A20" s="19" t="s">
        <v>65</v>
      </c>
      <c r="B20" s="23">
        <f>$B$12*B$16*(1-B$15)</f>
        <v>-0.34855497761369725</v>
      </c>
      <c r="C20" s="24">
        <f>-$B$12*C$16*C$15</f>
        <v>0.25750871703656553</v>
      </c>
      <c r="D20" s="24">
        <f>-$B$12*D$16*D$15</f>
        <v>0.33072106551907793</v>
      </c>
      <c r="E20" s="24">
        <f>-$B$12*E$16*E$15</f>
        <v>0.38341430808519922</v>
      </c>
      <c r="G20" s="25"/>
      <c r="H20" s="19"/>
      <c r="P20" s="21"/>
      <c r="Q20" s="21"/>
      <c r="R20" s="21"/>
      <c r="S20" s="21"/>
      <c r="U20" s="18"/>
    </row>
    <row r="21" spans="1:21" x14ac:dyDescent="0.2">
      <c r="A21" s="19" t="s">
        <v>66</v>
      </c>
      <c r="B21" s="24">
        <f>-$B$12*B$16*B$15</f>
        <v>1.7912847697599859E-2</v>
      </c>
      <c r="C21" s="23">
        <f>$B$12*C$16*(1-C$15)</f>
        <v>-1.2706621145115435</v>
      </c>
      <c r="D21" s="24">
        <f t="shared" ref="D20:E23" si="2">-$B$12*D$16*D$15</f>
        <v>0.33072106551907793</v>
      </c>
      <c r="E21" s="24">
        <f t="shared" si="2"/>
        <v>0.38341430808519922</v>
      </c>
      <c r="G21" s="25"/>
      <c r="H21" s="19"/>
      <c r="P21" s="21"/>
      <c r="Q21" s="21"/>
      <c r="R21" s="21"/>
      <c r="S21" s="21"/>
    </row>
    <row r="22" spans="1:21" x14ac:dyDescent="0.2">
      <c r="A22" s="19" t="s">
        <v>67</v>
      </c>
      <c r="B22" s="24">
        <f t="shared" ref="B22:C23" si="3">-$B$12*B$16*B$15</f>
        <v>1.7912847697599859E-2</v>
      </c>
      <c r="C22" s="24">
        <f t="shared" si="3"/>
        <v>0.25750871703656553</v>
      </c>
      <c r="D22" s="23">
        <f>$B$12*D$16*(1-D$15)</f>
        <v>-0.32892102004125695</v>
      </c>
      <c r="E22" s="24">
        <f t="shared" si="2"/>
        <v>0.38341430808519922</v>
      </c>
      <c r="G22" s="25"/>
      <c r="H22" s="19"/>
      <c r="P22" s="21"/>
      <c r="Q22" s="21"/>
      <c r="R22" s="21"/>
      <c r="S22" s="21"/>
    </row>
    <row r="23" spans="1:21" x14ac:dyDescent="0.2">
      <c r="A23" s="19" t="s">
        <v>68</v>
      </c>
      <c r="B23" s="24">
        <f t="shared" si="3"/>
        <v>1.7912847697599859E-2</v>
      </c>
      <c r="C23" s="24">
        <f t="shared" si="3"/>
        <v>0.25750871703656553</v>
      </c>
      <c r="D23" s="24">
        <f t="shared" si="2"/>
        <v>0.33072106551907793</v>
      </c>
      <c r="E23" s="23">
        <f>$B$12*E$16*(1-E$15)</f>
        <v>-0.97984600207282624</v>
      </c>
      <c r="G23" s="25"/>
      <c r="H23" s="26"/>
      <c r="P23" s="21"/>
      <c r="Q23" s="21"/>
      <c r="R23" s="21"/>
      <c r="S23" s="21"/>
    </row>
    <row r="24" spans="1:21" x14ac:dyDescent="0.2">
      <c r="A24" s="6"/>
      <c r="B24" s="13"/>
      <c r="P24" s="21"/>
      <c r="Q24" s="21"/>
      <c r="R24" s="21"/>
      <c r="S24" s="21"/>
    </row>
    <row r="25" spans="1:21" x14ac:dyDescent="0.2">
      <c r="A25" s="6"/>
      <c r="B25" s="13"/>
      <c r="P25" s="21"/>
      <c r="Q25" s="21"/>
      <c r="R25" s="21"/>
      <c r="S25" s="21"/>
    </row>
    <row r="26" spans="1:21" x14ac:dyDescent="0.2">
      <c r="A26" s="6"/>
      <c r="B26" s="13"/>
      <c r="P26" s="21"/>
      <c r="Q26" s="21"/>
      <c r="R26" s="21"/>
      <c r="S26" s="21"/>
    </row>
    <row r="27" spans="1:21" x14ac:dyDescent="0.2">
      <c r="A27" s="6"/>
      <c r="B27" s="13"/>
      <c r="P27" s="21"/>
      <c r="Q27" s="21"/>
      <c r="R27" s="21"/>
      <c r="S27" s="21"/>
    </row>
    <row r="28" spans="1:21" x14ac:dyDescent="0.2">
      <c r="A28" s="6"/>
      <c r="B28" s="13"/>
      <c r="P28" s="21"/>
      <c r="Q28" s="21"/>
      <c r="R28" s="21"/>
      <c r="S28" s="21"/>
    </row>
    <row r="29" spans="1:21" x14ac:dyDescent="0.2">
      <c r="A29" s="6"/>
      <c r="B29" s="13"/>
      <c r="P29" s="21"/>
      <c r="Q29" s="21"/>
      <c r="R29" s="21"/>
      <c r="S29" s="21"/>
    </row>
    <row r="30" spans="1:21" x14ac:dyDescent="0.2">
      <c r="A30" s="6"/>
      <c r="B30" s="13"/>
      <c r="P30" s="21"/>
      <c r="Q30" s="21"/>
      <c r="R30" s="21"/>
      <c r="S30" s="21"/>
    </row>
    <row r="31" spans="1:21" x14ac:dyDescent="0.2">
      <c r="A31" s="6"/>
      <c r="B31" s="13"/>
      <c r="P31" s="21"/>
      <c r="Q31" s="21"/>
      <c r="R31" s="21"/>
      <c r="S31" s="21"/>
    </row>
    <row r="32" spans="1:21" x14ac:dyDescent="0.2">
      <c r="A32" s="6"/>
      <c r="B32" s="13"/>
      <c r="P32" s="21"/>
      <c r="Q32" s="21"/>
      <c r="R32" s="21"/>
      <c r="S32" s="21"/>
    </row>
    <row r="33" spans="1:19" x14ac:dyDescent="0.2">
      <c r="A33" s="6"/>
      <c r="B33" s="13"/>
      <c r="P33" s="21"/>
      <c r="Q33" s="21"/>
      <c r="R33" s="21"/>
      <c r="S33" s="21"/>
    </row>
    <row r="34" spans="1:19" x14ac:dyDescent="0.2">
      <c r="A34" s="6"/>
      <c r="B34" s="13"/>
      <c r="P34" s="21"/>
      <c r="Q34" s="21"/>
      <c r="R34" s="21"/>
      <c r="S34" s="21"/>
    </row>
    <row r="35" spans="1:19" x14ac:dyDescent="0.2">
      <c r="A35" s="6"/>
      <c r="B35" s="13"/>
      <c r="P35" s="21"/>
      <c r="Q35" s="21"/>
      <c r="R35" s="21"/>
      <c r="S35" s="21"/>
    </row>
    <row r="36" spans="1:19" x14ac:dyDescent="0.2">
      <c r="A36" s="6"/>
      <c r="B36" s="13"/>
      <c r="P36" s="21"/>
      <c r="Q36" s="21"/>
      <c r="R36" s="21"/>
      <c r="S36" s="21"/>
    </row>
    <row r="37" spans="1:19" x14ac:dyDescent="0.2">
      <c r="A37" s="6"/>
      <c r="B37" s="13"/>
      <c r="P37" s="21"/>
      <c r="Q37" s="21"/>
      <c r="R37" s="21"/>
      <c r="S37" s="21"/>
    </row>
    <row r="38" spans="1:19" x14ac:dyDescent="0.2">
      <c r="A38" s="6"/>
      <c r="B38" s="13"/>
      <c r="P38" s="21"/>
      <c r="Q38" s="21"/>
      <c r="R38" s="21"/>
      <c r="S38" s="21"/>
    </row>
    <row r="39" spans="1:19" x14ac:dyDescent="0.2">
      <c r="A39" s="6"/>
      <c r="B39" s="13"/>
      <c r="P39" s="21"/>
      <c r="Q39" s="21"/>
      <c r="R39" s="21"/>
      <c r="S39" s="21"/>
    </row>
    <row r="40" spans="1:19" x14ac:dyDescent="0.2">
      <c r="A40" s="6"/>
      <c r="B40" s="13"/>
      <c r="P40" s="21"/>
      <c r="Q40" s="21"/>
      <c r="R40" s="21"/>
      <c r="S4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Statistics</vt:lpstr>
      <vt:lpstr>Sensitivity Report 1</vt:lpstr>
      <vt:lpstr>Model1</vt:lpstr>
      <vt:lpstr>Model2</vt:lpstr>
      <vt:lpstr>Predictions</vt:lpstr>
      <vt:lpstr>Elasticities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Created with the Wolfram Language : www.wolfram.com</dc:creator>
  <cp:keywords/>
  <dc:description/>
  <cp:lastModifiedBy>Microsoft Office User</cp:lastModifiedBy>
  <cp:revision/>
  <dcterms:created xsi:type="dcterms:W3CDTF">2020-11-08T22:21:08Z</dcterms:created>
  <dcterms:modified xsi:type="dcterms:W3CDTF">2022-10-25T15:59:53Z</dcterms:modified>
  <cp:category/>
  <cp:contentStatus/>
</cp:coreProperties>
</file>