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bc\AC\Temp\"/>
    </mc:Choice>
  </mc:AlternateContent>
  <xr:revisionPtr revIDLastSave="0" documentId="8_{B2DE8D80-483D-0D4C-9FC9-267758F041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S &amp; P&amp;LA" sheetId="1" r:id="rId1"/>
    <sheet name="Assessment Resul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34" i="1"/>
  <c r="G39" i="1"/>
  <c r="I49" i="1"/>
  <c r="I53" i="1"/>
  <c r="I55" i="1"/>
  <c r="I59" i="1"/>
  <c r="I63" i="1"/>
  <c r="G49" i="1"/>
  <c r="G53" i="1"/>
  <c r="G55" i="1"/>
  <c r="G59" i="1"/>
  <c r="G63" i="1"/>
  <c r="I34" i="1"/>
  <c r="I29" i="1"/>
  <c r="I39" i="1"/>
  <c r="I19" i="1"/>
  <c r="I15" i="1"/>
  <c r="I25" i="1"/>
  <c r="I40" i="1"/>
  <c r="G19" i="1"/>
  <c r="G15" i="1"/>
  <c r="G25" i="1"/>
  <c r="H15" i="1"/>
  <c r="E9" i="1"/>
  <c r="E8" i="1"/>
  <c r="L62" i="2"/>
  <c r="L56" i="2"/>
  <c r="E55" i="2"/>
  <c r="E53" i="2"/>
  <c r="E58" i="2"/>
  <c r="H58" i="2"/>
  <c r="L58" i="2"/>
  <c r="G40" i="1"/>
  <c r="E51" i="2"/>
  <c r="H51" i="2"/>
  <c r="L51" i="2"/>
  <c r="P51" i="2"/>
  <c r="E60" i="2"/>
  <c r="Q51" i="2"/>
  <c r="Q56" i="2"/>
  <c r="P56" i="2"/>
  <c r="F60" i="2"/>
  <c r="E65" i="2"/>
  <c r="H60" i="2"/>
  <c r="L60" i="2"/>
  <c r="F53" i="2"/>
  <c r="H53" i="2"/>
  <c r="L53" i="2"/>
  <c r="H55" i="2"/>
  <c r="L55" i="2"/>
  <c r="C67" i="2"/>
  <c r="F65" i="2"/>
  <c r="H65" i="2"/>
  <c r="C75" i="2"/>
  <c r="C77" i="2"/>
  <c r="C81" i="2"/>
  <c r="C79" i="2"/>
  <c r="C83" i="2"/>
</calcChain>
</file>

<file path=xl/sharedStrings.xml><?xml version="1.0" encoding="utf-8"?>
<sst xmlns="http://schemas.openxmlformats.org/spreadsheetml/2006/main" count="185" uniqueCount="118">
  <si>
    <t>Turnover</t>
  </si>
  <si>
    <t>+</t>
  </si>
  <si>
    <t>Other operating income</t>
  </si>
  <si>
    <t>=</t>
  </si>
  <si>
    <t>Operating income (OI)</t>
  </si>
  <si>
    <t>-</t>
  </si>
  <si>
    <t>Cost of materials and consumables</t>
  </si>
  <si>
    <t>Other operating charges</t>
  </si>
  <si>
    <r>
      <t xml:space="preserve">Remuneration and charges </t>
    </r>
    <r>
      <rPr>
        <i/>
        <sz val="12"/>
        <rFont val="Times New Roman"/>
        <family val="1"/>
      </rPr>
      <t>(staff costs)</t>
    </r>
  </si>
  <si>
    <t>Gross Operating Profit or Loss (GOP/GOL)</t>
  </si>
  <si>
    <t>Depreciation and value adjustments on non-financial assets</t>
  </si>
  <si>
    <t>Net Operating Profit or Loss (NOP/NOL)</t>
  </si>
  <si>
    <t>Financial income and value adjustments on financial assets</t>
  </si>
  <si>
    <t>Similar charges</t>
  </si>
  <si>
    <t>Profit or Loss on ordinary activities</t>
  </si>
  <si>
    <t>Extraordinary income</t>
  </si>
  <si>
    <t>Extraordinary charges</t>
  </si>
  <si>
    <t>Profit or Loss for the financial year (Net result)</t>
  </si>
  <si>
    <t>Year N</t>
  </si>
  <si>
    <t>Year N-1</t>
  </si>
  <si>
    <t>(1) Positive or negative amount</t>
  </si>
  <si>
    <r>
      <t>Variation in stocks</t>
    </r>
    <r>
      <rPr>
        <b/>
        <i/>
        <vertAlign val="superscript"/>
        <sz val="10"/>
        <rFont val="Times New Roman"/>
        <family val="1"/>
      </rPr>
      <t>(1)</t>
    </r>
  </si>
  <si>
    <t>Interest paid</t>
  </si>
  <si>
    <t>1- Subscribed capital unpaid</t>
  </si>
  <si>
    <t>ASSETS</t>
  </si>
  <si>
    <t>LIABILITIES</t>
  </si>
  <si>
    <t>2.1- Intangible fixed assets</t>
  </si>
  <si>
    <t>2.2- Tangible fixed assets</t>
  </si>
  <si>
    <t>2.3- Financial assets</t>
  </si>
  <si>
    <t>3.1- Stocks</t>
  </si>
  <si>
    <t>3.2.1- Debtors due within one year</t>
  </si>
  <si>
    <t>3.2.2- Debtors due after one year</t>
  </si>
  <si>
    <t>3.3- Cash at bank and in hand</t>
  </si>
  <si>
    <t>3.4- Other current assets</t>
  </si>
  <si>
    <r>
      <t>2- Fixed assets</t>
    </r>
    <r>
      <rPr>
        <b/>
        <i/>
        <sz val="10"/>
        <rFont val="Times New Roman"/>
        <family val="1"/>
      </rPr>
      <t xml:space="preserve"> (2.1+2.2+2.3)</t>
    </r>
  </si>
  <si>
    <r>
      <t>3- Current assets</t>
    </r>
    <r>
      <rPr>
        <b/>
        <i/>
        <sz val="10"/>
        <rFont val="Times New Roman"/>
        <family val="1"/>
      </rPr>
      <t xml:space="preserve"> (3.1+3.2.1+3.2.2+3.3+3.4)</t>
    </r>
  </si>
  <si>
    <t>4.1- Subscribed capital</t>
  </si>
  <si>
    <t>4.2- Reserves</t>
  </si>
  <si>
    <r>
      <t xml:space="preserve">4. Capital and reserves </t>
    </r>
    <r>
      <rPr>
        <b/>
        <i/>
        <sz val="10"/>
        <rFont val="Times New Roman"/>
        <family val="1"/>
      </rPr>
      <t>(4.1+4.2+4.3+4.4)</t>
    </r>
  </si>
  <si>
    <t>5.1.1- Long term non-bank debt</t>
  </si>
  <si>
    <t>5.1.2- Long term bank debt</t>
  </si>
  <si>
    <t>5.2.1- Short term non-bank debt</t>
  </si>
  <si>
    <t>5.2.2- Short term bank debt</t>
  </si>
  <si>
    <r>
      <t xml:space="preserve">5. Creditors </t>
    </r>
    <r>
      <rPr>
        <b/>
        <i/>
        <sz val="10"/>
        <rFont val="Times New Roman"/>
        <family val="1"/>
      </rPr>
      <t>(5.1.1+5.1.2+5.2.1+5.2.2)</t>
    </r>
  </si>
  <si>
    <r>
      <t>Total assets</t>
    </r>
    <r>
      <rPr>
        <b/>
        <i/>
        <sz val="10"/>
        <rFont val="Times New Roman"/>
        <family val="1"/>
      </rPr>
      <t xml:space="preserve"> (1+2+3)</t>
    </r>
  </si>
  <si>
    <r>
      <t>Total liabilities</t>
    </r>
    <r>
      <rPr>
        <b/>
        <i/>
        <sz val="10"/>
        <rFont val="Times New Roman"/>
        <family val="1"/>
      </rPr>
      <t xml:space="preserve"> (4+5)</t>
    </r>
  </si>
  <si>
    <t>Duration (in months)</t>
  </si>
  <si>
    <t>Closing date (dd/mm/yyyy)</t>
  </si>
  <si>
    <t>Accounting Balance Sheet(s)</t>
  </si>
  <si>
    <t>Profit and Loss Account(s)</t>
  </si>
  <si>
    <t>4.3- Profit and loss brought forward from the previous years</t>
  </si>
  <si>
    <t>4.4- Profit and loss brought forward for the financial year</t>
  </si>
  <si>
    <t>Restructured Simplified Accounting Balance Sheets
and Profit and Loss Accounts</t>
  </si>
  <si>
    <t>Purpose</t>
  </si>
  <si>
    <t>Indicators</t>
  </si>
  <si>
    <t>Ratios</t>
  </si>
  <si>
    <t>Concise Analysis</t>
  </si>
  <si>
    <t>More in depth analysis</t>
  </si>
  <si>
    <t>Liquidity</t>
  </si>
  <si>
    <t>Quick ratio</t>
  </si>
  <si>
    <t>Current assets – Stocks – Debtors &gt; 1 year</t>
  </si>
  <si>
    <t>l</t>
  </si>
  <si>
    <t>Short-term debt (bank and non-bank)</t>
  </si>
  <si>
    <t>Financial autonomy</t>
  </si>
  <si>
    <t>Gross Operating Profit Ratio</t>
  </si>
  <si>
    <t>Interest</t>
  </si>
  <si>
    <t>GOP</t>
  </si>
  <si>
    <t>Profitability</t>
  </si>
  <si>
    <t>Profitability (1)</t>
  </si>
  <si>
    <t>Profitability (2)</t>
  </si>
  <si>
    <t>NOP</t>
  </si>
  <si>
    <t>Solvency</t>
  </si>
  <si>
    <t>Total debt</t>
  </si>
  <si>
    <t>Weak</t>
  </si>
  <si>
    <t>Acceptable</t>
  </si>
  <si>
    <t>Good</t>
  </si>
  <si>
    <t>i &lt; 0,5</t>
  </si>
  <si>
    <t>0,5 ≤ i ≤ 1</t>
  </si>
  <si>
    <t>i &gt; 1</t>
  </si>
  <si>
    <t>i&gt; 0,40 or &lt;0</t>
  </si>
  <si>
    <t>0,40 ≥ i ≥ 0,30</t>
  </si>
  <si>
    <t>i &lt; 0,05</t>
  </si>
  <si>
    <t>0,05 ≤ i ≤ 0,15</t>
  </si>
  <si>
    <t>i &gt; 0,15</t>
  </si>
  <si>
    <t>i &lt; 0,02</t>
  </si>
  <si>
    <t>0,02 ≤ i ≤ 0,04</t>
  </si>
  <si>
    <t>i &gt; 0,04</t>
  </si>
  <si>
    <t>i&gt; 6,00 or &lt; 0</t>
  </si>
  <si>
    <t>6,00 ≥ i ≥ 4,00</t>
  </si>
  <si>
    <t>Equity(*)</t>
  </si>
  <si>
    <t>(*) Equity = Capital and reserves - 50% of intangible assets</t>
  </si>
  <si>
    <t>2- Quotes given according to the results obtained</t>
  </si>
  <si>
    <t>3- Your financial viability check</t>
  </si>
  <si>
    <t>Qualification</t>
  </si>
  <si>
    <t>Quote</t>
  </si>
  <si>
    <t>Figure</t>
  </si>
  <si>
    <t>1- Ratios and noteworhty value used</t>
  </si>
  <si>
    <t>Noteworthy value (Flag)</t>
  </si>
  <si>
    <t>Equity Flag</t>
  </si>
  <si>
    <t>i&gt; 10,00 or &lt; 0</t>
  </si>
  <si>
    <t>i ≤ 10,00 and ≥ 0</t>
  </si>
  <si>
    <t>Ratios's Results(**)</t>
  </si>
  <si>
    <t>Noteworthy value's Result (**)</t>
  </si>
  <si>
    <t>0 ≤ i &lt; 0,30</t>
  </si>
  <si>
    <t>0 ≤ i &lt; 4,00</t>
  </si>
  <si>
    <t>You can participate but you can not be the coordinator of this FP7 indirect action.</t>
  </si>
  <si>
    <t>More in-depth analysis</t>
  </si>
  <si>
    <t>You can not participate to this indirect FP7 action due to your "unsufficient" financial viability following a more in-depth financial analysis, except if duly justified reasons are provided by the Commission authorising officer according to its own risk assessment.</t>
  </si>
  <si>
    <t>Weak &amp; Unsufficient</t>
  </si>
  <si>
    <t>4- Pre-conclusions of your financial viability check(**)</t>
  </si>
  <si>
    <t>Due to your ratio's results, be aware that the Commission services reserves the right to systematically initiate during the implementation of the relating FP7 indirect action a financial audit (which can be accompanied if necessary by a technical audit) carried out by the Commission services or its duly authorised representatives or by the Court of Auditors, for legal person presenting this kind of results.</t>
  </si>
  <si>
    <t>Due to your noteworthy value result, be aware that the Commission services reserves the right to systematically initiate during the implementation of the relating FP7 indirect action a financial audit (which can be accompanied if necessary by a technical audit) carried out by the Commission services or its duly authorised representatives or by the Court of Auditors, for legal person presenting this kind of result.</t>
  </si>
  <si>
    <t>(**) According to the figures you have submitted in the Restructured Simplified Accounting Balance Sheets and Profit and Loss Accounts</t>
  </si>
  <si>
    <t>You can participate. But check carefully the result of the 3 last boxes hereunder: according to the results of your financial viability check you may be subject to additionnal protection measures.</t>
  </si>
  <si>
    <t>Currency displayed on the financial statements</t>
  </si>
  <si>
    <t>+/-</t>
  </si>
  <si>
    <r>
      <t>Taxes on profits</t>
    </r>
    <r>
      <rPr>
        <b/>
        <i/>
        <vertAlign val="superscript"/>
        <sz val="10"/>
        <rFont val="Times New Roman"/>
        <family val="1"/>
      </rPr>
      <t>(1)</t>
    </r>
  </si>
  <si>
    <t xml:space="preserve">Financial viability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</si>
</sst>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9" x14ac:knownFonts="1">
    <font>
      <sz val="10"/>
      <name val="Arial"/>
    </font>
    <font>
      <sz val="8"/>
      <name val="Arial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indexed="9"/>
      <name val="Times New Roman"/>
      <family val="1"/>
    </font>
    <font>
      <b/>
      <i/>
      <sz val="10"/>
      <name val="Times New Roman"/>
      <family val="1"/>
    </font>
    <font>
      <b/>
      <i/>
      <vertAlign val="superscript"/>
      <sz val="10"/>
      <name val="Times New Roman"/>
      <family val="1"/>
    </font>
    <font>
      <u/>
      <sz val="12"/>
      <name val="Times New Roman"/>
      <family val="1"/>
    </font>
    <font>
      <b/>
      <sz val="16"/>
      <color indexed="9"/>
      <name val="Times New Roman"/>
      <family val="1"/>
    </font>
    <font>
      <sz val="10"/>
      <name val="Times New Roman"/>
      <family val="1"/>
    </font>
    <font>
      <b/>
      <i/>
      <sz val="8"/>
      <name val="Times New Roman"/>
      <family val="1"/>
    </font>
    <font>
      <b/>
      <sz val="10"/>
      <name val="Times New Roman"/>
      <family val="1"/>
    </font>
    <font>
      <b/>
      <i/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9"/>
      <name val="Times New Roman"/>
      <family val="1"/>
    </font>
    <font>
      <b/>
      <u/>
      <sz val="12"/>
      <name val="Times New Roman"/>
      <family val="1"/>
    </font>
    <font>
      <b/>
      <sz val="14"/>
      <color indexed="9"/>
      <name val="Times New Roman"/>
      <family val="1"/>
    </font>
    <font>
      <sz val="12"/>
      <name val="Wingdings"/>
      <charset val="2"/>
    </font>
    <font>
      <b/>
      <i/>
      <u/>
      <sz val="10"/>
      <name val="Times New Roman"/>
      <family val="1"/>
    </font>
    <font>
      <strike/>
      <sz val="10"/>
      <name val="Times New Roman"/>
      <family val="1"/>
    </font>
    <font>
      <b/>
      <strike/>
      <u/>
      <sz val="12"/>
      <name val="Times New Roman"/>
      <family val="1"/>
    </font>
    <font>
      <b/>
      <i/>
      <strike/>
      <sz val="8"/>
      <name val="Times New Roman"/>
      <family val="1"/>
    </font>
    <font>
      <b/>
      <strike/>
      <sz val="18"/>
      <color indexed="10"/>
      <name val="Times New Roman"/>
      <family val="1"/>
    </font>
    <font>
      <strike/>
      <sz val="12"/>
      <name val="Times New Roman"/>
      <family val="1"/>
    </font>
    <font>
      <b/>
      <strike/>
      <sz val="10"/>
      <color indexed="10"/>
      <name val="Times New Roman"/>
      <family val="1"/>
    </font>
    <font>
      <b/>
      <strike/>
      <sz val="10"/>
      <color indexed="9"/>
      <name val="Times New Roman"/>
      <family val="1"/>
    </font>
    <font>
      <b/>
      <i/>
      <sz val="8"/>
      <color indexed="10"/>
      <name val="Times New Roman"/>
      <family val="1"/>
    </font>
    <font>
      <b/>
      <i/>
      <sz val="10"/>
      <color indexed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0" fillId="0" borderId="0" xfId="0" applyFont="1" applyAlignment="1" applyProtection="1">
      <alignment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5" fillId="0" borderId="0" xfId="0" applyFont="1" applyAlignment="1" applyProtection="1">
      <alignment vertical="center"/>
    </xf>
    <xf numFmtId="0" fontId="12" fillId="0" borderId="1" xfId="0" applyFont="1" applyBorder="1" applyAlignment="1" applyProtection="1">
      <alignment vertical="center"/>
    </xf>
    <xf numFmtId="164" fontId="10" fillId="0" borderId="0" xfId="0" applyNumberFormat="1" applyFont="1" applyAlignment="1" applyProtection="1">
      <alignment horizontal="center" vertical="center"/>
    </xf>
    <xf numFmtId="3" fontId="10" fillId="0" borderId="0" xfId="0" applyNumberFormat="1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vertical="center"/>
    </xf>
    <xf numFmtId="4" fontId="3" fillId="0" borderId="1" xfId="0" applyNumberFormat="1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justify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0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justify" vertical="center" wrapText="1"/>
    </xf>
    <xf numFmtId="4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justify" vertical="center" wrapText="1"/>
    </xf>
    <xf numFmtId="0" fontId="6" fillId="0" borderId="0" xfId="0" applyFont="1" applyFill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16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11" fillId="0" borderId="0" xfId="0" applyFont="1" applyAlignment="1" applyProtection="1">
      <alignment vertical="center"/>
    </xf>
    <xf numFmtId="0" fontId="5" fillId="2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center" vertical="center"/>
    </xf>
    <xf numFmtId="2" fontId="12" fillId="0" borderId="0" xfId="0" applyNumberFormat="1" applyFont="1" applyBorder="1" applyAlignment="1" applyProtection="1">
      <alignment horizontal="right" vertical="center"/>
    </xf>
    <xf numFmtId="0" fontId="10" fillId="0" borderId="0" xfId="0" applyFont="1" applyAlignment="1" applyProtection="1">
      <alignment vertical="center" wrapText="1"/>
    </xf>
    <xf numFmtId="0" fontId="12" fillId="4" borderId="1" xfId="0" applyFont="1" applyFill="1" applyBorder="1" applyAlignment="1" applyProtection="1">
      <alignment vertical="center" wrapText="1"/>
    </xf>
    <xf numFmtId="2" fontId="12" fillId="0" borderId="1" xfId="0" applyNumberFormat="1" applyFont="1" applyBorder="1" applyAlignment="1" applyProtection="1">
      <alignment horizontal="right" vertical="center"/>
    </xf>
    <xf numFmtId="0" fontId="19" fillId="0" borderId="0" xfId="0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4" fontId="2" fillId="0" borderId="1" xfId="0" applyNumberFormat="1" applyFont="1" applyBorder="1" applyAlignment="1" applyProtection="1">
      <alignment vertical="center" wrapText="1"/>
      <protection locked="0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</xf>
    <xf numFmtId="0" fontId="21" fillId="0" borderId="0" xfId="0" applyFont="1" applyAlignment="1" applyProtection="1">
      <alignment vertical="center"/>
    </xf>
    <xf numFmtId="0" fontId="22" fillId="0" borderId="0" xfId="0" applyFont="1" applyAlignment="1" applyProtection="1">
      <alignment vertical="center"/>
    </xf>
    <xf numFmtId="0" fontId="23" fillId="0" borderId="1" xfId="0" applyFont="1" applyBorder="1" applyAlignment="1" applyProtection="1">
      <alignment horizontal="center" vertical="center"/>
    </xf>
    <xf numFmtId="0" fontId="25" fillId="0" borderId="0" xfId="0" applyFont="1" applyAlignment="1" applyProtection="1">
      <alignment vertical="center"/>
    </xf>
    <xf numFmtId="0" fontId="24" fillId="0" borderId="0" xfId="0" applyFont="1" applyAlignment="1" applyProtection="1">
      <alignment vertical="center"/>
    </xf>
    <xf numFmtId="0" fontId="26" fillId="0" borderId="0" xfId="0" applyFont="1" applyAlignment="1" applyProtection="1">
      <alignment vertical="center"/>
    </xf>
    <xf numFmtId="4" fontId="10" fillId="0" borderId="0" xfId="0" applyNumberFormat="1" applyFont="1" applyAlignment="1" applyProtection="1">
      <alignment vertical="center"/>
    </xf>
    <xf numFmtId="2" fontId="12" fillId="0" borderId="1" xfId="0" applyNumberFormat="1" applyFont="1" applyBorder="1" applyAlignment="1" applyProtection="1">
      <alignment horizontal="right" vertical="center" wrapText="1"/>
    </xf>
    <xf numFmtId="0" fontId="28" fillId="0" borderId="0" xfId="0" applyFont="1" applyAlignment="1" applyProtection="1">
      <alignment vertical="center"/>
    </xf>
    <xf numFmtId="0" fontId="28" fillId="0" borderId="4" xfId="0" applyFont="1" applyBorder="1" applyAlignment="1" applyProtection="1">
      <alignment vertical="center"/>
    </xf>
    <xf numFmtId="0" fontId="2" fillId="0" borderId="1" xfId="0" quotePrefix="1" applyFont="1" applyBorder="1" applyAlignment="1" applyProtection="1">
      <alignment horizontal="center" vertical="center" wrapText="1"/>
    </xf>
    <xf numFmtId="0" fontId="17" fillId="5" borderId="5" xfId="0" applyFont="1" applyFill="1" applyBorder="1" applyAlignment="1" applyProtection="1">
      <alignment horizontal="center" vertical="center" wrapText="1"/>
    </xf>
    <xf numFmtId="0" fontId="17" fillId="5" borderId="6" xfId="0" applyFont="1" applyFill="1" applyBorder="1" applyAlignment="1" applyProtection="1">
      <alignment horizontal="center" vertical="center" wrapText="1"/>
    </xf>
    <xf numFmtId="0" fontId="17" fillId="5" borderId="7" xfId="0" applyFont="1" applyFill="1" applyBorder="1" applyAlignment="1" applyProtection="1">
      <alignment horizontal="center" vertical="center" wrapText="1"/>
    </xf>
    <xf numFmtId="0" fontId="17" fillId="6" borderId="1" xfId="0" applyFont="1" applyFill="1" applyBorder="1" applyAlignment="1" applyProtection="1">
      <alignment horizontal="center" vertical="center"/>
    </xf>
    <xf numFmtId="0" fontId="12" fillId="0" borderId="8" xfId="0" applyFont="1" applyBorder="1" applyAlignment="1" applyProtection="1">
      <alignment horizontal="center" vertical="center" textRotation="90"/>
    </xf>
    <xf numFmtId="0" fontId="12" fillId="0" borderId="9" xfId="0" applyFont="1" applyBorder="1" applyAlignment="1" applyProtection="1">
      <alignment horizontal="center" vertical="center" textRotation="90"/>
    </xf>
    <xf numFmtId="0" fontId="12" fillId="0" borderId="10" xfId="0" applyFont="1" applyBorder="1" applyAlignment="1" applyProtection="1">
      <alignment horizontal="center" vertical="center" textRotation="90"/>
    </xf>
    <xf numFmtId="0" fontId="12" fillId="0" borderId="1" xfId="0" applyFont="1" applyBorder="1" applyAlignment="1" applyProtection="1">
      <alignment horizontal="center" vertical="center" textRotation="90"/>
    </xf>
    <xf numFmtId="0" fontId="27" fillId="0" borderId="11" xfId="0" applyFont="1" applyBorder="1" applyAlignment="1" applyProtection="1">
      <alignment horizontal="center" vertical="center" wrapText="1"/>
    </xf>
    <xf numFmtId="0" fontId="27" fillId="0" borderId="4" xfId="0" applyFont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20" fillId="0" borderId="0" xfId="0" applyFont="1" applyAlignment="1" applyProtection="1">
      <alignment horizontal="justify" vertical="center" wrapText="1"/>
    </xf>
    <xf numFmtId="2" fontId="28" fillId="0" borderId="0" xfId="0" applyNumberFormat="1" applyFont="1" applyBorder="1" applyAlignment="1" applyProtection="1">
      <alignment horizontal="left" vertical="center" wrapText="1"/>
    </xf>
    <xf numFmtId="0" fontId="28" fillId="0" borderId="0" xfId="0" applyFont="1" applyAlignment="1" applyProtection="1">
      <alignment horizontal="left" vertical="center"/>
    </xf>
    <xf numFmtId="0" fontId="3" fillId="3" borderId="1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9" fillId="0" borderId="1" xfId="0" applyFont="1" applyBorder="1" applyAlignment="1" applyProtection="1">
      <alignment horizontal="center" vertical="center"/>
    </xf>
    <xf numFmtId="2" fontId="12" fillId="0" borderId="8" xfId="0" applyNumberFormat="1" applyFont="1" applyBorder="1" applyAlignment="1" applyProtection="1">
      <alignment horizontal="right" vertical="center"/>
    </xf>
    <xf numFmtId="2" fontId="12" fillId="0" borderId="10" xfId="0" applyNumberFormat="1" applyFont="1" applyBorder="1" applyAlignment="1" applyProtection="1">
      <alignment horizontal="right" vertical="center"/>
    </xf>
    <xf numFmtId="0" fontId="13" fillId="0" borderId="1" xfId="0" applyFont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9" fillId="8" borderId="1" xfId="0" applyFont="1" applyFill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justify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 wrapText="1"/>
    </xf>
    <xf numFmtId="0" fontId="3" fillId="4" borderId="13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center" vertical="center" wrapText="1"/>
    </xf>
    <xf numFmtId="0" fontId="3" fillId="4" borderId="15" xfId="0" applyFont="1" applyFill="1" applyBorder="1" applyAlignment="1" applyProtection="1">
      <alignment horizontal="center" vertical="center" wrapText="1"/>
    </xf>
    <xf numFmtId="0" fontId="3" fillId="4" borderId="8" xfId="0" applyFont="1" applyFill="1" applyBorder="1" applyAlignment="1" applyProtection="1">
      <alignment horizontal="left" vertical="center" wrapText="1"/>
    </xf>
    <xf numFmtId="0" fontId="3" fillId="4" borderId="9" xfId="0" applyFont="1" applyFill="1" applyBorder="1" applyAlignment="1" applyProtection="1">
      <alignment horizontal="left" vertical="center" wrapText="1"/>
    </xf>
    <xf numFmtId="0" fontId="3" fillId="4" borderId="10" xfId="0" applyFont="1" applyFill="1" applyBorder="1" applyAlignment="1" applyProtection="1">
      <alignment horizontal="left" vertical="center" wrapText="1"/>
    </xf>
    <xf numFmtId="0" fontId="3" fillId="4" borderId="8" xfId="0" applyFont="1" applyFill="1" applyBorder="1" applyAlignment="1" applyProtection="1">
      <alignment horizontal="justify" vertical="center" wrapText="1"/>
    </xf>
    <xf numFmtId="0" fontId="3" fillId="4" borderId="10" xfId="0" applyFont="1" applyFill="1" applyBorder="1" applyAlignment="1" applyProtection="1">
      <alignment horizontal="justify" vertical="center" wrapText="1"/>
    </xf>
    <xf numFmtId="0" fontId="12" fillId="4" borderId="8" xfId="0" applyFont="1" applyFill="1" applyBorder="1" applyAlignment="1" applyProtection="1">
      <alignment horizontal="left" vertical="center" wrapText="1"/>
    </xf>
    <xf numFmtId="0" fontId="12" fillId="4" borderId="10" xfId="0" applyFont="1" applyFill="1" applyBorder="1" applyAlignment="1" applyProtection="1">
      <alignment horizontal="left" vertical="center" wrapText="1"/>
    </xf>
    <xf numFmtId="2" fontId="12" fillId="0" borderId="8" xfId="0" applyNumberFormat="1" applyFont="1" applyBorder="1" applyAlignment="1" applyProtection="1">
      <alignment horizontal="right" vertical="center" wrapText="1"/>
    </xf>
    <xf numFmtId="0" fontId="14" fillId="0" borderId="8" xfId="0" applyFont="1" applyBorder="1" applyAlignment="1" applyProtection="1">
      <alignment horizontal="center" vertical="center" wrapText="1"/>
    </xf>
    <xf numFmtId="0" fontId="14" fillId="0" borderId="9" xfId="0" applyFont="1" applyBorder="1" applyAlignment="1" applyProtection="1">
      <alignment wrapText="1"/>
    </xf>
    <xf numFmtId="0" fontId="14" fillId="0" borderId="10" xfId="0" applyFont="1" applyBorder="1" applyAlignment="1" applyProtection="1">
      <alignment wrapText="1"/>
    </xf>
    <xf numFmtId="0" fontId="12" fillId="0" borderId="8" xfId="0" applyFont="1" applyBorder="1" applyAlignment="1" applyProtection="1">
      <alignment horizontal="center" vertical="center" wrapText="1"/>
    </xf>
    <xf numFmtId="0" fontId="12" fillId="0" borderId="9" xfId="0" applyFont="1" applyBorder="1" applyAlignment="1" applyProtection="1">
      <alignment horizontal="center" vertical="center" wrapText="1"/>
    </xf>
    <xf numFmtId="0" fontId="12" fillId="0" borderId="10" xfId="0" applyFont="1" applyBorder="1" applyAlignment="1" applyProtection="1">
      <alignment horizontal="center" vertical="center" wrapText="1"/>
    </xf>
    <xf numFmtId="0" fontId="18" fillId="0" borderId="1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14" fillId="0" borderId="9" xfId="0" applyFont="1" applyBorder="1" applyAlignment="1" applyProtection="1">
      <alignment horizontal="center" vertical="center" wrapText="1"/>
    </xf>
    <xf numFmtId="0" fontId="14" fillId="0" borderId="10" xfId="0" applyFont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18" fillId="7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2:J65"/>
  <sheetViews>
    <sheetView showGridLines="0" tabSelected="1" topLeftCell="A26" workbookViewId="0">
      <selection activeCell="G35" sqref="G35:G37"/>
    </sheetView>
  </sheetViews>
  <sheetFormatPr defaultColWidth="9.16796875" defaultRowHeight="13.5" x14ac:dyDescent="0.15"/>
  <cols>
    <col min="1" max="1" width="2.6953125" style="1" customWidth="1"/>
    <col min="2" max="2" width="0.80859375" style="1" customWidth="1"/>
    <col min="3" max="3" width="7.01171875" style="1" customWidth="1"/>
    <col min="4" max="4" width="0.80859375" style="1" customWidth="1"/>
    <col min="5" max="5" width="56.90625" style="1" customWidth="1"/>
    <col min="6" max="6" width="0.80859375" style="1" customWidth="1"/>
    <col min="7" max="7" width="19.55078125" style="1" customWidth="1"/>
    <col min="8" max="8" width="0.80859375" style="1" customWidth="1"/>
    <col min="9" max="9" width="19.55078125" style="1" customWidth="1"/>
    <col min="10" max="10" width="0.80859375" style="1" customWidth="1"/>
    <col min="11" max="16384" width="9.16796875" style="1"/>
  </cols>
  <sheetData>
    <row r="2" spans="2:10" ht="38.25" customHeight="1" x14ac:dyDescent="0.15">
      <c r="B2" s="57" t="s">
        <v>52</v>
      </c>
      <c r="C2" s="58"/>
      <c r="D2" s="58"/>
      <c r="E2" s="58"/>
      <c r="F2" s="58"/>
      <c r="G2" s="58"/>
      <c r="H2" s="58"/>
      <c r="I2" s="58"/>
      <c r="J2" s="59"/>
    </row>
    <row r="4" spans="2:10" ht="14.25" x14ac:dyDescent="0.15">
      <c r="G4" s="2" t="s">
        <v>18</v>
      </c>
      <c r="H4" s="3"/>
      <c r="I4" s="2" t="s">
        <v>19</v>
      </c>
    </row>
    <row r="5" spans="2:10" x14ac:dyDescent="0.15">
      <c r="E5" s="4" t="s">
        <v>47</v>
      </c>
      <c r="G5" s="42"/>
      <c r="H5" s="5"/>
      <c r="I5" s="42"/>
    </row>
    <row r="6" spans="2:10" x14ac:dyDescent="0.15">
      <c r="E6" s="4" t="s">
        <v>46</v>
      </c>
      <c r="G6" s="43"/>
      <c r="H6" s="6"/>
      <c r="I6" s="43"/>
    </row>
    <row r="7" spans="2:10" x14ac:dyDescent="0.15">
      <c r="E7" s="4" t="s">
        <v>114</v>
      </c>
      <c r="G7" s="44"/>
      <c r="H7" s="7"/>
      <c r="I7" s="44"/>
    </row>
    <row r="8" spans="2:10" x14ac:dyDescent="0.15">
      <c r="E8" s="54" t="str">
        <f>IF(G6="","",IF(G6&lt;6,"The duration covering less than 6 months, additional information may be requested",""))</f>
        <v/>
      </c>
      <c r="G8" s="54"/>
      <c r="I8" s="54"/>
    </row>
    <row r="9" spans="2:10" x14ac:dyDescent="0.15">
      <c r="E9" s="54" t="str">
        <f>IF(I6="","",IF(I6&lt;6,"The duration covering less than 6 months, Year N-1 will not be validated",""))</f>
        <v/>
      </c>
    </row>
    <row r="10" spans="2:10" ht="18" x14ac:dyDescent="0.15">
      <c r="B10" s="60" t="s">
        <v>48</v>
      </c>
      <c r="C10" s="60"/>
      <c r="D10" s="60"/>
      <c r="E10" s="60"/>
      <c r="F10" s="60"/>
      <c r="G10" s="60"/>
      <c r="H10" s="60"/>
      <c r="I10" s="60"/>
      <c r="J10" s="60"/>
    </row>
    <row r="12" spans="2:10" s="3" customFormat="1" ht="14.25" x14ac:dyDescent="0.15">
      <c r="G12" s="2" t="s">
        <v>18</v>
      </c>
      <c r="I12" s="2" t="s">
        <v>19</v>
      </c>
    </row>
    <row r="13" spans="2:10" ht="3" customHeight="1" x14ac:dyDescent="0.15"/>
    <row r="14" spans="2:10" ht="14.25" x14ac:dyDescent="0.15">
      <c r="C14" s="61" t="s">
        <v>24</v>
      </c>
      <c r="E14" s="8" t="s">
        <v>23</v>
      </c>
      <c r="G14" s="41"/>
      <c r="I14" s="41"/>
    </row>
    <row r="15" spans="2:10" ht="14.25" x14ac:dyDescent="0.15">
      <c r="C15" s="62"/>
      <c r="E15" s="8" t="s">
        <v>34</v>
      </c>
      <c r="G15" s="9">
        <f>G16+G17+G18</f>
        <v>0</v>
      </c>
      <c r="H15" s="9">
        <f>H16+H17+H18</f>
        <v>0</v>
      </c>
      <c r="I15" s="9">
        <f>I16+I17+I18</f>
        <v>0</v>
      </c>
    </row>
    <row r="16" spans="2:10" ht="14.25" x14ac:dyDescent="0.15">
      <c r="C16" s="62"/>
      <c r="E16" s="10" t="s">
        <v>26</v>
      </c>
      <c r="G16" s="41"/>
      <c r="I16" s="41"/>
    </row>
    <row r="17" spans="3:9" ht="14.25" x14ac:dyDescent="0.15">
      <c r="C17" s="62"/>
      <c r="E17" s="10" t="s">
        <v>27</v>
      </c>
      <c r="G17" s="41"/>
      <c r="I17" s="41"/>
    </row>
    <row r="18" spans="3:9" ht="14.25" x14ac:dyDescent="0.15">
      <c r="C18" s="62"/>
      <c r="E18" s="10" t="s">
        <v>28</v>
      </c>
      <c r="G18" s="41"/>
      <c r="I18" s="41"/>
    </row>
    <row r="19" spans="3:9" ht="14.25" x14ac:dyDescent="0.15">
      <c r="C19" s="62"/>
      <c r="E19" s="8" t="s">
        <v>35</v>
      </c>
      <c r="G19" s="9">
        <f>G20+G21+G22+G23+G24</f>
        <v>0</v>
      </c>
      <c r="I19" s="9">
        <f>I20+I21+I22+I23+I24</f>
        <v>0</v>
      </c>
    </row>
    <row r="20" spans="3:9" ht="14.25" x14ac:dyDescent="0.15">
      <c r="C20" s="62"/>
      <c r="E20" s="10" t="s">
        <v>29</v>
      </c>
      <c r="G20" s="41"/>
      <c r="I20" s="41"/>
    </row>
    <row r="21" spans="3:9" ht="14.25" x14ac:dyDescent="0.15">
      <c r="C21" s="62"/>
      <c r="E21" s="10" t="s">
        <v>30</v>
      </c>
      <c r="G21" s="41"/>
      <c r="I21" s="41"/>
    </row>
    <row r="22" spans="3:9" ht="14.25" x14ac:dyDescent="0.15">
      <c r="C22" s="62"/>
      <c r="E22" s="10" t="s">
        <v>31</v>
      </c>
      <c r="G22" s="41"/>
      <c r="I22" s="41"/>
    </row>
    <row r="23" spans="3:9" ht="14.25" x14ac:dyDescent="0.15">
      <c r="C23" s="62"/>
      <c r="E23" s="10" t="s">
        <v>32</v>
      </c>
      <c r="G23" s="41"/>
      <c r="I23" s="41"/>
    </row>
    <row r="24" spans="3:9" ht="14.25" x14ac:dyDescent="0.15">
      <c r="C24" s="62"/>
      <c r="E24" s="10" t="s">
        <v>33</v>
      </c>
      <c r="G24" s="41"/>
      <c r="I24" s="41"/>
    </row>
    <row r="25" spans="3:9" ht="14.25" x14ac:dyDescent="0.15">
      <c r="C25" s="63"/>
      <c r="E25" s="8" t="s">
        <v>44</v>
      </c>
      <c r="G25" s="9">
        <f>G19+G15+G14</f>
        <v>0</v>
      </c>
      <c r="I25" s="9">
        <f>I19+I15+I14</f>
        <v>0</v>
      </c>
    </row>
    <row r="26" spans="3:9" ht="13.5" customHeight="1" x14ac:dyDescent="0.15"/>
    <row r="27" spans="3:9" s="3" customFormat="1" ht="14.25" x14ac:dyDescent="0.15">
      <c r="G27" s="2" t="s">
        <v>18</v>
      </c>
      <c r="I27" s="2" t="s">
        <v>19</v>
      </c>
    </row>
    <row r="28" spans="3:9" ht="3" customHeight="1" x14ac:dyDescent="0.15"/>
    <row r="29" spans="3:9" ht="15.75" customHeight="1" x14ac:dyDescent="0.15">
      <c r="C29" s="64" t="s">
        <v>25</v>
      </c>
      <c r="E29" s="8" t="s">
        <v>38</v>
      </c>
      <c r="G29" s="9">
        <f>G30+G31+G32+G33</f>
        <v>0</v>
      </c>
      <c r="I29" s="9">
        <f>I30+I31+I32+I33</f>
        <v>0</v>
      </c>
    </row>
    <row r="30" spans="3:9" ht="14.25" x14ac:dyDescent="0.15">
      <c r="C30" s="64"/>
      <c r="E30" s="10" t="s">
        <v>36</v>
      </c>
      <c r="G30" s="41"/>
      <c r="I30" s="41"/>
    </row>
    <row r="31" spans="3:9" ht="14.25" x14ac:dyDescent="0.15">
      <c r="C31" s="64"/>
      <c r="E31" s="10" t="s">
        <v>37</v>
      </c>
      <c r="G31" s="41"/>
      <c r="I31" s="41"/>
    </row>
    <row r="32" spans="3:9" ht="14.25" x14ac:dyDescent="0.15">
      <c r="C32" s="64"/>
      <c r="E32" s="10" t="s">
        <v>50</v>
      </c>
      <c r="G32" s="41"/>
      <c r="I32" s="41"/>
    </row>
    <row r="33" spans="2:10" ht="14.25" x14ac:dyDescent="0.15">
      <c r="C33" s="64"/>
      <c r="E33" s="10" t="s">
        <v>51</v>
      </c>
      <c r="G33" s="41"/>
      <c r="I33" s="41"/>
    </row>
    <row r="34" spans="2:10" ht="14.25" x14ac:dyDescent="0.15">
      <c r="C34" s="64"/>
      <c r="E34" s="8" t="s">
        <v>43</v>
      </c>
      <c r="G34" s="9">
        <f>G35+G36+G37+G38</f>
        <v>0</v>
      </c>
      <c r="I34" s="9">
        <f>I35+I36+I37+I38</f>
        <v>0</v>
      </c>
    </row>
    <row r="35" spans="2:10" ht="14.25" x14ac:dyDescent="0.15">
      <c r="C35" s="64"/>
      <c r="E35" s="10" t="s">
        <v>39</v>
      </c>
      <c r="G35" s="41"/>
      <c r="I35" s="41"/>
    </row>
    <row r="36" spans="2:10" ht="14.25" x14ac:dyDescent="0.15">
      <c r="C36" s="64"/>
      <c r="E36" s="10" t="s">
        <v>40</v>
      </c>
      <c r="G36" s="41"/>
      <c r="I36" s="41"/>
    </row>
    <row r="37" spans="2:10" ht="14.25" x14ac:dyDescent="0.15">
      <c r="C37" s="64"/>
      <c r="E37" s="10" t="s">
        <v>41</v>
      </c>
      <c r="G37" s="41"/>
      <c r="I37" s="41"/>
    </row>
    <row r="38" spans="2:10" ht="14.25" x14ac:dyDescent="0.15">
      <c r="C38" s="64"/>
      <c r="E38" s="10" t="s">
        <v>42</v>
      </c>
      <c r="G38" s="41"/>
      <c r="I38" s="41"/>
    </row>
    <row r="39" spans="2:10" ht="14.25" x14ac:dyDescent="0.15">
      <c r="C39" s="64"/>
      <c r="E39" s="8" t="s">
        <v>45</v>
      </c>
      <c r="G39" s="9">
        <f>G34+G29</f>
        <v>0</v>
      </c>
      <c r="I39" s="9">
        <f>I34+I29</f>
        <v>0</v>
      </c>
    </row>
    <row r="40" spans="2:10" x14ac:dyDescent="0.15">
      <c r="G40" s="65" t="str">
        <f>IF(G39=G25,"","Total Assets must be equal to Total Liabilities")</f>
        <v/>
      </c>
      <c r="H40" s="54"/>
      <c r="I40" s="65" t="str">
        <f>IF(I39=I25,"","Total Assets must be equal to Total Liabilities")</f>
        <v/>
      </c>
    </row>
    <row r="41" spans="2:10" x14ac:dyDescent="0.15">
      <c r="G41" s="66"/>
      <c r="H41" s="55"/>
      <c r="I41" s="66"/>
    </row>
    <row r="42" spans="2:10" ht="18" x14ac:dyDescent="0.15">
      <c r="B42" s="60" t="s">
        <v>49</v>
      </c>
      <c r="C42" s="60"/>
      <c r="D42" s="60"/>
      <c r="E42" s="60"/>
      <c r="F42" s="60"/>
      <c r="G42" s="60"/>
      <c r="H42" s="60"/>
      <c r="I42" s="60"/>
      <c r="J42" s="60"/>
    </row>
    <row r="44" spans="2:10" s="3" customFormat="1" ht="14.25" x14ac:dyDescent="0.15">
      <c r="G44" s="2" t="s">
        <v>18</v>
      </c>
      <c r="I44" s="2" t="s">
        <v>19</v>
      </c>
    </row>
    <row r="45" spans="2:10" ht="3" customHeight="1" x14ac:dyDescent="0.15"/>
    <row r="46" spans="2:10" ht="14.25" x14ac:dyDescent="0.15">
      <c r="E46" s="11" t="s">
        <v>0</v>
      </c>
      <c r="G46" s="41"/>
      <c r="I46" s="41"/>
    </row>
    <row r="47" spans="2:10" ht="16.5" x14ac:dyDescent="0.15">
      <c r="C47" s="56" t="s">
        <v>115</v>
      </c>
      <c r="E47" s="13" t="s">
        <v>21</v>
      </c>
      <c r="G47" s="41"/>
      <c r="I47" s="41"/>
    </row>
    <row r="48" spans="2:10" ht="14.25" x14ac:dyDescent="0.15">
      <c r="C48" s="12" t="s">
        <v>1</v>
      </c>
      <c r="E48" s="13" t="s">
        <v>2</v>
      </c>
      <c r="G48" s="41"/>
      <c r="I48" s="41"/>
    </row>
    <row r="49" spans="3:9" ht="14.25" x14ac:dyDescent="0.15">
      <c r="C49" s="14" t="s">
        <v>3</v>
      </c>
      <c r="D49" s="15"/>
      <c r="E49" s="16" t="s">
        <v>4</v>
      </c>
      <c r="F49" s="15"/>
      <c r="G49" s="17">
        <f>SUM(G46:G48)</f>
        <v>0</v>
      </c>
      <c r="H49" s="15"/>
      <c r="I49" s="17">
        <f>I48+I47+I46</f>
        <v>0</v>
      </c>
    </row>
    <row r="50" spans="3:9" ht="14.25" x14ac:dyDescent="0.15">
      <c r="C50" s="12" t="s">
        <v>5</v>
      </c>
      <c r="E50" s="13" t="s">
        <v>6</v>
      </c>
      <c r="G50" s="41"/>
      <c r="I50" s="41"/>
    </row>
    <row r="51" spans="3:9" ht="14.25" x14ac:dyDescent="0.15">
      <c r="C51" s="12" t="s">
        <v>5</v>
      </c>
      <c r="E51" s="13" t="s">
        <v>7</v>
      </c>
      <c r="G51" s="41"/>
      <c r="I51" s="41"/>
    </row>
    <row r="52" spans="3:9" ht="16.5" x14ac:dyDescent="0.15">
      <c r="C52" s="12" t="s">
        <v>5</v>
      </c>
      <c r="E52" s="13" t="s">
        <v>8</v>
      </c>
      <c r="G52" s="41"/>
      <c r="I52" s="41"/>
    </row>
    <row r="53" spans="3:9" ht="14.25" x14ac:dyDescent="0.15">
      <c r="C53" s="18" t="s">
        <v>3</v>
      </c>
      <c r="E53" s="11" t="s">
        <v>9</v>
      </c>
      <c r="G53" s="9">
        <f>G49-G50-G51-G52</f>
        <v>0</v>
      </c>
      <c r="I53" s="9">
        <f>I49-I50-I51-I52</f>
        <v>0</v>
      </c>
    </row>
    <row r="54" spans="3:9" ht="14.25" x14ac:dyDescent="0.15">
      <c r="C54" s="12" t="s">
        <v>5</v>
      </c>
      <c r="E54" s="13" t="s">
        <v>10</v>
      </c>
      <c r="G54" s="41"/>
      <c r="I54" s="41"/>
    </row>
    <row r="55" spans="3:9" ht="14.25" x14ac:dyDescent="0.15">
      <c r="C55" s="18" t="s">
        <v>3</v>
      </c>
      <c r="E55" s="11" t="s">
        <v>11</v>
      </c>
      <c r="G55" s="9">
        <f>G53-G54</f>
        <v>0</v>
      </c>
      <c r="I55" s="9">
        <f>I53-I54</f>
        <v>0</v>
      </c>
    </row>
    <row r="56" spans="3:9" ht="14.25" x14ac:dyDescent="0.15">
      <c r="C56" s="12" t="s">
        <v>1</v>
      </c>
      <c r="E56" s="13" t="s">
        <v>12</v>
      </c>
      <c r="G56" s="41"/>
      <c r="I56" s="41"/>
    </row>
    <row r="57" spans="3:9" ht="14.25" x14ac:dyDescent="0.15">
      <c r="C57" s="12" t="s">
        <v>5</v>
      </c>
      <c r="E57" s="13" t="s">
        <v>22</v>
      </c>
      <c r="G57" s="41"/>
      <c r="I57" s="41"/>
    </row>
    <row r="58" spans="3:9" ht="14.25" x14ac:dyDescent="0.15">
      <c r="C58" s="12" t="s">
        <v>5</v>
      </c>
      <c r="E58" s="13" t="s">
        <v>13</v>
      </c>
      <c r="G58" s="41"/>
      <c r="I58" s="41"/>
    </row>
    <row r="59" spans="3:9" ht="14.25" x14ac:dyDescent="0.15">
      <c r="C59" s="18" t="s">
        <v>3</v>
      </c>
      <c r="E59" s="11" t="s">
        <v>14</v>
      </c>
      <c r="G59" s="9">
        <f>G55+G56-G57-G58</f>
        <v>0</v>
      </c>
      <c r="I59" s="9">
        <f>I55+I56-I57-I58</f>
        <v>0</v>
      </c>
    </row>
    <row r="60" spans="3:9" ht="14.25" x14ac:dyDescent="0.15">
      <c r="C60" s="19" t="s">
        <v>1</v>
      </c>
      <c r="D60" s="15"/>
      <c r="E60" s="20" t="s">
        <v>15</v>
      </c>
      <c r="F60" s="15"/>
      <c r="G60" s="41"/>
      <c r="H60" s="15"/>
      <c r="I60" s="41"/>
    </row>
    <row r="61" spans="3:9" ht="14.25" x14ac:dyDescent="0.15">
      <c r="C61" s="19" t="s">
        <v>5</v>
      </c>
      <c r="D61" s="15"/>
      <c r="E61" s="20" t="s">
        <v>16</v>
      </c>
      <c r="F61" s="15"/>
      <c r="G61" s="41"/>
      <c r="H61" s="15"/>
      <c r="I61" s="41"/>
    </row>
    <row r="62" spans="3:9" ht="16.5" x14ac:dyDescent="0.15">
      <c r="C62" s="56" t="s">
        <v>115</v>
      </c>
      <c r="E62" s="13" t="s">
        <v>116</v>
      </c>
      <c r="G62" s="41"/>
      <c r="I62" s="41"/>
    </row>
    <row r="63" spans="3:9" ht="14.25" x14ac:dyDescent="0.15">
      <c r="C63" s="18" t="s">
        <v>3</v>
      </c>
      <c r="E63" s="11" t="s">
        <v>17</v>
      </c>
      <c r="G63" s="9">
        <f>G59+G60-G61-G62</f>
        <v>0</v>
      </c>
      <c r="I63" s="9">
        <f>I59+I60-I61-I62</f>
        <v>0</v>
      </c>
    </row>
    <row r="64" spans="3:9" ht="3" customHeight="1" x14ac:dyDescent="0.15"/>
    <row r="65" spans="3:10" x14ac:dyDescent="0.15">
      <c r="C65" s="21" t="s">
        <v>20</v>
      </c>
      <c r="H65" s="22"/>
      <c r="I65" s="22"/>
      <c r="J65" s="22"/>
    </row>
  </sheetData>
  <sheetProtection password="ACEE" sheet="1" objects="1" scenarios="1" selectLockedCells="1"/>
  <mergeCells count="7">
    <mergeCell ref="B2:J2"/>
    <mergeCell ref="B42:J42"/>
    <mergeCell ref="B10:J10"/>
    <mergeCell ref="C14:C25"/>
    <mergeCell ref="C29:C39"/>
    <mergeCell ref="G40:G41"/>
    <mergeCell ref="I40:I41"/>
  </mergeCells>
  <phoneticPr fontId="1" type="noConversion"/>
  <dataValidations count="13">
    <dataValidation allowBlank="1" showInputMessage="1" showErrorMessage="1" prompt="Taxes are deducted from the Profit or Loss._x000a_Negative taxes have to be preceeded by a &quot;-&quot;." sqref="G62 I62" xr:uid="{00000000-0002-0000-0000-000000000000}"/>
    <dataValidation allowBlank="1" showInputMessage="1" showErrorMessage="1" prompt="Variation in stocks is added to the OI._x000a_Negative variation in stocks has to be preceeded by a &quot;-&quot;." sqref="G47 I47" xr:uid="{00000000-0002-0000-0000-000001000000}"/>
    <dataValidation type="decimal" operator="greaterThanOrEqual" allowBlank="1" showInputMessage="1" showErrorMessage="1" error="Can not be a negative amount._x000a_Negative extraordinary charges are to be posted as &quot;Extraordinary income&quot;." sqref="G61 I61" xr:uid="{00000000-0002-0000-0000-000002000000}">
      <formula1>0</formula1>
    </dataValidation>
    <dataValidation type="decimal" operator="greaterThanOrEqual" allowBlank="1" showInputMessage="1" showErrorMessage="1" error="Can not be a negative amount._x000a_Negative extraordinary income is to be posted as &quot;Extraordinary charges&quot;." sqref="G60 I60" xr:uid="{00000000-0002-0000-0000-000003000000}">
      <formula1>0</formula1>
    </dataValidation>
    <dataValidation type="decimal" operator="greaterThanOrEqual" allowBlank="1" showInputMessage="1" showErrorMessage="1" error="Can not be a negative amount._x000a_Negative financial charges are to be posted as &quot;Financial income and ...&quot;." sqref="G58 I58" xr:uid="{00000000-0002-0000-0000-000004000000}">
      <formula1>0</formula1>
    </dataValidation>
    <dataValidation type="decimal" operator="greaterThanOrEqual" allowBlank="1" showInputMessage="1" showErrorMessage="1" error="Can not be a negative amount._x000a_Negative interest paid is to be posted as &quot;Financial income and ...&quot;." sqref="G57 I57" xr:uid="{00000000-0002-0000-0000-000005000000}">
      <formula1>0</formula1>
    </dataValidation>
    <dataValidation type="decimal" operator="greaterThanOrEqual" allowBlank="1" showInputMessage="1" showErrorMessage="1" error="Can not be a negative amount._x000a_Negative financial income is to be posted as &quot;Interest paid&quot; or &quot;Similar charges&quot;." sqref="G56 I56" xr:uid="{00000000-0002-0000-0000-000006000000}">
      <formula1>0</formula1>
    </dataValidation>
    <dataValidation type="decimal" operator="greaterThanOrEqual" allowBlank="1" showInputMessage="1" showErrorMessage="1" error="Can not be a negative amount._x000a_Depreciation is deducted from the GOP/L." sqref="G54 I54" xr:uid="{00000000-0002-0000-0000-000007000000}">
      <formula1>0</formula1>
    </dataValidation>
    <dataValidation type="decimal" operator="greaterThanOrEqual" allowBlank="1" showInputMessage="1" showErrorMessage="1" error="Can not be a negative amount._x000a_Operating costs and charges are deducted from the OI." sqref="G50:G52 I50:I52" xr:uid="{00000000-0002-0000-0000-000008000000}">
      <formula1>0</formula1>
    </dataValidation>
    <dataValidation type="decimal" operator="greaterThanOrEqual" allowBlank="1" showInputMessage="1" showErrorMessage="1" error="Can not be a negative amount" sqref="G18 I18" xr:uid="{00000000-0002-0000-0000-000009000000}">
      <formula1>0</formula1>
    </dataValidation>
    <dataValidation type="decimal" operator="greaterThanOrEqual" allowBlank="1" showInputMessage="1" showErrorMessage="1" error="Can not be a negative amount." sqref="G16:G17 I16:I17" xr:uid="{00000000-0002-0000-0000-00000A000000}">
      <formula1>0</formula1>
    </dataValidation>
    <dataValidation type="decimal" operator="greaterThanOrEqual" allowBlank="1" showInputMessage="1" showErrorMessage="1" error="Can not be a negative amount._x000a_Negative liabilities have to be posted as assets." sqref="G35:G38 I35:I38" xr:uid="{00000000-0002-0000-0000-00000B000000}">
      <formula1>0</formula1>
    </dataValidation>
    <dataValidation type="decimal" operator="greaterThanOrEqual" allowBlank="1" showInputMessage="1" showErrorMessage="1" error="Can not be a negative amount._x000a_Negative current assets have to be posted as liabilities." sqref="G20:G24 I20:I24" xr:uid="{00000000-0002-0000-0000-00000C000000}">
      <formula1>0</formula1>
    </dataValidation>
  </dataValidations>
  <printOptions horizontalCentered="1" verticalCentered="1"/>
  <pageMargins left="0" right="0" top="0.59055118110236227" bottom="0.59055118110236227" header="0.31496062992125984" footer="0.31496062992125984"/>
  <pageSetup paperSize="9" scale="80" orientation="portrait" r:id="rId1"/>
  <headerFooter alignWithMargins="0">
    <oddHeader xml:space="preserve">&amp;C&amp;"Arial,Gras"&amp;12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T83"/>
  <sheetViews>
    <sheetView showGridLines="0" workbookViewId="0">
      <selection activeCell="M3" sqref="M3"/>
    </sheetView>
  </sheetViews>
  <sheetFormatPr defaultColWidth="9.16796875" defaultRowHeight="13.5" x14ac:dyDescent="0.15"/>
  <cols>
    <col min="1" max="1" width="2.6953125" style="1" customWidth="1"/>
    <col min="2" max="2" width="0.94140625" style="1" customWidth="1"/>
    <col min="3" max="3" width="17.39453125" style="1" customWidth="1"/>
    <col min="4" max="4" width="1.078125" style="1" customWidth="1"/>
    <col min="5" max="5" width="26.29296875" style="1" bestFit="1" customWidth="1"/>
    <col min="6" max="6" width="6.203125" style="1" hidden="1" customWidth="1"/>
    <col min="7" max="7" width="1.078125" style="1" customWidth="1"/>
    <col min="8" max="10" width="9.16796875" style="1"/>
    <col min="11" max="11" width="1.078125" style="1" customWidth="1"/>
    <col min="12" max="14" width="9.16796875" style="1"/>
    <col min="15" max="15" width="1.078125" style="1" customWidth="1"/>
    <col min="16" max="17" width="14.6953125" style="1" customWidth="1"/>
    <col min="18" max="18" width="1.078125" style="1" customWidth="1"/>
    <col min="19" max="16384" width="9.16796875" style="1"/>
  </cols>
  <sheetData>
    <row r="1" spans="1:20" ht="21" x14ac:dyDescent="0.15">
      <c r="A1" s="80" t="s">
        <v>117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</row>
    <row r="3" spans="1:20" ht="14.25" x14ac:dyDescent="0.15">
      <c r="C3" s="23" t="s">
        <v>96</v>
      </c>
    </row>
    <row r="4" spans="1:20" ht="4.5" customHeight="1" x14ac:dyDescent="0.15"/>
    <row r="5" spans="1:20" s="24" customFormat="1" ht="14.25" x14ac:dyDescent="0.15">
      <c r="C5" s="86" t="s">
        <v>53</v>
      </c>
      <c r="D5" s="87"/>
      <c r="E5" s="67" t="s">
        <v>54</v>
      </c>
      <c r="F5" s="25"/>
      <c r="G5" s="67" t="s">
        <v>55</v>
      </c>
      <c r="H5" s="67"/>
      <c r="I5" s="67"/>
      <c r="J5" s="67"/>
      <c r="K5" s="67"/>
      <c r="L5" s="67"/>
      <c r="M5" s="67"/>
      <c r="N5" s="67"/>
      <c r="P5" s="79" t="s">
        <v>56</v>
      </c>
      <c r="Q5" s="117" t="s">
        <v>57</v>
      </c>
    </row>
    <row r="6" spans="1:20" s="24" customFormat="1" ht="14.25" x14ac:dyDescent="0.15">
      <c r="C6" s="88"/>
      <c r="D6" s="89"/>
      <c r="E6" s="67"/>
      <c r="F6" s="25"/>
      <c r="G6" s="67"/>
      <c r="H6" s="67"/>
      <c r="I6" s="67"/>
      <c r="J6" s="67"/>
      <c r="K6" s="67"/>
      <c r="L6" s="67"/>
      <c r="M6" s="67"/>
      <c r="N6" s="67"/>
      <c r="P6" s="79"/>
      <c r="Q6" s="117"/>
    </row>
    <row r="7" spans="1:20" s="24" customFormat="1" ht="15.75" customHeight="1" x14ac:dyDescent="0.15">
      <c r="C7" s="90" t="s">
        <v>58</v>
      </c>
      <c r="D7" s="91"/>
      <c r="E7" s="81" t="s">
        <v>59</v>
      </c>
      <c r="F7" s="26"/>
      <c r="G7" s="82" t="s">
        <v>60</v>
      </c>
      <c r="H7" s="83"/>
      <c r="I7" s="83"/>
      <c r="J7" s="83"/>
      <c r="K7" s="83"/>
      <c r="L7" s="83"/>
      <c r="M7" s="83"/>
      <c r="N7" s="84"/>
      <c r="P7" s="110" t="s">
        <v>61</v>
      </c>
      <c r="Q7" s="110" t="s">
        <v>61</v>
      </c>
    </row>
    <row r="8" spans="1:20" s="24" customFormat="1" ht="15.75" customHeight="1" x14ac:dyDescent="0.15">
      <c r="C8" s="92"/>
      <c r="D8" s="93"/>
      <c r="E8" s="81"/>
      <c r="F8" s="27"/>
      <c r="G8" s="111" t="s">
        <v>62</v>
      </c>
      <c r="H8" s="112"/>
      <c r="I8" s="112"/>
      <c r="J8" s="112"/>
      <c r="K8" s="112"/>
      <c r="L8" s="112"/>
      <c r="M8" s="112"/>
      <c r="N8" s="113"/>
      <c r="P8" s="110"/>
      <c r="Q8" s="110"/>
    </row>
    <row r="9" spans="1:20" s="24" customFormat="1" ht="15.75" customHeight="1" x14ac:dyDescent="0.15">
      <c r="C9" s="90" t="s">
        <v>63</v>
      </c>
      <c r="D9" s="91"/>
      <c r="E9" s="81" t="s">
        <v>64</v>
      </c>
      <c r="F9" s="26"/>
      <c r="G9" s="82" t="s">
        <v>65</v>
      </c>
      <c r="H9" s="83"/>
      <c r="I9" s="83"/>
      <c r="J9" s="83"/>
      <c r="K9" s="83"/>
      <c r="L9" s="83"/>
      <c r="M9" s="83"/>
      <c r="N9" s="84"/>
      <c r="O9" s="114"/>
      <c r="P9" s="118"/>
      <c r="Q9" s="110" t="s">
        <v>61</v>
      </c>
      <c r="R9" s="114"/>
      <c r="T9" s="114"/>
    </row>
    <row r="10" spans="1:20" s="24" customFormat="1" ht="14.25" x14ac:dyDescent="0.15">
      <c r="C10" s="92"/>
      <c r="D10" s="93"/>
      <c r="E10" s="81"/>
      <c r="F10" s="27"/>
      <c r="G10" s="111" t="s">
        <v>66</v>
      </c>
      <c r="H10" s="112"/>
      <c r="I10" s="112"/>
      <c r="J10" s="112"/>
      <c r="K10" s="112"/>
      <c r="L10" s="112"/>
      <c r="M10" s="112"/>
      <c r="N10" s="113"/>
      <c r="O10" s="114"/>
      <c r="P10" s="118"/>
      <c r="Q10" s="110"/>
      <c r="R10" s="114"/>
      <c r="T10" s="114"/>
    </row>
    <row r="11" spans="1:20" s="24" customFormat="1" ht="15.75" customHeight="1" x14ac:dyDescent="0.15">
      <c r="C11" s="90" t="s">
        <v>67</v>
      </c>
      <c r="D11" s="91"/>
      <c r="E11" s="81" t="s">
        <v>68</v>
      </c>
      <c r="F11" s="26"/>
      <c r="G11" s="82" t="s">
        <v>66</v>
      </c>
      <c r="H11" s="83"/>
      <c r="I11" s="83"/>
      <c r="J11" s="83"/>
      <c r="K11" s="83"/>
      <c r="L11" s="83"/>
      <c r="M11" s="83"/>
      <c r="N11" s="84"/>
      <c r="O11" s="28"/>
      <c r="P11" s="110" t="s">
        <v>61</v>
      </c>
      <c r="Q11" s="110" t="s">
        <v>61</v>
      </c>
      <c r="R11" s="28"/>
      <c r="T11" s="28"/>
    </row>
    <row r="12" spans="1:20" s="24" customFormat="1" ht="15.75" customHeight="1" x14ac:dyDescent="0.15">
      <c r="C12" s="94"/>
      <c r="D12" s="95"/>
      <c r="E12" s="81"/>
      <c r="F12" s="27"/>
      <c r="G12" s="111" t="s">
        <v>0</v>
      </c>
      <c r="H12" s="112"/>
      <c r="I12" s="112"/>
      <c r="J12" s="112"/>
      <c r="K12" s="112"/>
      <c r="L12" s="112"/>
      <c r="M12" s="112"/>
      <c r="N12" s="113"/>
      <c r="O12" s="28"/>
      <c r="P12" s="110"/>
      <c r="Q12" s="110"/>
      <c r="R12" s="28"/>
      <c r="T12" s="28"/>
    </row>
    <row r="13" spans="1:20" s="24" customFormat="1" ht="15.75" customHeight="1" x14ac:dyDescent="0.15">
      <c r="C13" s="94"/>
      <c r="D13" s="95"/>
      <c r="E13" s="81" t="s">
        <v>69</v>
      </c>
      <c r="F13" s="26"/>
      <c r="G13" s="82" t="s">
        <v>70</v>
      </c>
      <c r="H13" s="83"/>
      <c r="I13" s="83"/>
      <c r="J13" s="83"/>
      <c r="K13" s="83"/>
      <c r="L13" s="83"/>
      <c r="M13" s="83"/>
      <c r="N13" s="84"/>
      <c r="O13" s="28"/>
      <c r="P13" s="118"/>
      <c r="Q13" s="110" t="s">
        <v>61</v>
      </c>
      <c r="R13" s="28"/>
      <c r="T13" s="28"/>
    </row>
    <row r="14" spans="1:20" s="24" customFormat="1" ht="15.75" customHeight="1" x14ac:dyDescent="0.15">
      <c r="C14" s="92"/>
      <c r="D14" s="93"/>
      <c r="E14" s="81"/>
      <c r="F14" s="27"/>
      <c r="G14" s="111" t="s">
        <v>0</v>
      </c>
      <c r="H14" s="112"/>
      <c r="I14" s="112"/>
      <c r="J14" s="112"/>
      <c r="K14" s="112"/>
      <c r="L14" s="112"/>
      <c r="M14" s="112"/>
      <c r="N14" s="113"/>
      <c r="O14" s="28"/>
      <c r="P14" s="118"/>
      <c r="Q14" s="110"/>
      <c r="R14" s="28"/>
      <c r="T14" s="28"/>
    </row>
    <row r="15" spans="1:20" s="24" customFormat="1" ht="15.75" customHeight="1" x14ac:dyDescent="0.15">
      <c r="C15" s="90" t="s">
        <v>71</v>
      </c>
      <c r="D15" s="91"/>
      <c r="E15" s="81" t="s">
        <v>71</v>
      </c>
      <c r="F15" s="26"/>
      <c r="G15" s="82" t="s">
        <v>72</v>
      </c>
      <c r="H15" s="83"/>
      <c r="I15" s="83"/>
      <c r="J15" s="83"/>
      <c r="K15" s="83"/>
      <c r="L15" s="83"/>
      <c r="M15" s="83"/>
      <c r="N15" s="84"/>
      <c r="O15" s="28"/>
      <c r="P15" s="110" t="s">
        <v>61</v>
      </c>
      <c r="Q15" s="110" t="s">
        <v>61</v>
      </c>
      <c r="R15" s="28"/>
      <c r="T15" s="28"/>
    </row>
    <row r="16" spans="1:20" s="24" customFormat="1" ht="15.75" customHeight="1" x14ac:dyDescent="0.15">
      <c r="C16" s="92"/>
      <c r="D16" s="93"/>
      <c r="E16" s="81"/>
      <c r="F16" s="27"/>
      <c r="G16" s="111" t="s">
        <v>89</v>
      </c>
      <c r="H16" s="112"/>
      <c r="I16" s="112"/>
      <c r="J16" s="112"/>
      <c r="K16" s="112"/>
      <c r="L16" s="112"/>
      <c r="M16" s="112"/>
      <c r="N16" s="113"/>
      <c r="O16" s="28"/>
      <c r="P16" s="110"/>
      <c r="Q16" s="110"/>
      <c r="R16" s="28"/>
      <c r="T16" s="28"/>
    </row>
    <row r="17" spans="3:20" ht="4.5" customHeight="1" x14ac:dyDescent="0.15"/>
    <row r="18" spans="3:20" s="24" customFormat="1" ht="14.25" x14ac:dyDescent="0.15">
      <c r="C18" s="86" t="s">
        <v>53</v>
      </c>
      <c r="D18" s="87"/>
      <c r="E18" s="67" t="s">
        <v>54</v>
      </c>
      <c r="F18" s="25"/>
      <c r="G18" s="67" t="s">
        <v>97</v>
      </c>
      <c r="H18" s="67"/>
      <c r="I18" s="67"/>
      <c r="J18" s="67"/>
      <c r="K18" s="67"/>
      <c r="L18" s="67"/>
      <c r="M18" s="67"/>
      <c r="N18" s="67"/>
      <c r="P18" s="79" t="s">
        <v>56</v>
      </c>
      <c r="Q18" s="117" t="s">
        <v>57</v>
      </c>
    </row>
    <row r="19" spans="3:20" s="24" customFormat="1" ht="14.25" x14ac:dyDescent="0.15">
      <c r="C19" s="88"/>
      <c r="D19" s="89"/>
      <c r="E19" s="67"/>
      <c r="F19" s="25"/>
      <c r="G19" s="67"/>
      <c r="H19" s="67"/>
      <c r="I19" s="67"/>
      <c r="J19" s="67"/>
      <c r="K19" s="67"/>
      <c r="L19" s="67"/>
      <c r="M19" s="67"/>
      <c r="N19" s="67"/>
      <c r="P19" s="79"/>
      <c r="Q19" s="117"/>
    </row>
    <row r="20" spans="3:20" s="24" customFormat="1" ht="15.75" customHeight="1" x14ac:dyDescent="0.15">
      <c r="C20" s="90" t="s">
        <v>98</v>
      </c>
      <c r="D20" s="91"/>
      <c r="E20" s="81" t="s">
        <v>71</v>
      </c>
      <c r="F20" s="26"/>
      <c r="G20" s="82" t="s">
        <v>72</v>
      </c>
      <c r="H20" s="83"/>
      <c r="I20" s="83"/>
      <c r="J20" s="83"/>
      <c r="K20" s="83"/>
      <c r="L20" s="83"/>
      <c r="M20" s="83"/>
      <c r="N20" s="84"/>
      <c r="O20" s="28"/>
      <c r="P20" s="110" t="s">
        <v>61</v>
      </c>
      <c r="Q20" s="110" t="s">
        <v>61</v>
      </c>
      <c r="R20" s="28"/>
      <c r="T20" s="28"/>
    </row>
    <row r="21" spans="3:20" s="24" customFormat="1" ht="15.75" customHeight="1" x14ac:dyDescent="0.15">
      <c r="C21" s="92"/>
      <c r="D21" s="93"/>
      <c r="E21" s="81"/>
      <c r="F21" s="27"/>
      <c r="G21" s="111" t="s">
        <v>89</v>
      </c>
      <c r="H21" s="112"/>
      <c r="I21" s="112"/>
      <c r="J21" s="112"/>
      <c r="K21" s="112"/>
      <c r="L21" s="112"/>
      <c r="M21" s="112"/>
      <c r="N21" s="113"/>
      <c r="O21" s="28"/>
      <c r="P21" s="110"/>
      <c r="Q21" s="110"/>
      <c r="R21" s="28"/>
      <c r="T21" s="28"/>
    </row>
    <row r="22" spans="3:20" x14ac:dyDescent="0.15">
      <c r="C22" s="29" t="s">
        <v>90</v>
      </c>
    </row>
    <row r="23" spans="3:20" ht="4.5" customHeight="1" x14ac:dyDescent="0.15"/>
    <row r="25" spans="3:20" ht="14.25" x14ac:dyDescent="0.15">
      <c r="C25" s="23" t="s">
        <v>91</v>
      </c>
    </row>
    <row r="26" spans="3:20" ht="4.5" customHeight="1" x14ac:dyDescent="0.15"/>
    <row r="27" spans="3:20" ht="30.75" customHeight="1" x14ac:dyDescent="0.15">
      <c r="C27" s="67" t="s">
        <v>53</v>
      </c>
      <c r="E27" s="67" t="s">
        <v>54</v>
      </c>
      <c r="F27" s="30"/>
      <c r="H27" s="73" t="s">
        <v>108</v>
      </c>
      <c r="I27" s="73"/>
      <c r="J27" s="73" t="s">
        <v>74</v>
      </c>
      <c r="K27" s="73"/>
      <c r="L27" s="73"/>
      <c r="M27" s="73" t="s">
        <v>75</v>
      </c>
      <c r="N27" s="73"/>
    </row>
    <row r="28" spans="3:20" ht="15.75" customHeight="1" x14ac:dyDescent="0.15">
      <c r="C28" s="67"/>
      <c r="E28" s="67"/>
      <c r="F28" s="30"/>
      <c r="H28" s="73">
        <v>0</v>
      </c>
      <c r="I28" s="73"/>
      <c r="J28" s="73">
        <v>1</v>
      </c>
      <c r="K28" s="73"/>
      <c r="L28" s="73"/>
      <c r="M28" s="73">
        <v>2</v>
      </c>
      <c r="N28" s="73"/>
    </row>
    <row r="29" spans="3:20" ht="15.75" customHeight="1" x14ac:dyDescent="0.15">
      <c r="C29" s="85" t="s">
        <v>58</v>
      </c>
      <c r="E29" s="74" t="s">
        <v>59</v>
      </c>
      <c r="F29" s="31"/>
      <c r="H29" s="74" t="s">
        <v>76</v>
      </c>
      <c r="I29" s="74"/>
      <c r="J29" s="74" t="s">
        <v>77</v>
      </c>
      <c r="K29" s="74"/>
      <c r="L29" s="74"/>
      <c r="M29" s="74" t="s">
        <v>78</v>
      </c>
      <c r="N29" s="74"/>
    </row>
    <row r="30" spans="3:20" ht="15.75" customHeight="1" x14ac:dyDescent="0.15">
      <c r="C30" s="85"/>
      <c r="E30" s="74"/>
      <c r="F30" s="31"/>
      <c r="H30" s="74"/>
      <c r="I30" s="74"/>
      <c r="J30" s="74"/>
      <c r="K30" s="74"/>
      <c r="L30" s="74"/>
      <c r="M30" s="74"/>
      <c r="N30" s="74"/>
    </row>
    <row r="31" spans="3:20" ht="15.75" customHeight="1" x14ac:dyDescent="0.15">
      <c r="C31" s="85" t="s">
        <v>63</v>
      </c>
      <c r="E31" s="74" t="s">
        <v>64</v>
      </c>
      <c r="F31" s="31"/>
      <c r="H31" s="74" t="s">
        <v>79</v>
      </c>
      <c r="I31" s="74"/>
      <c r="J31" s="74" t="s">
        <v>80</v>
      </c>
      <c r="K31" s="74"/>
      <c r="L31" s="74"/>
      <c r="M31" s="74" t="s">
        <v>103</v>
      </c>
      <c r="N31" s="74"/>
    </row>
    <row r="32" spans="3:20" ht="15.75" customHeight="1" x14ac:dyDescent="0.15">
      <c r="C32" s="85"/>
      <c r="E32" s="74"/>
      <c r="F32" s="31"/>
      <c r="H32" s="74"/>
      <c r="I32" s="74"/>
      <c r="J32" s="74"/>
      <c r="K32" s="74"/>
      <c r="L32" s="74"/>
      <c r="M32" s="74"/>
      <c r="N32" s="74"/>
    </row>
    <row r="33" spans="3:17" ht="15.75" customHeight="1" x14ac:dyDescent="0.15">
      <c r="C33" s="96" t="s">
        <v>67</v>
      </c>
      <c r="E33" s="74" t="s">
        <v>68</v>
      </c>
      <c r="F33" s="31"/>
      <c r="H33" s="74" t="s">
        <v>81</v>
      </c>
      <c r="I33" s="74"/>
      <c r="J33" s="74" t="s">
        <v>82</v>
      </c>
      <c r="K33" s="74"/>
      <c r="L33" s="74"/>
      <c r="M33" s="74" t="s">
        <v>83</v>
      </c>
      <c r="N33" s="74"/>
    </row>
    <row r="34" spans="3:17" ht="15.75" customHeight="1" x14ac:dyDescent="0.15">
      <c r="C34" s="97"/>
      <c r="E34" s="74"/>
      <c r="F34" s="31"/>
      <c r="H34" s="74"/>
      <c r="I34" s="74"/>
      <c r="J34" s="74"/>
      <c r="K34" s="74"/>
      <c r="L34" s="74"/>
      <c r="M34" s="74"/>
      <c r="N34" s="74"/>
    </row>
    <row r="35" spans="3:17" ht="15.75" customHeight="1" x14ac:dyDescent="0.15">
      <c r="C35" s="97"/>
      <c r="E35" s="74" t="s">
        <v>69</v>
      </c>
      <c r="F35" s="31"/>
      <c r="H35" s="74" t="s">
        <v>84</v>
      </c>
      <c r="I35" s="74"/>
      <c r="J35" s="74" t="s">
        <v>85</v>
      </c>
      <c r="K35" s="74"/>
      <c r="L35" s="74"/>
      <c r="M35" s="74" t="s">
        <v>86</v>
      </c>
      <c r="N35" s="74"/>
    </row>
    <row r="36" spans="3:17" ht="15.75" customHeight="1" x14ac:dyDescent="0.15">
      <c r="C36" s="98"/>
      <c r="E36" s="74"/>
      <c r="F36" s="31"/>
      <c r="H36" s="74"/>
      <c r="I36" s="74"/>
      <c r="J36" s="74"/>
      <c r="K36" s="74"/>
      <c r="L36" s="74"/>
      <c r="M36" s="74"/>
      <c r="N36" s="74"/>
    </row>
    <row r="37" spans="3:17" ht="15.75" customHeight="1" x14ac:dyDescent="0.15">
      <c r="C37" s="99" t="s">
        <v>71</v>
      </c>
      <c r="E37" s="74" t="s">
        <v>71</v>
      </c>
      <c r="F37" s="31"/>
      <c r="H37" s="74" t="s">
        <v>87</v>
      </c>
      <c r="I37" s="74"/>
      <c r="J37" s="74" t="s">
        <v>88</v>
      </c>
      <c r="K37" s="74"/>
      <c r="L37" s="74"/>
      <c r="M37" s="74" t="s">
        <v>104</v>
      </c>
      <c r="N37" s="74"/>
    </row>
    <row r="38" spans="3:17" ht="15.75" customHeight="1" x14ac:dyDescent="0.15">
      <c r="C38" s="100"/>
      <c r="E38" s="74"/>
      <c r="F38" s="31"/>
      <c r="H38" s="74"/>
      <c r="I38" s="74"/>
      <c r="J38" s="74"/>
      <c r="K38" s="74"/>
      <c r="L38" s="74"/>
      <c r="M38" s="74"/>
      <c r="N38" s="74"/>
    </row>
    <row r="39" spans="3:17" ht="4.5" customHeight="1" x14ac:dyDescent="0.15"/>
    <row r="40" spans="3:17" ht="15.75" customHeight="1" x14ac:dyDescent="0.15">
      <c r="C40" s="67" t="s">
        <v>53</v>
      </c>
      <c r="E40" s="67" t="s">
        <v>54</v>
      </c>
      <c r="F40" s="30"/>
      <c r="H40" s="73" t="s">
        <v>73</v>
      </c>
      <c r="I40" s="73"/>
      <c r="J40" s="73"/>
      <c r="K40" s="32"/>
      <c r="L40" s="73" t="s">
        <v>75</v>
      </c>
      <c r="M40" s="73"/>
      <c r="N40" s="73"/>
    </row>
    <row r="41" spans="3:17" ht="15.75" customHeight="1" x14ac:dyDescent="0.15">
      <c r="C41" s="67"/>
      <c r="E41" s="67"/>
      <c r="F41" s="30"/>
      <c r="H41" s="73"/>
      <c r="I41" s="73"/>
      <c r="J41" s="73"/>
      <c r="K41" s="32"/>
      <c r="L41" s="73"/>
      <c r="M41" s="73"/>
      <c r="N41" s="73"/>
    </row>
    <row r="42" spans="3:17" ht="15.75" customHeight="1" x14ac:dyDescent="0.15">
      <c r="C42" s="99" t="s">
        <v>98</v>
      </c>
      <c r="E42" s="74" t="s">
        <v>71</v>
      </c>
      <c r="F42" s="31"/>
      <c r="H42" s="74" t="s">
        <v>99</v>
      </c>
      <c r="I42" s="74"/>
      <c r="J42" s="74"/>
      <c r="K42" s="33"/>
      <c r="L42" s="74" t="s">
        <v>100</v>
      </c>
      <c r="M42" s="74"/>
      <c r="N42" s="74"/>
    </row>
    <row r="43" spans="3:17" ht="15.75" customHeight="1" x14ac:dyDescent="0.15">
      <c r="C43" s="100"/>
      <c r="E43" s="74"/>
      <c r="F43" s="31"/>
      <c r="H43" s="74"/>
      <c r="I43" s="74"/>
      <c r="J43" s="74"/>
      <c r="K43" s="33"/>
      <c r="L43" s="74"/>
      <c r="M43" s="74"/>
      <c r="N43" s="74"/>
    </row>
    <row r="44" spans="3:17" ht="4.5" customHeight="1" x14ac:dyDescent="0.15"/>
    <row r="45" spans="3:17" x14ac:dyDescent="0.15">
      <c r="P45" s="52"/>
    </row>
    <row r="46" spans="3:17" ht="14.25" x14ac:dyDescent="0.15">
      <c r="C46" s="23" t="s">
        <v>92</v>
      </c>
    </row>
    <row r="47" spans="3:17" ht="4.5" customHeight="1" x14ac:dyDescent="0.15"/>
    <row r="48" spans="3:17" ht="15.75" customHeight="1" x14ac:dyDescent="0.15">
      <c r="C48" s="67" t="s">
        <v>54</v>
      </c>
      <c r="E48" s="71" t="s">
        <v>101</v>
      </c>
      <c r="F48" s="71"/>
      <c r="G48" s="71"/>
      <c r="H48" s="71"/>
      <c r="I48" s="71"/>
      <c r="J48" s="71"/>
      <c r="K48" s="71"/>
      <c r="L48" s="71"/>
      <c r="M48" s="71"/>
      <c r="N48" s="71"/>
      <c r="P48" s="79" t="s">
        <v>56</v>
      </c>
      <c r="Q48" s="117" t="s">
        <v>106</v>
      </c>
    </row>
    <row r="49" spans="3:17" ht="15.75" customHeight="1" x14ac:dyDescent="0.15">
      <c r="C49" s="67"/>
      <c r="E49" s="34" t="s">
        <v>95</v>
      </c>
      <c r="F49" s="35"/>
      <c r="H49" s="71" t="s">
        <v>93</v>
      </c>
      <c r="I49" s="71"/>
      <c r="J49" s="71"/>
      <c r="L49" s="71" t="s">
        <v>94</v>
      </c>
      <c r="M49" s="71"/>
      <c r="N49" s="71"/>
      <c r="P49" s="79"/>
      <c r="Q49" s="117"/>
    </row>
    <row r="50" spans="3:17" ht="4.5" customHeight="1" x14ac:dyDescent="0.15">
      <c r="C50" s="36"/>
    </row>
    <row r="51" spans="3:17" ht="33" customHeight="1" x14ac:dyDescent="0.15">
      <c r="C51" s="37" t="s">
        <v>59</v>
      </c>
      <c r="E51" s="38" t="str">
        <f>IF('BS &amp; P&amp;LA'!G39=0,"-",(IF(('BS &amp; P&amp;LA'!G19-'BS &amp; P&amp;LA'!G20-'BS &amp; P&amp;LA'!G22)=0,0,IF('BS &amp; P&amp;LA'!G37+'BS &amp; P&amp;LA'!G38=0,2,('BS &amp; P&amp;LA'!G19-'BS &amp; P&amp;LA'!G20-'BS &amp; P&amp;LA'!G22)/('BS &amp; P&amp;LA'!G37+'BS &amp; P&amp;LA'!G38)))))</f>
        <v>-</v>
      </c>
      <c r="F51" s="35"/>
      <c r="H51" s="75" t="str">
        <f>IF(E51="-","-",IF(E51&lt;0.5,"Weak",IF(E51&gt;1,"Good","Acceptable")))</f>
        <v>-</v>
      </c>
      <c r="I51" s="75"/>
      <c r="J51" s="75"/>
      <c r="L51" s="78" t="str">
        <f>IF(H51="Weak",0,IF(H51="Acceptable",1,IF(H51="Good",2,"-")))</f>
        <v>-</v>
      </c>
      <c r="M51" s="78"/>
      <c r="N51" s="78"/>
      <c r="P51" s="104" t="str">
        <f>IF(L51="-","-",IF(L55="-","-",IF(L60="-","-",L51+L55+L60)))</f>
        <v>-</v>
      </c>
      <c r="Q51" s="104" t="str">
        <f>IF(P51="-","-",L51+L53+L55+L58+L60)</f>
        <v>-</v>
      </c>
    </row>
    <row r="52" spans="3:17" ht="4.5" customHeight="1" x14ac:dyDescent="0.15">
      <c r="C52" s="36"/>
      <c r="H52" s="39"/>
      <c r="I52" s="39"/>
      <c r="J52" s="39"/>
      <c r="L52" s="40"/>
      <c r="M52" s="40"/>
      <c r="N52" s="40"/>
      <c r="P52" s="105"/>
      <c r="Q52" s="115"/>
    </row>
    <row r="53" spans="3:17" ht="33" customHeight="1" x14ac:dyDescent="0.15">
      <c r="C53" s="37" t="s">
        <v>64</v>
      </c>
      <c r="E53" s="38" t="str">
        <f>IF('BS &amp; P&amp;LA'!G39=0,"-",IF('BS &amp; P&amp;LA'!G53=0,-1,IF(AND('BS &amp; P&amp;LA'!G57=0,'BS &amp; P&amp;LA'!G53&lt;0),-1,'BS &amp; P&amp;LA'!G57/'BS &amp; P&amp;LA'!G53)))</f>
        <v>-</v>
      </c>
      <c r="F53" s="35" t="str">
        <f>IF(E53="-","-",IF(E53&gt;0.4,"Weak",IF(E53&lt;0.3,"Good","Acceptable")))</f>
        <v>-</v>
      </c>
      <c r="H53" s="75" t="str">
        <f>IF(E53&lt;0,"Weak",F53)</f>
        <v>-</v>
      </c>
      <c r="I53" s="75"/>
      <c r="J53" s="75"/>
      <c r="L53" s="78" t="str">
        <f>IF(H53="Weak",0,IF(H53="Acceptable",1,IF(H53="Good",2,"-")))</f>
        <v>-</v>
      </c>
      <c r="M53" s="78"/>
      <c r="N53" s="78"/>
      <c r="P53" s="105"/>
      <c r="Q53" s="115"/>
    </row>
    <row r="54" spans="3:17" ht="4.5" customHeight="1" x14ac:dyDescent="0.15">
      <c r="C54" s="36"/>
      <c r="H54" s="39"/>
      <c r="I54" s="39"/>
      <c r="J54" s="39"/>
      <c r="L54" s="40"/>
      <c r="M54" s="40"/>
      <c r="N54" s="40"/>
      <c r="P54" s="105"/>
      <c r="Q54" s="115"/>
    </row>
    <row r="55" spans="3:17" ht="15.75" customHeight="1" x14ac:dyDescent="0.15">
      <c r="C55" s="101" t="s">
        <v>68</v>
      </c>
      <c r="E55" s="103" t="str">
        <f>IF('BS &amp; P&amp;LA'!G39=0,"-",IF('BS &amp; P&amp;LA'!G53=0,0,IF('BS &amp; P&amp;LA'!G46&gt;0,'BS &amp; P&amp;LA'!G53/'BS &amp; P&amp;LA'!G46,IF('BS &amp; P&amp;LA'!G46&lt;0,"Error: D1 &lt; 0",IF('BS &amp; P&amp;LA'!G49=0,0,IF('BS &amp; P&amp;LA'!G49&lt;0,0,'BS &amp; P&amp;LA'!G53/'BS &amp; P&amp;LA'!G49))))))</f>
        <v>-</v>
      </c>
      <c r="H55" s="75" t="str">
        <f>IF(E55="-","-",IF(E55="Error: D1 &lt; 0","See pop-up below",IF(E55&lt;0.05,"Weak",IF(E55&gt;0.15,"Good","Acceptable"))))</f>
        <v>-</v>
      </c>
      <c r="I55" s="75"/>
      <c r="J55" s="75"/>
      <c r="L55" s="78" t="str">
        <f>IF(H55="See pop-up below","0",IF(H55="Weak",0,IF(H55="Acceptable",1,IF(H55="Good",2,"-"))))</f>
        <v>-</v>
      </c>
      <c r="M55" s="78"/>
      <c r="N55" s="78"/>
      <c r="P55" s="106"/>
      <c r="Q55" s="116"/>
    </row>
    <row r="56" spans="3:17" ht="15.75" customHeight="1" x14ac:dyDescent="0.15">
      <c r="C56" s="102"/>
      <c r="E56" s="77"/>
      <c r="F56" s="35"/>
      <c r="H56" s="75"/>
      <c r="I56" s="75"/>
      <c r="J56" s="75"/>
      <c r="L56" s="78" t="str">
        <f>IF(H56="See pop-up below","0",IF(H56="Weak",0,IF(H56="Acceptable",1,IF(H56="Good",2,"-"))))</f>
        <v>-</v>
      </c>
      <c r="M56" s="78"/>
      <c r="N56" s="78"/>
      <c r="P56" s="107" t="str">
        <f>IF(P51="-","-",IF(P51&lt;3,"Weak",IF(P51&gt;3,"Good","Acceptable")))</f>
        <v>-</v>
      </c>
      <c r="Q56" s="107" t="str">
        <f>IF(Q51="-","-",IF(Q51=0,"Unsufficient",(IF(Q51&lt;4,"Weak",IF(Q51&gt;5,"Good","Acceptable")))))</f>
        <v>-</v>
      </c>
    </row>
    <row r="57" spans="3:17" ht="4.5" customHeight="1" x14ac:dyDescent="0.15">
      <c r="C57" s="36"/>
      <c r="H57" s="39"/>
      <c r="I57" s="39"/>
      <c r="J57" s="39"/>
      <c r="L57" s="40"/>
      <c r="M57" s="40"/>
      <c r="N57" s="40"/>
      <c r="P57" s="108"/>
      <c r="Q57" s="108"/>
    </row>
    <row r="58" spans="3:17" ht="33" customHeight="1" x14ac:dyDescent="0.15">
      <c r="C58" s="37" t="s">
        <v>69</v>
      </c>
      <c r="E58" s="76" t="str">
        <f>IF('BS &amp; P&amp;LA'!G39=0,"-",IF('BS &amp; P&amp;LA'!G55=0,0,IF('BS &amp; P&amp;LA'!G46&gt;0,'BS &amp; P&amp;LA'!G55/'BS &amp; P&amp;LA'!G46,IF('BS &amp; P&amp;LA'!G46&lt;0,"Error: D1 &lt; 0",IF('BS &amp; P&amp;LA'!G49=0,0,IF('BS &amp; P&amp;LA'!G49&lt;0,0,'BS &amp; P&amp;LA'!G55/'BS &amp; P&amp;LA'!G49))))))</f>
        <v>-</v>
      </c>
      <c r="F58" s="35"/>
      <c r="H58" s="75" t="str">
        <f>IF(E58="-","-",IF(E58="Error: D1 &lt; 0","See pop-up below",IF(E58&lt;0.02,"Weak",IF(E58&gt;0.04,"Good","Acceptable"))))</f>
        <v>-</v>
      </c>
      <c r="I58" s="75"/>
      <c r="J58" s="75"/>
      <c r="L58" s="78" t="str">
        <f>IF(H58="See pop-up below","0",IF(H58="Weak",0,IF(H58="Acceptable",1,IF(H58="Good",2,"-"))))</f>
        <v>-</v>
      </c>
      <c r="M58" s="78"/>
      <c r="N58" s="78"/>
      <c r="P58" s="108"/>
      <c r="Q58" s="108"/>
    </row>
    <row r="59" spans="3:17" ht="4.5" customHeight="1" x14ac:dyDescent="0.15">
      <c r="C59" s="36"/>
      <c r="E59" s="77"/>
      <c r="H59" s="39"/>
      <c r="I59" s="39"/>
      <c r="J59" s="39"/>
      <c r="L59" s="40"/>
      <c r="M59" s="40"/>
      <c r="N59" s="40"/>
      <c r="P59" s="108"/>
      <c r="Q59" s="108"/>
    </row>
    <row r="60" spans="3:17" ht="33" customHeight="1" x14ac:dyDescent="0.15">
      <c r="C60" s="37" t="s">
        <v>71</v>
      </c>
      <c r="E60" s="53" t="str">
        <f>IF('BS &amp; P&amp;LA'!G39=0,"-",IF('BS &amp; P&amp;LA'!G29-(50%*'BS &amp; P&amp;LA'!G16)=0,-1,IF('BS &amp; P&amp;LA'!G34=0,IF('BS &amp; P&amp;LA'!G29-(50%*'BS &amp; P&amp;LA'!G16)&gt;0,0,-1),'BS &amp; P&amp;LA'!G34/('BS &amp; P&amp;LA'!G29-(50%*'BS &amp; P&amp;LA'!G16)))))</f>
        <v>-</v>
      </c>
      <c r="F60" s="35" t="str">
        <f>IF(E60="-","-",IF(E60&gt;6,"Weak",IF(E60&lt;4,"Good","Acceptable")))</f>
        <v>-</v>
      </c>
      <c r="H60" s="75" t="str">
        <f>IF(E60&lt;0,"Weak",F60)</f>
        <v>-</v>
      </c>
      <c r="I60" s="75"/>
      <c r="J60" s="75"/>
      <c r="L60" s="78" t="str">
        <f>IF(H60="Weak",0,IF(H60="Acceptable",1,IF(H60="Good",2,"-")))</f>
        <v>-</v>
      </c>
      <c r="M60" s="78"/>
      <c r="N60" s="78"/>
      <c r="P60" s="109"/>
      <c r="Q60" s="109"/>
    </row>
    <row r="62" spans="3:17" ht="15.75" customHeight="1" x14ac:dyDescent="0.15">
      <c r="C62" s="67" t="s">
        <v>54</v>
      </c>
      <c r="E62" s="71" t="s">
        <v>102</v>
      </c>
      <c r="F62" s="71"/>
      <c r="G62" s="71"/>
      <c r="H62" s="71"/>
      <c r="I62" s="71"/>
      <c r="J62" s="71"/>
      <c r="L62" s="69" t="str">
        <f>IF('BS &amp; P&amp;LA'!G46&gt;0,"",IF('BS &amp; P&amp;LA'!G48&gt;0,"Operating income has been taken instead of the Turnover for profitability calculation",""))</f>
        <v/>
      </c>
      <c r="M62" s="69"/>
      <c r="N62" s="69"/>
      <c r="O62" s="69"/>
      <c r="P62" s="69"/>
      <c r="Q62" s="69"/>
    </row>
    <row r="63" spans="3:17" ht="15.75" customHeight="1" x14ac:dyDescent="0.15">
      <c r="C63" s="67"/>
      <c r="E63" s="34" t="s">
        <v>95</v>
      </c>
      <c r="F63" s="35"/>
      <c r="H63" s="71" t="s">
        <v>93</v>
      </c>
      <c r="I63" s="71"/>
      <c r="J63" s="71"/>
      <c r="L63" s="69"/>
      <c r="M63" s="69"/>
      <c r="N63" s="69"/>
      <c r="O63" s="69"/>
      <c r="P63" s="69"/>
      <c r="Q63" s="69"/>
    </row>
    <row r="64" spans="3:17" ht="4.5" customHeight="1" x14ac:dyDescent="0.15">
      <c r="C64" s="36"/>
    </row>
    <row r="65" spans="1:17" ht="33" customHeight="1" x14ac:dyDescent="0.15">
      <c r="C65" s="37" t="s">
        <v>98</v>
      </c>
      <c r="E65" s="38" t="str">
        <f>E60</f>
        <v>-</v>
      </c>
      <c r="F65" s="35" t="str">
        <f>IF(E65="-","-",IF(E65&gt;10,"Weak","Good"))</f>
        <v>-</v>
      </c>
      <c r="H65" s="72" t="str">
        <f>IF(E65&lt;0,"Weak",F65)</f>
        <v>-</v>
      </c>
      <c r="I65" s="72"/>
      <c r="J65" s="72"/>
      <c r="L65" s="70"/>
      <c r="M65" s="70"/>
      <c r="N65" s="70"/>
      <c r="O65" s="70"/>
      <c r="P65" s="70"/>
      <c r="Q65" s="70"/>
    </row>
    <row r="66" spans="1:17" ht="4.5" customHeight="1" x14ac:dyDescent="0.15"/>
    <row r="67" spans="1:17" ht="13.5" customHeight="1" x14ac:dyDescent="0.15">
      <c r="C67" s="70" t="str">
        <f>IF(E55="Error: D1 &lt; 0","The Turnover can not be negative.  Please code the negative income as (positive) other operating charges","")</f>
        <v/>
      </c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</row>
    <row r="68" spans="1:17" ht="4.5" customHeight="1" x14ac:dyDescent="0.15"/>
    <row r="69" spans="1:17" x14ac:dyDescent="0.15">
      <c r="C69" s="29" t="s">
        <v>112</v>
      </c>
    </row>
    <row r="70" spans="1:17" ht="4.5" customHeight="1" x14ac:dyDescent="0.15"/>
    <row r="71" spans="1:17" ht="14.25" hidden="1" x14ac:dyDescent="0.15">
      <c r="A71" s="45"/>
      <c r="B71" s="45"/>
      <c r="C71" s="46" t="s">
        <v>109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</row>
    <row r="72" spans="1:17" ht="4.5" hidden="1" customHeight="1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</row>
    <row r="73" spans="1:17" hidden="1" x14ac:dyDescent="0.15">
      <c r="A73" s="45"/>
      <c r="B73" s="45"/>
      <c r="C73" s="47" t="s">
        <v>112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</row>
    <row r="74" spans="1:17" hidden="1" x14ac:dyDescent="0.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</row>
    <row r="75" spans="1:17" ht="50.1" hidden="1" customHeight="1" x14ac:dyDescent="0.15">
      <c r="A75" s="45"/>
      <c r="B75" s="45"/>
      <c r="C75" s="48" t="str">
        <f>IF(Q56="-","-",IF(Q56="Unsufficient","X",""))</f>
        <v>-</v>
      </c>
      <c r="D75" s="45"/>
      <c r="E75" s="68" t="s">
        <v>107</v>
      </c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</row>
    <row r="76" spans="1:17" ht="5.0999999999999996" hidden="1" customHeight="1" x14ac:dyDescent="0.15">
      <c r="A76" s="45"/>
      <c r="B76" s="45"/>
      <c r="C76" s="49"/>
      <c r="D76" s="45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</row>
    <row r="77" spans="1:17" ht="50.1" hidden="1" customHeight="1" x14ac:dyDescent="0.15">
      <c r="A77" s="45"/>
      <c r="B77" s="45"/>
      <c r="C77" s="48" t="str">
        <f>IF(Q56="-","-",IF((OR(Q56="Unsufficient",Q56="Unrelevant analysis")=TRUE),"",IF((OR(Q56="Weak",H65="Weak")=TRUE),"X","")))</f>
        <v>-</v>
      </c>
      <c r="D77" s="45"/>
      <c r="E77" s="68" t="s">
        <v>113</v>
      </c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</row>
    <row r="78" spans="1:17" ht="5.0999999999999996" hidden="1" customHeight="1" x14ac:dyDescent="0.15">
      <c r="A78" s="45"/>
      <c r="B78" s="45"/>
      <c r="C78" s="49"/>
      <c r="D78" s="45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</row>
    <row r="79" spans="1:17" ht="50.1" hidden="1" customHeight="1" x14ac:dyDescent="0.15">
      <c r="A79" s="45"/>
      <c r="B79" s="45"/>
      <c r="C79" s="48" t="str">
        <f>IF(C75="-","-",IF(C75="X","N/A",IF(Q56="-","-",IF(Q56="Weak","X",""))))</f>
        <v>-</v>
      </c>
      <c r="D79" s="45"/>
      <c r="E79" s="45" t="s">
        <v>105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</row>
    <row r="80" spans="1:17" ht="5.0999999999999996" hidden="1" customHeight="1" x14ac:dyDescent="0.15">
      <c r="A80" s="45"/>
      <c r="B80" s="45"/>
      <c r="C80" s="49"/>
      <c r="D80" s="45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 spans="1:17" ht="50.1" hidden="1" customHeight="1" x14ac:dyDescent="0.15">
      <c r="A81" s="51"/>
      <c r="B81" s="45"/>
      <c r="C81" s="48" t="str">
        <f>IF(C75="-","-",IF(C75="X","N/A",IF(Q56="Unrelevant analysis","",IF(Q56="-","-",IF(Q56="Weak","X","")))))</f>
        <v>-</v>
      </c>
      <c r="D81" s="45"/>
      <c r="E81" s="68" t="s">
        <v>110</v>
      </c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</row>
    <row r="82" spans="1:17" ht="5.0999999999999996" hidden="1" customHeight="1" x14ac:dyDescent="0.15">
      <c r="A82" s="45"/>
      <c r="B82" s="45"/>
      <c r="C82" s="49"/>
      <c r="D82" s="45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 spans="1:17" ht="50.1" hidden="1" customHeight="1" x14ac:dyDescent="0.15">
      <c r="A83" s="51"/>
      <c r="B83" s="45"/>
      <c r="C83" s="48" t="str">
        <f>IF(C75="-","-",IF(C75="X","N/A",IF(H65="-","-",IF(H65="Weak","X",""))))</f>
        <v>-</v>
      </c>
      <c r="D83" s="45"/>
      <c r="E83" s="68" t="s">
        <v>111</v>
      </c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</row>
  </sheetData>
  <sheetProtection password="ACEE" sheet="1" objects="1" scenarios="1" selectLockedCells="1"/>
  <mergeCells count="123">
    <mergeCell ref="P7:P8"/>
    <mergeCell ref="Q7:Q8"/>
    <mergeCell ref="G8:N8"/>
    <mergeCell ref="E5:E6"/>
    <mergeCell ref="G5:N6"/>
    <mergeCell ref="P5:P6"/>
    <mergeCell ref="Q5:Q6"/>
    <mergeCell ref="E7:E8"/>
    <mergeCell ref="G7:N7"/>
    <mergeCell ref="T9:T10"/>
    <mergeCell ref="Q56:Q60"/>
    <mergeCell ref="Q51:Q55"/>
    <mergeCell ref="Q9:Q10"/>
    <mergeCell ref="R9:R10"/>
    <mergeCell ref="G9:N9"/>
    <mergeCell ref="O9:O10"/>
    <mergeCell ref="G10:N10"/>
    <mergeCell ref="Q18:Q19"/>
    <mergeCell ref="G12:N12"/>
    <mergeCell ref="G11:N11"/>
    <mergeCell ref="P15:P16"/>
    <mergeCell ref="G13:N13"/>
    <mergeCell ref="P13:P14"/>
    <mergeCell ref="G14:N14"/>
    <mergeCell ref="G18:N19"/>
    <mergeCell ref="P18:P19"/>
    <mergeCell ref="Q48:Q49"/>
    <mergeCell ref="Q15:Q16"/>
    <mergeCell ref="P9:P10"/>
    <mergeCell ref="Q11:Q12"/>
    <mergeCell ref="Q13:Q14"/>
    <mergeCell ref="P11:P12"/>
    <mergeCell ref="Q20:Q21"/>
    <mergeCell ref="C55:C56"/>
    <mergeCell ref="E55:E56"/>
    <mergeCell ref="P51:P55"/>
    <mergeCell ref="P56:P60"/>
    <mergeCell ref="H53:J53"/>
    <mergeCell ref="C15:D16"/>
    <mergeCell ref="P20:P21"/>
    <mergeCell ref="M37:N38"/>
    <mergeCell ref="L51:N51"/>
    <mergeCell ref="L42:N43"/>
    <mergeCell ref="G16:N16"/>
    <mergeCell ref="L53:N53"/>
    <mergeCell ref="E48:N48"/>
    <mergeCell ref="L49:N49"/>
    <mergeCell ref="H49:J49"/>
    <mergeCell ref="C40:C41"/>
    <mergeCell ref="C42:C43"/>
    <mergeCell ref="C48:C49"/>
    <mergeCell ref="C20:D21"/>
    <mergeCell ref="C18:D19"/>
    <mergeCell ref="G21:N21"/>
    <mergeCell ref="E18:E19"/>
    <mergeCell ref="G15:N15"/>
    <mergeCell ref="C5:D6"/>
    <mergeCell ref="C7:D8"/>
    <mergeCell ref="C9:D10"/>
    <mergeCell ref="J37:L38"/>
    <mergeCell ref="C11:D14"/>
    <mergeCell ref="E11:E12"/>
    <mergeCell ref="E9:E10"/>
    <mergeCell ref="M28:N28"/>
    <mergeCell ref="J35:L36"/>
    <mergeCell ref="M35:N36"/>
    <mergeCell ref="J33:L34"/>
    <mergeCell ref="M33:N34"/>
    <mergeCell ref="C31:C32"/>
    <mergeCell ref="E31:E32"/>
    <mergeCell ref="H31:I32"/>
    <mergeCell ref="C33:C36"/>
    <mergeCell ref="E33:E34"/>
    <mergeCell ref="H33:I34"/>
    <mergeCell ref="E35:E36"/>
    <mergeCell ref="H35:I36"/>
    <mergeCell ref="C37:C38"/>
    <mergeCell ref="E37:E38"/>
    <mergeCell ref="H37:I38"/>
    <mergeCell ref="A1:R1"/>
    <mergeCell ref="E15:E16"/>
    <mergeCell ref="E13:E14"/>
    <mergeCell ref="E20:E21"/>
    <mergeCell ref="G20:N20"/>
    <mergeCell ref="M27:N27"/>
    <mergeCell ref="H58:J58"/>
    <mergeCell ref="L58:N58"/>
    <mergeCell ref="J31:L32"/>
    <mergeCell ref="M31:N32"/>
    <mergeCell ref="H55:J56"/>
    <mergeCell ref="L55:N56"/>
    <mergeCell ref="L40:N41"/>
    <mergeCell ref="J29:L30"/>
    <mergeCell ref="M29:N30"/>
    <mergeCell ref="C29:C30"/>
    <mergeCell ref="E29:E30"/>
    <mergeCell ref="H29:I30"/>
    <mergeCell ref="J27:L27"/>
    <mergeCell ref="C27:C28"/>
    <mergeCell ref="E27:E28"/>
    <mergeCell ref="H27:I27"/>
    <mergeCell ref="H28:I28"/>
    <mergeCell ref="J28:L28"/>
    <mergeCell ref="H40:J41"/>
    <mergeCell ref="E42:E43"/>
    <mergeCell ref="H42:J43"/>
    <mergeCell ref="H51:J51"/>
    <mergeCell ref="E58:E59"/>
    <mergeCell ref="H60:J60"/>
    <mergeCell ref="L60:N60"/>
    <mergeCell ref="E40:E41"/>
    <mergeCell ref="P48:P49"/>
    <mergeCell ref="C62:C63"/>
    <mergeCell ref="E83:Q83"/>
    <mergeCell ref="E75:Q75"/>
    <mergeCell ref="E77:Q77"/>
    <mergeCell ref="L62:Q63"/>
    <mergeCell ref="L65:Q65"/>
    <mergeCell ref="H63:J63"/>
    <mergeCell ref="C67:Q67"/>
    <mergeCell ref="H65:J65"/>
    <mergeCell ref="E62:J62"/>
    <mergeCell ref="E81:Q81"/>
  </mergeCells>
  <phoneticPr fontId="1" type="noConversion"/>
  <conditionalFormatting sqref="H65:J65 P56:P60">
    <cfRule type="cellIs" dxfId="4" priority="1" stopIfTrue="1" operator="equal">
      <formula>"Weak"</formula>
    </cfRule>
  </conditionalFormatting>
  <conditionalFormatting sqref="E55:E56 E58:E59">
    <cfRule type="cellIs" dxfId="3" priority="2" stopIfTrue="1" operator="equal">
      <formula>"Error: D1 &lt; 0"</formula>
    </cfRule>
  </conditionalFormatting>
  <conditionalFormatting sqref="H55:J56 H58:J58">
    <cfRule type="cellIs" dxfId="2" priority="3" stopIfTrue="1" operator="equal">
      <formula>"See pop-up below"</formula>
    </cfRule>
  </conditionalFormatting>
  <conditionalFormatting sqref="Q56:Q60">
    <cfRule type="cellIs" dxfId="1" priority="4" stopIfTrue="1" operator="equal">
      <formula>"Weak"</formula>
    </cfRule>
    <cfRule type="cellIs" dxfId="0" priority="5" stopIfTrue="1" operator="equal">
      <formula>"Unsufficient"</formula>
    </cfRule>
  </conditionalFormatting>
  <printOptions horizontalCentered="1" verticalCentered="1"/>
  <pageMargins left="0" right="0" top="0" bottom="0" header="0.51181102362204722" footer="0.51181102362204722"/>
  <pageSetup paperSize="9" scale="65" orientation="portrait" r:id="rId1"/>
  <headerFooter alignWithMargins="0">
    <oddHeader>&amp;R&amp;"Arial,Gras"&amp;12ANNEXE 2b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&amp; P&amp;LA</vt:lpstr>
      <vt:lpstr>Assessment Results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malojea</dc:creator>
  <cp:lastModifiedBy>X</cp:lastModifiedBy>
  <cp:lastPrinted>2010-11-09T10:23:00Z</cp:lastPrinted>
  <dcterms:created xsi:type="dcterms:W3CDTF">2006-05-19T07:11:40Z</dcterms:created>
  <dcterms:modified xsi:type="dcterms:W3CDTF">2021-07-29T17:51:11Z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