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915" windowHeight="1056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O26" i="1" l="1"/>
  <c r="O23" i="1"/>
  <c r="O24" i="1"/>
  <c r="O22" i="1"/>
  <c r="M22" i="1"/>
  <c r="H22" i="1"/>
  <c r="N22" i="1" s="1"/>
  <c r="M23" i="1"/>
  <c r="H23" i="1"/>
  <c r="N23" i="1" s="1"/>
  <c r="M24" i="1"/>
  <c r="H24" i="1"/>
  <c r="N24" i="1" l="1"/>
  <c r="M8" i="1"/>
  <c r="B20" i="2" l="1"/>
  <c r="M5" i="1"/>
  <c r="N5" i="1" s="1"/>
  <c r="N3" i="1"/>
  <c r="N4" i="1"/>
  <c r="N6" i="1"/>
  <c r="N2" i="1"/>
  <c r="M4" i="1"/>
  <c r="M3" i="1"/>
  <c r="M2" i="1"/>
  <c r="M18" i="1"/>
  <c r="M17" i="1"/>
  <c r="H17" i="1" l="1"/>
  <c r="H3" i="1" l="1"/>
  <c r="H4" i="1"/>
  <c r="H5" i="1"/>
  <c r="H6" i="1"/>
  <c r="H7" i="1"/>
  <c r="H8" i="1"/>
  <c r="N8" i="1" s="1"/>
  <c r="N9" i="1" s="1"/>
  <c r="H2" i="1"/>
  <c r="H10" i="1" l="1"/>
</calcChain>
</file>

<file path=xl/sharedStrings.xml><?xml version="1.0" encoding="utf-8"?>
<sst xmlns="http://schemas.openxmlformats.org/spreadsheetml/2006/main" count="49" uniqueCount="27">
  <si>
    <t>№</t>
  </si>
  <si>
    <t>Наименование</t>
  </si>
  <si>
    <t>Ед. изм.</t>
  </si>
  <si>
    <t>Кол-во</t>
  </si>
  <si>
    <t>НЕЗАВИСИМЫЙ РАСЦЕПИТЕЛЬ АС 230V SM5</t>
  </si>
  <si>
    <t>Шт.</t>
  </si>
  <si>
    <t>ИЗМЕРИТЕЛЬ КОЭФФИЦИЕНТА МОЩНОСТИ 380V 5A</t>
  </si>
  <si>
    <t xml:space="preserve">ПОСТ УПРАВЛЕНИЯ КНОПОЧНЫЙ КУ-92 РВ EXDI Y5 </t>
  </si>
  <si>
    <t xml:space="preserve">УПЛОТНИТЕЛЬ САМОКЛЕЮЩИЙСЯ </t>
  </si>
  <si>
    <t>ШУНТ 75мВ, 20А</t>
  </si>
  <si>
    <t>РЕЛЕ УТЕЧКИ ТОКА ELR-T110 41100</t>
  </si>
  <si>
    <t>ОХЛАДИТЕЛЬ О57/300x800</t>
  </si>
  <si>
    <t>https://uzkip.uz/ru/izmeritel-koefficienta-mosnosti-fazometr-dmk-84-r1-s-relejnym-vyhodom-365885/</t>
  </si>
  <si>
    <t>95 450 02 00 Shukrillo</t>
  </si>
  <si>
    <t>https://www.olx.uz/d/obyavlenie/trelleborg-uplotnitel-samokleyuschiysya-ID3sPb4.html?reason=extended_search_extended_category</t>
  </si>
  <si>
    <t>Uy</t>
  </si>
  <si>
    <t>Oatm</t>
  </si>
  <si>
    <t>Jiyan</t>
  </si>
  <si>
    <t>Zuxi</t>
  </si>
  <si>
    <t>ahmad</t>
  </si>
  <si>
    <t>doston</t>
  </si>
  <si>
    <t>Akam</t>
  </si>
  <si>
    <t>ishonch</t>
  </si>
  <si>
    <t>uzum</t>
  </si>
  <si>
    <t>shokir</t>
  </si>
  <si>
    <t>alif</t>
  </si>
  <si>
    <t>kanditsioner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</si>
</sst>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4" fontId="0" fillId="0" borderId="0" xfId="0" applyNumberFormat="1"/>
    <xf numFmtId="4" fontId="1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4" fontId="1" fillId="0" borderId="4" xfId="0" applyNumberFormat="1" applyFont="1" applyBorder="1" applyAlignment="1">
      <alignment horizontal="right" vertical="center" wrapText="1"/>
    </xf>
    <xf numFmtId="0" fontId="0" fillId="0" borderId="0" xfId="0" applyAlignment="1"/>
    <xf numFmtId="0" fontId="1" fillId="0" borderId="4" xfId="0" applyFont="1" applyBorder="1" applyAlignment="1">
      <alignment vertical="center"/>
    </xf>
    <xf numFmtId="0" fontId="2" fillId="0" borderId="0" xfId="1"/>
    <xf numFmtId="4" fontId="0" fillId="0" borderId="0" xfId="0" applyNumberFormat="1" applyAlignment="1">
      <alignment horizontal="right"/>
    </xf>
    <xf numFmtId="4" fontId="1" fillId="0" borderId="0" xfId="0" applyNumberFormat="1" applyFont="1" applyBorder="1" applyAlignment="1">
      <alignment horizontal="righ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lx.uz/d/obyavlenie/trelleborg-uplotnitel-samokleyuschiysya-ID3sPb4.html?reason=extended_search_extended_category" TargetMode="External"/><Relationship Id="rId2" Type="http://schemas.openxmlformats.org/officeDocument/2006/relationships/hyperlink" Target="https://www.olx.uz/d/obyavlenie/trelleborg-uplotnitel-samokleyuschiysya-ID3sPb4.html?reason=extended_search_extended_category" TargetMode="External"/><Relationship Id="rId1" Type="http://schemas.openxmlformats.org/officeDocument/2006/relationships/hyperlink" Target="https://www.olx.uz/d/obyavlenie/trelleborg-uplotnitel-samokleyuschiysya-ID3sPb4.html?reason=extended_search_extended_category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B1" zoomScale="85" zoomScaleNormal="85" workbookViewId="0">
      <selection activeCell="O27" sqref="O27"/>
    </sheetView>
  </sheetViews>
  <sheetFormatPr defaultRowHeight="15" x14ac:dyDescent="0.25"/>
  <cols>
    <col min="2" max="2" width="69.85546875" customWidth="1"/>
    <col min="3" max="3" width="11.5703125" customWidth="1"/>
    <col min="4" max="4" width="9.42578125" customWidth="1"/>
    <col min="5" max="5" width="2" customWidth="1"/>
    <col min="6" max="6" width="19.42578125" style="6" customWidth="1"/>
    <col min="7" max="7" width="1.85546875" customWidth="1"/>
    <col min="8" max="8" width="20.5703125" style="8" customWidth="1"/>
    <col min="9" max="9" width="1.5703125" style="8" customWidth="1"/>
    <col min="10" max="10" width="20.42578125" style="8" customWidth="1"/>
    <col min="11" max="11" width="1.7109375" customWidth="1"/>
    <col min="12" max="13" width="19.5703125" style="8" customWidth="1"/>
    <col min="14" max="15" width="22.42578125" style="8" customWidth="1"/>
    <col min="16" max="16" width="42.42578125" customWidth="1"/>
  </cols>
  <sheetData>
    <row r="1" spans="1:17" ht="36.7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17" ht="23.25" customHeight="1" thickBot="1" x14ac:dyDescent="0.3">
      <c r="A2" s="3">
        <v>1</v>
      </c>
      <c r="B2" s="4" t="s">
        <v>4</v>
      </c>
      <c r="C2" s="5" t="s">
        <v>5</v>
      </c>
      <c r="D2" s="5">
        <v>50</v>
      </c>
      <c r="F2" s="7">
        <v>410000</v>
      </c>
      <c r="H2" s="9">
        <f>D2*F2</f>
        <v>20500000</v>
      </c>
      <c r="J2" s="9">
        <v>695652.17</v>
      </c>
      <c r="L2" s="9">
        <v>150000</v>
      </c>
      <c r="M2" s="9">
        <f>L2*D2</f>
        <v>7500000</v>
      </c>
      <c r="N2" s="9">
        <f>H2-M2</f>
        <v>13000000</v>
      </c>
      <c r="O2" s="9"/>
      <c r="P2" s="11"/>
    </row>
    <row r="3" spans="1:17" ht="23.25" customHeight="1" thickBot="1" x14ac:dyDescent="0.3">
      <c r="A3" s="3">
        <v>2</v>
      </c>
      <c r="B3" s="4" t="s">
        <v>6</v>
      </c>
      <c r="C3" s="5" t="s">
        <v>5</v>
      </c>
      <c r="D3" s="5">
        <v>20</v>
      </c>
      <c r="F3" s="7">
        <v>513400</v>
      </c>
      <c r="H3" s="9">
        <f t="shared" ref="H3:H8" si="0">D3*F3</f>
        <v>10268000</v>
      </c>
      <c r="J3" s="9">
        <v>1086940</v>
      </c>
      <c r="L3" s="9">
        <v>300000</v>
      </c>
      <c r="M3" s="9">
        <f>L3*D3</f>
        <v>6000000</v>
      </c>
      <c r="N3" s="9">
        <f t="shared" ref="N3:N8" si="1">H3-M3</f>
        <v>4268000</v>
      </c>
      <c r="O3" s="9"/>
      <c r="P3" s="11" t="s">
        <v>12</v>
      </c>
      <c r="Q3" s="10"/>
    </row>
    <row r="4" spans="1:17" ht="23.25" customHeight="1" thickBot="1" x14ac:dyDescent="0.3">
      <c r="A4" s="3">
        <v>3</v>
      </c>
      <c r="B4" s="4" t="s">
        <v>7</v>
      </c>
      <c r="C4" s="5" t="s">
        <v>5</v>
      </c>
      <c r="D4" s="5">
        <v>35</v>
      </c>
      <c r="F4" s="7">
        <v>124000</v>
      </c>
      <c r="H4" s="9">
        <f t="shared" si="0"/>
        <v>4340000</v>
      </c>
      <c r="J4" s="9">
        <v>128695.65</v>
      </c>
      <c r="L4" s="9">
        <v>70000</v>
      </c>
      <c r="M4" s="9">
        <f>L4*D4</f>
        <v>2450000</v>
      </c>
      <c r="N4" s="9">
        <f t="shared" si="1"/>
        <v>1890000</v>
      </c>
      <c r="O4" s="9"/>
      <c r="P4" s="11"/>
    </row>
    <row r="5" spans="1:17" ht="23.25" customHeight="1" thickBot="1" x14ac:dyDescent="0.3">
      <c r="A5" s="3">
        <v>4</v>
      </c>
      <c r="B5" s="4" t="s">
        <v>8</v>
      </c>
      <c r="C5" s="5" t="s">
        <v>5</v>
      </c>
      <c r="D5" s="5">
        <v>1000</v>
      </c>
      <c r="F5" s="7">
        <v>20000</v>
      </c>
      <c r="H5" s="9">
        <f t="shared" si="0"/>
        <v>20000000</v>
      </c>
      <c r="J5" s="9">
        <v>45000</v>
      </c>
      <c r="L5" s="9">
        <v>4600</v>
      </c>
      <c r="M5" s="9">
        <f>L5*D5</f>
        <v>4600000</v>
      </c>
      <c r="N5" s="9">
        <f t="shared" si="1"/>
        <v>15400000</v>
      </c>
      <c r="O5" s="9"/>
      <c r="P5" s="11" t="s">
        <v>13</v>
      </c>
      <c r="Q5" s="12" t="s">
        <v>14</v>
      </c>
    </row>
    <row r="6" spans="1:17" ht="23.25" customHeight="1" thickBot="1" x14ac:dyDescent="0.3">
      <c r="A6" s="3">
        <v>5</v>
      </c>
      <c r="B6" s="4" t="s">
        <v>9</v>
      </c>
      <c r="C6" s="5" t="s">
        <v>5</v>
      </c>
      <c r="D6" s="5">
        <v>18</v>
      </c>
      <c r="F6" s="7">
        <v>96000</v>
      </c>
      <c r="H6" s="9">
        <f t="shared" si="0"/>
        <v>1728000</v>
      </c>
      <c r="J6" s="9">
        <v>156521.74</v>
      </c>
      <c r="L6" s="9">
        <v>60000</v>
      </c>
      <c r="M6" s="9"/>
      <c r="N6" s="9">
        <f t="shared" si="1"/>
        <v>1728000</v>
      </c>
      <c r="O6" s="9"/>
      <c r="P6" s="11"/>
    </row>
    <row r="7" spans="1:17" ht="23.25" customHeight="1" thickBot="1" x14ac:dyDescent="0.3">
      <c r="A7" s="3">
        <v>6</v>
      </c>
      <c r="B7" s="4" t="s">
        <v>10</v>
      </c>
      <c r="C7" s="5" t="s">
        <v>5</v>
      </c>
      <c r="D7" s="5">
        <v>20</v>
      </c>
      <c r="F7" s="7">
        <v>1820000</v>
      </c>
      <c r="H7" s="9">
        <f t="shared" si="0"/>
        <v>36400000</v>
      </c>
      <c r="J7" s="9">
        <v>7704347.8300000001</v>
      </c>
      <c r="L7" s="9"/>
      <c r="M7" s="9"/>
      <c r="N7" s="9"/>
      <c r="O7" s="9"/>
      <c r="P7" s="11"/>
    </row>
    <row r="8" spans="1:17" ht="23.25" customHeight="1" thickBot="1" x14ac:dyDescent="0.3">
      <c r="A8" s="3">
        <v>7</v>
      </c>
      <c r="B8" s="4" t="s">
        <v>11</v>
      </c>
      <c r="C8" s="5" t="s">
        <v>5</v>
      </c>
      <c r="D8" s="5">
        <v>32</v>
      </c>
      <c r="F8" s="7">
        <v>5000000</v>
      </c>
      <c r="H8" s="9">
        <f t="shared" si="0"/>
        <v>160000000</v>
      </c>
      <c r="J8" s="9">
        <v>8000000</v>
      </c>
      <c r="L8" s="9">
        <v>2184000</v>
      </c>
      <c r="M8" s="9">
        <f>L8*D8</f>
        <v>69888000</v>
      </c>
      <c r="N8" s="9">
        <f t="shared" si="1"/>
        <v>90112000</v>
      </c>
      <c r="O8" s="9"/>
      <c r="P8" s="11"/>
    </row>
    <row r="9" spans="1:17" ht="23.25" customHeight="1" thickBot="1" x14ac:dyDescent="0.3">
      <c r="N9" s="9">
        <f>SUM(N2:N8)</f>
        <v>126398000</v>
      </c>
      <c r="O9" s="14"/>
    </row>
    <row r="10" spans="1:17" ht="21.75" thickBot="1" x14ac:dyDescent="0.3">
      <c r="H10" s="9">
        <f>SUM(H2:H9)</f>
        <v>253236000</v>
      </c>
    </row>
    <row r="17" spans="1:17" ht="23.25" customHeight="1" thickBot="1" x14ac:dyDescent="0.3">
      <c r="A17" s="3">
        <v>4</v>
      </c>
      <c r="B17" s="4" t="s">
        <v>8</v>
      </c>
      <c r="C17" s="5" t="s">
        <v>5</v>
      </c>
      <c r="D17" s="5">
        <v>1000</v>
      </c>
      <c r="F17" s="7">
        <v>20000</v>
      </c>
      <c r="H17" s="9">
        <f t="shared" ref="H17" si="2">D17*F17</f>
        <v>20000000</v>
      </c>
      <c r="J17" s="9">
        <v>45000</v>
      </c>
      <c r="L17" s="9">
        <v>4600</v>
      </c>
      <c r="M17" s="9">
        <f>L17*D17</f>
        <v>4600000</v>
      </c>
      <c r="N17" s="9"/>
      <c r="O17" s="9"/>
      <c r="P17" s="11" t="s">
        <v>13</v>
      </c>
      <c r="Q17" s="12" t="s">
        <v>14</v>
      </c>
    </row>
    <row r="18" spans="1:17" x14ac:dyDescent="0.25">
      <c r="M18" s="13">
        <f>H17-M17</f>
        <v>15400000</v>
      </c>
      <c r="N18" s="13"/>
      <c r="O18" s="13"/>
    </row>
    <row r="22" spans="1:17" ht="23.25" customHeight="1" thickBot="1" x14ac:dyDescent="0.3">
      <c r="A22" s="3">
        <v>4</v>
      </c>
      <c r="B22" s="4" t="s">
        <v>8</v>
      </c>
      <c r="C22" s="5" t="s">
        <v>5</v>
      </c>
      <c r="D22" s="5">
        <v>1000</v>
      </c>
      <c r="F22" s="7">
        <v>20000</v>
      </c>
      <c r="H22" s="9">
        <f t="shared" ref="H22" si="3">D22*F22</f>
        <v>20000000</v>
      </c>
      <c r="J22" s="9">
        <v>45000</v>
      </c>
      <c r="L22" s="9">
        <v>4600</v>
      </c>
      <c r="M22" s="9">
        <f>L22*D22</f>
        <v>4600000</v>
      </c>
      <c r="N22" s="9">
        <f t="shared" ref="N22" si="4">H22-M22</f>
        <v>15400000</v>
      </c>
      <c r="O22" s="9">
        <f>N22</f>
        <v>15400000</v>
      </c>
      <c r="P22" s="11" t="s">
        <v>13</v>
      </c>
      <c r="Q22" s="12" t="s">
        <v>14</v>
      </c>
    </row>
    <row r="23" spans="1:17" ht="23.25" customHeight="1" thickBot="1" x14ac:dyDescent="0.3">
      <c r="A23" s="3">
        <v>2</v>
      </c>
      <c r="B23" s="4" t="s">
        <v>6</v>
      </c>
      <c r="C23" s="5" t="s">
        <v>5</v>
      </c>
      <c r="D23" s="5">
        <v>20</v>
      </c>
      <c r="F23" s="7">
        <v>513400</v>
      </c>
      <c r="H23" s="9">
        <f t="shared" ref="H23" si="5">D23*F23</f>
        <v>10268000</v>
      </c>
      <c r="J23" s="9">
        <v>1086940</v>
      </c>
      <c r="L23" s="9">
        <v>300000</v>
      </c>
      <c r="M23" s="9">
        <f>L23*D23</f>
        <v>6000000</v>
      </c>
      <c r="N23" s="9">
        <f t="shared" ref="N23" si="6">H23-M23</f>
        <v>4268000</v>
      </c>
      <c r="O23" s="9">
        <f t="shared" ref="O23:O24" si="7">N23</f>
        <v>4268000</v>
      </c>
      <c r="P23" s="11" t="s">
        <v>12</v>
      </c>
      <c r="Q23" s="10"/>
    </row>
    <row r="24" spans="1:17" ht="23.25" customHeight="1" thickBot="1" x14ac:dyDescent="0.3">
      <c r="A24" s="3">
        <v>1</v>
      </c>
      <c r="B24" s="4" t="s">
        <v>4</v>
      </c>
      <c r="C24" s="5" t="s">
        <v>5</v>
      </c>
      <c r="D24" s="5">
        <v>50</v>
      </c>
      <c r="F24" s="7">
        <v>410000</v>
      </c>
      <c r="H24" s="9">
        <f>D24*F24</f>
        <v>20500000</v>
      </c>
      <c r="J24" s="9">
        <v>695652.17</v>
      </c>
      <c r="L24" s="9">
        <v>80000</v>
      </c>
      <c r="M24" s="9">
        <f>L24*D24</f>
        <v>4000000</v>
      </c>
      <c r="N24" s="9">
        <f>H24-M24</f>
        <v>16500000</v>
      </c>
      <c r="O24" s="9">
        <f t="shared" si="7"/>
        <v>16500000</v>
      </c>
      <c r="P24" s="11"/>
    </row>
    <row r="25" spans="1:17" x14ac:dyDescent="0.25">
      <c r="L25" s="10"/>
    </row>
    <row r="26" spans="1:17" x14ac:dyDescent="0.25">
      <c r="L26" s="10"/>
      <c r="O26" s="13">
        <f>SUM(O22:O25)</f>
        <v>36168000</v>
      </c>
    </row>
    <row r="27" spans="1:17" x14ac:dyDescent="0.25">
      <c r="L27" s="10"/>
    </row>
    <row r="28" spans="1:17" x14ac:dyDescent="0.25">
      <c r="L28" s="10"/>
    </row>
  </sheetData>
  <hyperlinks>
    <hyperlink ref="Q5" r:id="rId1"/>
    <hyperlink ref="Q17" r:id="rId2"/>
    <hyperlink ref="Q22" r:id="rId3"/>
  </hyperlinks>
  <pageMargins left="0.7" right="0.7" top="0.75" bottom="0.75" header="0.3" footer="0.3"/>
  <pageSetup paperSize="9"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C8" sqref="C8"/>
    </sheetView>
  </sheetViews>
  <sheetFormatPr defaultRowHeight="15" x14ac:dyDescent="0.25"/>
  <cols>
    <col min="2" max="2" width="11.42578125" style="6" bestFit="1" customWidth="1"/>
  </cols>
  <sheetData>
    <row r="1" spans="1:2" x14ac:dyDescent="0.25">
      <c r="A1" t="s">
        <v>15</v>
      </c>
      <c r="B1" s="6">
        <v>2425000</v>
      </c>
    </row>
    <row r="2" spans="1:2" x14ac:dyDescent="0.25">
      <c r="A2" t="s">
        <v>16</v>
      </c>
      <c r="B2" s="6">
        <v>1200000</v>
      </c>
    </row>
    <row r="3" spans="1:2" x14ac:dyDescent="0.25">
      <c r="A3" t="s">
        <v>17</v>
      </c>
      <c r="B3" s="6">
        <v>750000</v>
      </c>
    </row>
    <row r="4" spans="1:2" x14ac:dyDescent="0.25">
      <c r="A4" t="s">
        <v>18</v>
      </c>
      <c r="B4" s="6">
        <v>900000</v>
      </c>
    </row>
    <row r="5" spans="1:2" x14ac:dyDescent="0.25">
      <c r="A5" t="s">
        <v>19</v>
      </c>
      <c r="B5" s="6">
        <v>258000</v>
      </c>
    </row>
    <row r="6" spans="1:2" x14ac:dyDescent="0.25">
      <c r="A6" t="s">
        <v>20</v>
      </c>
      <c r="B6" s="6">
        <v>450000</v>
      </c>
    </row>
    <row r="7" spans="1:2" x14ac:dyDescent="0.25">
      <c r="A7" t="s">
        <v>21</v>
      </c>
      <c r="B7" s="6">
        <v>167000</v>
      </c>
    </row>
    <row r="8" spans="1:2" x14ac:dyDescent="0.25">
      <c r="A8" t="s">
        <v>24</v>
      </c>
      <c r="B8" s="6">
        <v>450000</v>
      </c>
    </row>
    <row r="9" spans="1:2" x14ac:dyDescent="0.25">
      <c r="A9" t="s">
        <v>22</v>
      </c>
      <c r="B9" s="6">
        <v>687000</v>
      </c>
    </row>
    <row r="10" spans="1:2" x14ac:dyDescent="0.25">
      <c r="A10" t="s">
        <v>23</v>
      </c>
      <c r="B10" s="6">
        <v>360000</v>
      </c>
    </row>
    <row r="11" spans="1:2" x14ac:dyDescent="0.25">
      <c r="A11" t="s">
        <v>23</v>
      </c>
      <c r="B11" s="6">
        <v>320000</v>
      </c>
    </row>
    <row r="12" spans="1:2" x14ac:dyDescent="0.25">
      <c r="A12" t="s">
        <v>23</v>
      </c>
      <c r="B12" s="6">
        <v>366666</v>
      </c>
    </row>
    <row r="13" spans="1:2" x14ac:dyDescent="0.25">
      <c r="A13" t="s">
        <v>25</v>
      </c>
      <c r="B13" s="6">
        <v>420000</v>
      </c>
    </row>
    <row r="14" spans="1:2" x14ac:dyDescent="0.25">
      <c r="A14" t="s">
        <v>25</v>
      </c>
      <c r="B14" s="6">
        <v>285000</v>
      </c>
    </row>
    <row r="15" spans="1:2" x14ac:dyDescent="0.25">
      <c r="A15" t="s">
        <v>26</v>
      </c>
      <c r="B15" s="6">
        <v>300000</v>
      </c>
    </row>
    <row r="20" spans="2:2" x14ac:dyDescent="0.25">
      <c r="B20" s="6">
        <f>SUM(B1:B19)</f>
        <v>9338666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ZS.Bektoshev</dc:creator>
  <cp:lastModifiedBy>ZS.Bektoshev</cp:lastModifiedBy>
  <dcterms:created xsi:type="dcterms:W3CDTF">2023-11-24T04:39:11Z</dcterms:created>
  <dcterms:modified xsi:type="dcterms:W3CDTF">2024-01-25T03:56:34Z</dcterms:modified>
</cp:coreProperties>
</file>